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filterPrivacy="1" defaultThemeVersion="124226"/>
  <xr:revisionPtr revIDLastSave="0" documentId="13_ncr:1_{93A8C224-F467-974C-8E3B-981BC350A0CF}" xr6:coauthVersionLast="47" xr6:coauthVersionMax="47" xr10:uidLastSave="{00000000-0000-0000-0000-000000000000}"/>
  <bookViews>
    <workbookView xWindow="340" yWindow="660" windowWidth="12740" windowHeight="9320" tabRatio="849" xr2:uid="{00000000-000D-0000-FFFF-FFFF00000000}"/>
  </bookViews>
  <sheets>
    <sheet name="Invoicing" sheetId="17" r:id="rId1"/>
    <sheet name="Invoicing COMPLETED" sheetId="18" r:id="rId2"/>
    <sheet name="Emails" sheetId="19" r:id="rId3"/>
    <sheet name="HR_data" sheetId="20" r:id="rId4"/>
    <sheet name="Emails COMPLETED" sheetId="21" r:id="rId5"/>
    <sheet name="Discounts" sheetId="3" r:id="rId6"/>
    <sheet name="Discounts COMPLETED" sheetId="4" r:id="rId7"/>
    <sheet name="Books" sheetId="5" r:id="rId8"/>
    <sheet name="Inventory" sheetId="6" r:id="rId9"/>
    <sheet name="Books COMPLETED" sheetId="7" r:id="rId10"/>
    <sheet name="Customer Groups" sheetId="8" r:id="rId11"/>
    <sheet name="Customer Groups COMPLETED" sheetId="9" r:id="rId12"/>
    <sheet name="Accounting" sheetId="22" r:id="rId13"/>
    <sheet name="Cost Pools" sheetId="23" r:id="rId14"/>
    <sheet name="Accounting COMPLETED" sheetId="24" r:id="rId15"/>
  </sheets>
  <externalReferences>
    <externalReference r:id="rId16"/>
    <externalReference r:id="rId17"/>
    <externalReference r:id="rId18"/>
  </externalReferences>
  <definedNames>
    <definedName name="_xlnm._FilterDatabase" localSheetId="7" hidden="1">Books!$A$3:$K$37</definedName>
    <definedName name="_xlnm._FilterDatabase" localSheetId="9" hidden="1">'Books COMPLETED'!$A$3:$K$37</definedName>
    <definedName name="Budjetoitu">'[1]Ehdollinen lkm ja summa'!$B$11:$B$206</definedName>
    <definedName name="BudMuutos" localSheetId="4">'[1]Ehdollinen lkm ja summa'!#REF!</definedName>
    <definedName name="BudMuutos">'[1]Ehdollinen lkm ja summa'!#REF!</definedName>
    <definedName name="BudMuutosPros" localSheetId="4">'[1]Ehdollinen lkm ja summa'!#REF!</definedName>
    <definedName name="BudMuutosPros">'[1]Ehdollinen lkm ja summa'!#REF!</definedName>
    <definedName name="Eriä_vuodessa">'[2]onfunktiot lisätehtävä'!$D$5</definedName>
    <definedName name="Eriä_yhteensä">'[2]onfunktiot lisätehtävä'!$D$6</definedName>
    <definedName name="Ero">'[1]Ehdollinen lkm ja summa'!$D$11:$D$206</definedName>
    <definedName name="EroMuutos" localSheetId="4">'[1]Ehdollinen lkm ja summa'!#REF!</definedName>
    <definedName name="EroMuutos">'[1]Ehdollinen lkm ja summa'!#REF!</definedName>
    <definedName name="hälyraja">'[1]Valmis Jos (if) 1'!$G$2</definedName>
    <definedName name="HTML_CodePage" hidden="1">1252</definedName>
    <definedName name="HTML_Control" hidden="1">{"'html'!$A$3:$E$17"}</definedName>
    <definedName name="HTML_Description" hidden="1">""</definedName>
    <definedName name="HTML_Email" hidden="1">""</definedName>
    <definedName name="HTML_Header" hidden="1">"Tyhjät tilat"</definedName>
    <definedName name="HTML_LastUpdate" hidden="1">"11/28/99"</definedName>
    <definedName name="HTML_LineAfter" hidden="1">FALSE</definedName>
    <definedName name="HTML_LineBefore" hidden="1">FALSE</definedName>
    <definedName name="HTML_Name" hidden="1">"Liisa Lampinen"</definedName>
    <definedName name="HTML_OBDlg2" hidden="1">TRUE</definedName>
    <definedName name="HTML_OBDlg4" hidden="1">TRUE</definedName>
    <definedName name="HTML_OS" hidden="1">0</definedName>
    <definedName name="HTML_PathFile" hidden="1">"E:\_Harjot\_Excel\Perus\tyhjattilat.htm"</definedName>
    <definedName name="HTML_Title" hidden="1">"Tyhjät tilat"</definedName>
    <definedName name="Laina_aika_vuosina">'[2]onfunktiot lisätehtävä'!$D$4</definedName>
    <definedName name="Lainan_määrä">'[2]onfunktiot lisätehtävä'!$D$3</definedName>
    <definedName name="Määrä">'[1]valmis Jos (if) 2'!$B$3</definedName>
    <definedName name="Määräraja">'[1]valmis Jos (if) 2'!$B$8</definedName>
    <definedName name="Myyjä">'[1]valmis Ehdollinen summa 2'!$E$14:$E$808</definedName>
    <definedName name="n" hidden="1">{"'html'!$A$3:$E$17"}</definedName>
    <definedName name="Perusalennusprosentti">'[1]valmis Jos (if) 2'!$B$6</definedName>
    <definedName name="Raja">'[1]valmis Jos (if) 2'!$B$7</definedName>
    <definedName name="Toteutunut">'[1]Ehdollinen lkm ja summa'!$C$11:$C$206</definedName>
    <definedName name="TotMuutos" localSheetId="4">'[1]Ehdollinen lkm ja summa'!#REF!</definedName>
    <definedName name="TotMuutos">'[1]Ehdollinen lkm ja summa'!#REF!</definedName>
    <definedName name="TotMuutosPros" localSheetId="4">'[1]Ehdollinen lkm ja summa'!#REF!</definedName>
    <definedName name="TotMuutosPros">'[1]Ehdollinen lkm ja summa'!#REF!</definedName>
    <definedName name="Tukkualennusprosentti">'[1]valmis Jos (if) 2'!$B$9</definedName>
    <definedName name="Tuotelista">[3]Tuotteet!$A$4:$I$68</definedName>
    <definedName name="Vuotuinen_korko">'[2]onfunktiot lisätehtävä'!$D$7</definedName>
    <definedName name="Yht">'[1]valmis Ehdollinen summa 2'!$J$14:$J$808</definedName>
    <definedName name="Yhteensä">'[1]valmis Jos (if) 2'!$B$4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24" l="1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74" i="24"/>
  <c r="H75" i="24"/>
  <c r="H76" i="24"/>
  <c r="H77" i="24"/>
  <c r="H78" i="24"/>
  <c r="H79" i="24"/>
  <c r="H80" i="24"/>
  <c r="H81" i="24"/>
  <c r="H82" i="24"/>
  <c r="H83" i="24"/>
  <c r="H84" i="24"/>
  <c r="H85" i="24"/>
  <c r="H86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48" i="24"/>
  <c r="H149" i="24"/>
  <c r="H150" i="24"/>
  <c r="H151" i="24"/>
  <c r="H152" i="24"/>
  <c r="H153" i="24"/>
  <c r="H154" i="24"/>
  <c r="H155" i="24"/>
  <c r="H156" i="24"/>
  <c r="H157" i="24"/>
  <c r="H158" i="24"/>
  <c r="H159" i="24"/>
  <c r="H160" i="24"/>
  <c r="H161" i="24"/>
  <c r="H162" i="24"/>
  <c r="H163" i="24"/>
  <c r="H164" i="24"/>
  <c r="H165" i="24"/>
  <c r="H166" i="24"/>
  <c r="H167" i="24"/>
  <c r="H168" i="24"/>
  <c r="H169" i="24"/>
  <c r="H170" i="24"/>
  <c r="H171" i="24"/>
  <c r="H172" i="24"/>
  <c r="H173" i="24"/>
  <c r="H174" i="24"/>
  <c r="H175" i="24"/>
  <c r="H176" i="24"/>
  <c r="H177" i="24"/>
  <c r="H178" i="24"/>
  <c r="H179" i="24"/>
  <c r="H180" i="24"/>
  <c r="H181" i="24"/>
  <c r="H182" i="24"/>
  <c r="H183" i="24"/>
  <c r="H184" i="24"/>
  <c r="H185" i="24"/>
  <c r="H186" i="24"/>
  <c r="H187" i="24"/>
  <c r="H188" i="24"/>
  <c r="H189" i="24"/>
  <c r="H190" i="24"/>
  <c r="H191" i="24"/>
  <c r="H192" i="24"/>
  <c r="H193" i="24"/>
  <c r="H194" i="24"/>
  <c r="H195" i="24"/>
  <c r="H196" i="24"/>
  <c r="H197" i="24"/>
  <c r="H198" i="24"/>
  <c r="H199" i="24"/>
  <c r="H200" i="24"/>
  <c r="H201" i="24"/>
  <c r="H202" i="24"/>
  <c r="H203" i="24"/>
  <c r="H204" i="24"/>
  <c r="H205" i="24"/>
  <c r="H206" i="24"/>
  <c r="H207" i="24"/>
  <c r="H208" i="24"/>
  <c r="H209" i="24"/>
  <c r="H210" i="24"/>
  <c r="H211" i="24"/>
  <c r="H212" i="24"/>
  <c r="H213" i="24"/>
  <c r="H214" i="24"/>
  <c r="H215" i="24"/>
  <c r="H216" i="24"/>
  <c r="H217" i="24"/>
  <c r="H218" i="24"/>
  <c r="H219" i="24"/>
  <c r="H220" i="24"/>
  <c r="H221" i="24"/>
  <c r="H222" i="24"/>
  <c r="H223" i="24"/>
  <c r="H224" i="24"/>
  <c r="H225" i="24"/>
  <c r="H226" i="24"/>
  <c r="H227" i="24"/>
  <c r="H228" i="24"/>
  <c r="H229" i="24"/>
  <c r="H230" i="24"/>
  <c r="H231" i="24"/>
  <c r="H232" i="24"/>
  <c r="H233" i="24"/>
  <c r="H234" i="24"/>
  <c r="H235" i="24"/>
  <c r="H236" i="24"/>
  <c r="H237" i="24"/>
  <c r="H238" i="24"/>
  <c r="H239" i="24"/>
  <c r="H240" i="24"/>
  <c r="H241" i="24"/>
  <c r="H242" i="24"/>
  <c r="H243" i="24"/>
  <c r="H244" i="24"/>
  <c r="H245" i="24"/>
  <c r="H246" i="24"/>
  <c r="H247" i="24"/>
  <c r="H248" i="24"/>
  <c r="H249" i="24"/>
  <c r="H250" i="24"/>
  <c r="H251" i="24"/>
  <c r="H252" i="24"/>
  <c r="H253" i="24"/>
  <c r="H254" i="24"/>
  <c r="H255" i="24"/>
  <c r="H256" i="24"/>
  <c r="H257" i="24"/>
  <c r="H258" i="24"/>
  <c r="H259" i="24"/>
  <c r="H260" i="24"/>
  <c r="H261" i="24"/>
  <c r="H262" i="24"/>
  <c r="H263" i="24"/>
  <c r="H264" i="24"/>
  <c r="H265" i="24"/>
  <c r="H266" i="24"/>
  <c r="H267" i="24"/>
  <c r="H268" i="24"/>
  <c r="H269" i="24"/>
  <c r="H270" i="24"/>
  <c r="H271" i="24"/>
  <c r="H272" i="24"/>
  <c r="H273" i="24"/>
  <c r="H274" i="24"/>
  <c r="H275" i="24"/>
  <c r="H276" i="24"/>
  <c r="H277" i="24"/>
  <c r="H278" i="24"/>
  <c r="H279" i="24"/>
  <c r="H280" i="24"/>
  <c r="H281" i="24"/>
  <c r="H282" i="24"/>
  <c r="H283" i="24"/>
  <c r="H284" i="24"/>
  <c r="H285" i="24"/>
  <c r="H286" i="24"/>
  <c r="H287" i="24"/>
  <c r="H288" i="24"/>
  <c r="H289" i="24"/>
  <c r="H290" i="24"/>
  <c r="H291" i="24"/>
  <c r="H292" i="24"/>
  <c r="H293" i="24"/>
  <c r="H294" i="24"/>
  <c r="H295" i="24"/>
  <c r="H296" i="24"/>
  <c r="H297" i="24"/>
  <c r="H298" i="24"/>
  <c r="H299" i="24"/>
  <c r="H300" i="24"/>
  <c r="H301" i="24"/>
  <c r="H302" i="24"/>
  <c r="H303" i="24"/>
  <c r="H304" i="24"/>
  <c r="H305" i="24"/>
  <c r="H306" i="24"/>
  <c r="H307" i="24"/>
  <c r="H308" i="24"/>
  <c r="H309" i="24"/>
  <c r="H310" i="24"/>
  <c r="H311" i="24"/>
  <c r="H312" i="24"/>
  <c r="H313" i="24"/>
  <c r="H314" i="24"/>
  <c r="H315" i="24"/>
  <c r="H316" i="24"/>
  <c r="H317" i="24"/>
  <c r="H318" i="24"/>
  <c r="H319" i="24"/>
  <c r="H320" i="24"/>
  <c r="H321" i="24"/>
  <c r="H322" i="24"/>
  <c r="H323" i="24"/>
  <c r="H324" i="24"/>
  <c r="H325" i="24"/>
  <c r="H326" i="24"/>
  <c r="H327" i="24"/>
  <c r="H328" i="24"/>
  <c r="H329" i="24"/>
  <c r="H330" i="24"/>
  <c r="H331" i="24"/>
  <c r="H332" i="24"/>
  <c r="H333" i="24"/>
  <c r="H334" i="24"/>
  <c r="H335" i="24"/>
  <c r="H336" i="24"/>
  <c r="H337" i="24"/>
  <c r="H338" i="24"/>
  <c r="H339" i="24"/>
  <c r="H340" i="24"/>
  <c r="H341" i="24"/>
  <c r="H342" i="24"/>
  <c r="H343" i="24"/>
  <c r="H344" i="24"/>
  <c r="H345" i="24"/>
  <c r="H346" i="24"/>
  <c r="H347" i="24"/>
  <c r="H348" i="24"/>
  <c r="H349" i="24"/>
  <c r="H350" i="24"/>
  <c r="H351" i="24"/>
  <c r="H352" i="24"/>
  <c r="H353" i="24"/>
  <c r="H354" i="24"/>
  <c r="H355" i="24"/>
  <c r="H356" i="24"/>
  <c r="H357" i="24"/>
  <c r="H358" i="24"/>
  <c r="H359" i="24"/>
  <c r="H360" i="24"/>
  <c r="H361" i="24"/>
  <c r="H362" i="24"/>
  <c r="H363" i="24"/>
  <c r="H364" i="24"/>
  <c r="H365" i="24"/>
  <c r="H366" i="24"/>
  <c r="H367" i="24"/>
  <c r="H368" i="24"/>
  <c r="H369" i="24"/>
  <c r="H370" i="24"/>
  <c r="H371" i="24"/>
  <c r="H372" i="24"/>
  <c r="H373" i="24"/>
  <c r="H374" i="24"/>
  <c r="H375" i="24"/>
  <c r="H376" i="24"/>
  <c r="H377" i="24"/>
  <c r="H378" i="24"/>
  <c r="H379" i="24"/>
  <c r="H380" i="24"/>
  <c r="H381" i="24"/>
  <c r="H382" i="24"/>
  <c r="H383" i="24"/>
  <c r="H384" i="24"/>
  <c r="H385" i="24"/>
  <c r="H386" i="24"/>
  <c r="H387" i="24"/>
  <c r="H388" i="24"/>
  <c r="H389" i="24"/>
  <c r="H390" i="24"/>
  <c r="H391" i="24"/>
  <c r="H392" i="24"/>
  <c r="H393" i="24"/>
  <c r="H394" i="24"/>
  <c r="H395" i="24"/>
  <c r="H396" i="24"/>
  <c r="H397" i="24"/>
  <c r="H398" i="24"/>
  <c r="H399" i="24"/>
  <c r="H400" i="24"/>
  <c r="H401" i="24"/>
  <c r="H402" i="24"/>
  <c r="H403" i="24"/>
  <c r="H404" i="24"/>
  <c r="H405" i="24"/>
  <c r="H406" i="24"/>
  <c r="H407" i="24"/>
  <c r="H408" i="24"/>
  <c r="H409" i="24"/>
  <c r="H410" i="24"/>
  <c r="H411" i="24"/>
  <c r="H412" i="24"/>
  <c r="H413" i="24"/>
  <c r="H414" i="24"/>
  <c r="H415" i="24"/>
  <c r="H416" i="24"/>
  <c r="H417" i="24"/>
  <c r="H418" i="24"/>
  <c r="H419" i="24"/>
  <c r="H420" i="24"/>
  <c r="H421" i="24"/>
  <c r="H422" i="24"/>
  <c r="H423" i="24"/>
  <c r="H424" i="24"/>
  <c r="H425" i="24"/>
  <c r="H426" i="24"/>
  <c r="H427" i="24"/>
  <c r="H428" i="24"/>
  <c r="H429" i="24"/>
  <c r="H430" i="24"/>
  <c r="H431" i="24"/>
  <c r="H432" i="24"/>
  <c r="H433" i="24"/>
  <c r="H434" i="24"/>
  <c r="H435" i="24"/>
  <c r="H436" i="24"/>
  <c r="H437" i="24"/>
  <c r="H438" i="24"/>
  <c r="H439" i="24"/>
  <c r="H440" i="24"/>
  <c r="H441" i="24"/>
  <c r="H442" i="24"/>
  <c r="H443" i="24"/>
  <c r="H444" i="24"/>
  <c r="H445" i="24"/>
  <c r="H446" i="24"/>
  <c r="H447" i="24"/>
  <c r="H448" i="24"/>
  <c r="H449" i="24"/>
  <c r="H450" i="24"/>
  <c r="H451" i="24"/>
  <c r="H452" i="24"/>
  <c r="H453" i="24"/>
  <c r="H454" i="24"/>
  <c r="H455" i="24"/>
  <c r="H456" i="24"/>
  <c r="H457" i="24"/>
  <c r="H458" i="24"/>
  <c r="H459" i="24"/>
  <c r="H460" i="24"/>
  <c r="H461" i="24"/>
  <c r="H462" i="24"/>
  <c r="H463" i="24"/>
  <c r="H464" i="24"/>
  <c r="H465" i="24"/>
  <c r="H466" i="24"/>
  <c r="H467" i="24"/>
  <c r="H468" i="24"/>
  <c r="H469" i="24"/>
  <c r="H470" i="24"/>
  <c r="H471" i="24"/>
  <c r="H472" i="24"/>
  <c r="H473" i="24"/>
  <c r="H474" i="24"/>
  <c r="H475" i="24"/>
  <c r="H476" i="24"/>
  <c r="H477" i="24"/>
  <c r="H478" i="24"/>
  <c r="H479" i="24"/>
  <c r="H480" i="24"/>
  <c r="H481" i="24"/>
  <c r="H482" i="24"/>
  <c r="H483" i="24"/>
  <c r="H484" i="24"/>
  <c r="H485" i="24"/>
  <c r="H486" i="24"/>
  <c r="H487" i="24"/>
  <c r="H488" i="24"/>
  <c r="H489" i="24"/>
  <c r="H490" i="24"/>
  <c r="H491" i="24"/>
  <c r="H492" i="24"/>
  <c r="H493" i="24"/>
  <c r="H494" i="24"/>
  <c r="H495" i="24"/>
  <c r="H496" i="24"/>
  <c r="H497" i="24"/>
  <c r="H498" i="24"/>
  <c r="H499" i="24"/>
  <c r="H500" i="24"/>
  <c r="H501" i="24"/>
  <c r="H502" i="24"/>
  <c r="H503" i="24"/>
  <c r="H504" i="24"/>
  <c r="H505" i="24"/>
  <c r="H506" i="24"/>
  <c r="H507" i="24"/>
  <c r="H508" i="24"/>
  <c r="H509" i="24"/>
  <c r="H510" i="24"/>
  <c r="H511" i="24"/>
  <c r="H512" i="24"/>
  <c r="H513" i="24"/>
  <c r="H514" i="24"/>
  <c r="H515" i="24"/>
  <c r="H516" i="24"/>
  <c r="H517" i="24"/>
  <c r="H518" i="24"/>
  <c r="H519" i="24"/>
  <c r="H520" i="24"/>
  <c r="H521" i="24"/>
  <c r="H522" i="24"/>
  <c r="H523" i="24"/>
  <c r="H524" i="24"/>
  <c r="H525" i="24"/>
  <c r="H526" i="24"/>
  <c r="H527" i="24"/>
  <c r="H528" i="24"/>
  <c r="H529" i="24"/>
  <c r="H530" i="24"/>
  <c r="H531" i="24"/>
  <c r="H532" i="24"/>
  <c r="H533" i="24"/>
  <c r="H534" i="24"/>
  <c r="H535" i="24"/>
  <c r="H536" i="24"/>
  <c r="H537" i="24"/>
  <c r="H538" i="24"/>
  <c r="H539" i="24"/>
  <c r="H540" i="24"/>
  <c r="H541" i="24"/>
  <c r="H542" i="24"/>
  <c r="H543" i="24"/>
  <c r="H544" i="24"/>
  <c r="H545" i="24"/>
  <c r="H546" i="24"/>
  <c r="H547" i="24"/>
  <c r="H548" i="24"/>
  <c r="H549" i="24"/>
  <c r="H550" i="24"/>
  <c r="H551" i="24"/>
  <c r="H552" i="24"/>
  <c r="H553" i="24"/>
  <c r="H554" i="24"/>
  <c r="H555" i="24"/>
  <c r="H556" i="24"/>
  <c r="H557" i="24"/>
  <c r="H558" i="24"/>
  <c r="H559" i="24"/>
  <c r="H560" i="24"/>
  <c r="H561" i="24"/>
  <c r="H562" i="24"/>
  <c r="H563" i="24"/>
  <c r="H564" i="24"/>
  <c r="H565" i="24"/>
  <c r="H566" i="24"/>
  <c r="H567" i="24"/>
  <c r="H568" i="24"/>
  <c r="H569" i="24"/>
  <c r="H570" i="24"/>
  <c r="H571" i="24"/>
  <c r="H572" i="24"/>
  <c r="H573" i="24"/>
  <c r="H574" i="24"/>
  <c r="H575" i="24"/>
  <c r="H576" i="24"/>
  <c r="H577" i="24"/>
  <c r="H578" i="24"/>
  <c r="H579" i="24"/>
  <c r="H580" i="24"/>
  <c r="H581" i="24"/>
  <c r="H582" i="24"/>
  <c r="H583" i="24"/>
  <c r="H584" i="24"/>
  <c r="H585" i="24"/>
  <c r="H586" i="24"/>
  <c r="H587" i="24"/>
  <c r="H588" i="24"/>
  <c r="H589" i="24"/>
  <c r="H590" i="24"/>
  <c r="H591" i="24"/>
  <c r="H592" i="24"/>
  <c r="H593" i="24"/>
  <c r="H594" i="24"/>
  <c r="H595" i="24"/>
  <c r="H596" i="24"/>
  <c r="H597" i="24"/>
  <c r="H598" i="24"/>
  <c r="H599" i="24"/>
  <c r="H600" i="24"/>
  <c r="H601" i="24"/>
  <c r="H602" i="24"/>
  <c r="H603" i="24"/>
  <c r="H604" i="24"/>
  <c r="H605" i="24"/>
  <c r="H606" i="24"/>
  <c r="H607" i="24"/>
  <c r="H608" i="24"/>
  <c r="H609" i="24"/>
  <c r="H610" i="24"/>
  <c r="H611" i="24"/>
  <c r="H612" i="24"/>
  <c r="H613" i="24"/>
  <c r="H614" i="24"/>
  <c r="H615" i="24"/>
  <c r="H616" i="24"/>
  <c r="H617" i="24"/>
  <c r="H618" i="24"/>
  <c r="H619" i="24"/>
  <c r="H620" i="24"/>
  <c r="H621" i="24"/>
  <c r="H622" i="24"/>
  <c r="H623" i="24"/>
  <c r="H624" i="24"/>
  <c r="H625" i="24"/>
  <c r="H626" i="24"/>
  <c r="H627" i="24"/>
  <c r="H628" i="24"/>
  <c r="H629" i="24"/>
  <c r="H630" i="24"/>
  <c r="H631" i="24"/>
  <c r="H632" i="24"/>
  <c r="H633" i="24"/>
  <c r="H634" i="24"/>
  <c r="H635" i="24"/>
  <c r="H636" i="24"/>
  <c r="H637" i="24"/>
  <c r="H638" i="24"/>
  <c r="H639" i="24"/>
  <c r="H640" i="24"/>
  <c r="H641" i="24"/>
  <c r="H642" i="24"/>
  <c r="H643" i="24"/>
  <c r="H644" i="24"/>
  <c r="H645" i="24"/>
  <c r="H646" i="24"/>
  <c r="H647" i="24"/>
  <c r="H648" i="24"/>
  <c r="H649" i="24"/>
  <c r="H650" i="24"/>
  <c r="H651" i="24"/>
  <c r="H652" i="24"/>
  <c r="H653" i="24"/>
  <c r="H654" i="24"/>
  <c r="H655" i="24"/>
  <c r="H656" i="24"/>
  <c r="H657" i="24"/>
  <c r="H658" i="24"/>
  <c r="H659" i="24"/>
  <c r="H660" i="24"/>
  <c r="H661" i="24"/>
  <c r="H662" i="24"/>
  <c r="H663" i="24"/>
  <c r="H664" i="24"/>
  <c r="H665" i="24"/>
  <c r="H666" i="24"/>
  <c r="H667" i="24"/>
  <c r="H668" i="24"/>
  <c r="H669" i="24"/>
  <c r="H670" i="24"/>
  <c r="H671" i="24"/>
  <c r="H672" i="24"/>
  <c r="H673" i="24"/>
  <c r="H674" i="24"/>
  <c r="H675" i="24"/>
  <c r="H676" i="24"/>
  <c r="H677" i="24"/>
  <c r="H678" i="24"/>
  <c r="H679" i="24"/>
  <c r="H680" i="24"/>
  <c r="H681" i="24"/>
  <c r="H682" i="24"/>
  <c r="H683" i="24"/>
  <c r="H684" i="24"/>
  <c r="H685" i="24"/>
  <c r="H686" i="24"/>
  <c r="H687" i="24"/>
  <c r="H688" i="24"/>
  <c r="H689" i="24"/>
  <c r="H690" i="24"/>
  <c r="H691" i="24"/>
  <c r="H692" i="24"/>
  <c r="H693" i="24"/>
  <c r="H694" i="24"/>
  <c r="H695" i="24"/>
  <c r="H696" i="24"/>
  <c r="H697" i="24"/>
  <c r="H698" i="24"/>
  <c r="H699" i="24"/>
  <c r="H700" i="24"/>
  <c r="H701" i="24"/>
  <c r="H702" i="24"/>
  <c r="H703" i="24"/>
  <c r="H704" i="24"/>
  <c r="H705" i="24"/>
  <c r="H706" i="24"/>
  <c r="H707" i="24"/>
  <c r="H708" i="24"/>
  <c r="H709" i="24"/>
  <c r="H710" i="24"/>
  <c r="H711" i="24"/>
  <c r="H712" i="24"/>
  <c r="H713" i="24"/>
  <c r="H714" i="24"/>
  <c r="H715" i="24"/>
  <c r="H716" i="24"/>
  <c r="H717" i="24"/>
  <c r="H718" i="24"/>
  <c r="H719" i="24"/>
  <c r="H720" i="24"/>
  <c r="H721" i="24"/>
  <c r="H722" i="24"/>
  <c r="H723" i="24"/>
  <c r="H724" i="24"/>
  <c r="H725" i="24"/>
  <c r="H726" i="24"/>
  <c r="H727" i="24"/>
  <c r="H728" i="24"/>
  <c r="H729" i="24"/>
  <c r="H730" i="24"/>
  <c r="H731" i="24"/>
  <c r="H732" i="24"/>
  <c r="H733" i="24"/>
  <c r="H734" i="24"/>
  <c r="H735" i="24"/>
  <c r="H736" i="24"/>
  <c r="H737" i="24"/>
  <c r="H738" i="24"/>
  <c r="H739" i="24"/>
  <c r="H740" i="24"/>
  <c r="H741" i="24"/>
  <c r="H742" i="24"/>
  <c r="H743" i="24"/>
  <c r="H744" i="24"/>
  <c r="H745" i="24"/>
  <c r="H746" i="24"/>
  <c r="H747" i="24"/>
  <c r="H748" i="24"/>
  <c r="H749" i="24"/>
  <c r="H750" i="24"/>
  <c r="H751" i="24"/>
  <c r="H752" i="24"/>
  <c r="H753" i="24"/>
  <c r="H754" i="24"/>
  <c r="H755" i="24"/>
  <c r="H756" i="24"/>
  <c r="H757" i="24"/>
  <c r="H758" i="24"/>
  <c r="H759" i="24"/>
  <c r="H760" i="24"/>
  <c r="H761" i="24"/>
  <c r="H762" i="24"/>
  <c r="H763" i="24"/>
  <c r="H764" i="24"/>
  <c r="H765" i="24"/>
  <c r="H766" i="24"/>
  <c r="H767" i="24"/>
  <c r="H768" i="24"/>
  <c r="H769" i="24"/>
  <c r="H770" i="24"/>
  <c r="H771" i="24"/>
  <c r="H772" i="24"/>
  <c r="H773" i="24"/>
  <c r="H774" i="24"/>
  <c r="H775" i="24"/>
  <c r="H776" i="24"/>
  <c r="H777" i="24"/>
  <c r="H778" i="24"/>
  <c r="H779" i="24"/>
  <c r="H780" i="24"/>
  <c r="H781" i="24"/>
  <c r="H782" i="24"/>
  <c r="H783" i="24"/>
  <c r="H784" i="24"/>
  <c r="H785" i="24"/>
  <c r="H786" i="24"/>
  <c r="H787" i="24"/>
  <c r="H788" i="24"/>
  <c r="H789" i="24"/>
  <c r="H790" i="24"/>
  <c r="H791" i="24"/>
  <c r="H792" i="24"/>
  <c r="H793" i="24"/>
  <c r="H794" i="24"/>
  <c r="H795" i="24"/>
  <c r="H796" i="24"/>
  <c r="H797" i="24"/>
  <c r="H798" i="24"/>
  <c r="H799" i="24"/>
  <c r="H800" i="24"/>
  <c r="H801" i="24"/>
  <c r="H802" i="24"/>
  <c r="H803" i="24"/>
  <c r="H804" i="24"/>
  <c r="H805" i="24"/>
  <c r="H806" i="24"/>
  <c r="H807" i="24"/>
  <c r="H808" i="24"/>
  <c r="H809" i="24"/>
  <c r="H810" i="24"/>
  <c r="H811" i="24"/>
  <c r="H812" i="24"/>
  <c r="H813" i="24"/>
  <c r="H814" i="24"/>
  <c r="H815" i="24"/>
  <c r="H816" i="24"/>
  <c r="H817" i="24"/>
  <c r="H818" i="24"/>
  <c r="H819" i="24"/>
  <c r="H820" i="24"/>
  <c r="H821" i="24"/>
  <c r="H822" i="24"/>
  <c r="H823" i="24"/>
  <c r="H824" i="24"/>
  <c r="H825" i="24"/>
  <c r="H826" i="24"/>
  <c r="H827" i="24"/>
  <c r="H828" i="24"/>
  <c r="H829" i="24"/>
  <c r="H830" i="24"/>
  <c r="H831" i="24"/>
  <c r="H832" i="24"/>
  <c r="H833" i="24"/>
  <c r="H834" i="24"/>
  <c r="H835" i="24"/>
  <c r="H836" i="24"/>
  <c r="H837" i="24"/>
  <c r="H838" i="24"/>
  <c r="H839" i="24"/>
  <c r="H840" i="24"/>
  <c r="H841" i="24"/>
  <c r="H842" i="24"/>
  <c r="H843" i="24"/>
  <c r="H844" i="24"/>
  <c r="H845" i="24"/>
  <c r="H846" i="24"/>
  <c r="H847" i="24"/>
  <c r="H848" i="24"/>
  <c r="H849" i="24"/>
  <c r="H850" i="24"/>
  <c r="H851" i="24"/>
  <c r="H852" i="24"/>
  <c r="H853" i="24"/>
  <c r="H854" i="24"/>
  <c r="H855" i="24"/>
  <c r="H856" i="24"/>
  <c r="H857" i="24"/>
  <c r="H858" i="24"/>
  <c r="H859" i="24"/>
  <c r="H860" i="24"/>
  <c r="H861" i="24"/>
  <c r="H862" i="24"/>
  <c r="H863" i="24"/>
  <c r="H864" i="24"/>
  <c r="H865" i="24"/>
  <c r="H866" i="24"/>
  <c r="H867" i="24"/>
  <c r="H868" i="24"/>
  <c r="H869" i="24"/>
  <c r="H870" i="24"/>
  <c r="H871" i="24"/>
  <c r="H872" i="24"/>
  <c r="H873" i="24"/>
  <c r="H874" i="24"/>
  <c r="H875" i="24"/>
  <c r="H876" i="24"/>
  <c r="H877" i="24"/>
  <c r="H878" i="24"/>
  <c r="H879" i="24"/>
  <c r="H880" i="24"/>
  <c r="H881" i="24"/>
  <c r="H882" i="24"/>
  <c r="H883" i="24"/>
  <c r="H884" i="24"/>
  <c r="H885" i="24"/>
  <c r="H886" i="24"/>
  <c r="H887" i="24"/>
  <c r="H888" i="24"/>
  <c r="H889" i="24"/>
  <c r="H890" i="24"/>
  <c r="H891" i="24"/>
  <c r="H892" i="24"/>
  <c r="H893" i="24"/>
  <c r="H894" i="24"/>
  <c r="H895" i="24"/>
  <c r="H896" i="24"/>
  <c r="H897" i="24"/>
  <c r="H898" i="24"/>
  <c r="H899" i="24"/>
  <c r="H900" i="24"/>
  <c r="H901" i="24"/>
  <c r="H902" i="24"/>
  <c r="H903" i="24"/>
  <c r="H904" i="24"/>
  <c r="H905" i="24"/>
  <c r="H906" i="24"/>
  <c r="H907" i="24"/>
  <c r="H908" i="24"/>
  <c r="H909" i="24"/>
  <c r="H910" i="24"/>
  <c r="H911" i="24"/>
  <c r="H912" i="24"/>
  <c r="H913" i="24"/>
  <c r="H914" i="24"/>
  <c r="H915" i="24"/>
  <c r="H916" i="24"/>
  <c r="H917" i="24"/>
  <c r="H918" i="24"/>
  <c r="H919" i="24"/>
  <c r="H920" i="24"/>
  <c r="H921" i="24"/>
  <c r="H922" i="24"/>
  <c r="H923" i="24"/>
  <c r="H924" i="24"/>
  <c r="H925" i="24"/>
  <c r="H926" i="24"/>
  <c r="H927" i="24"/>
  <c r="H928" i="24"/>
  <c r="H929" i="24"/>
  <c r="H930" i="24"/>
  <c r="H931" i="24"/>
  <c r="H932" i="24"/>
  <c r="H933" i="24"/>
  <c r="H934" i="24"/>
  <c r="H935" i="24"/>
  <c r="H936" i="24"/>
  <c r="H937" i="24"/>
  <c r="H938" i="24"/>
  <c r="H939" i="24"/>
  <c r="H940" i="24"/>
  <c r="H941" i="24"/>
  <c r="H942" i="24"/>
  <c r="H943" i="24"/>
  <c r="H944" i="24"/>
  <c r="H945" i="24"/>
  <c r="H946" i="24"/>
  <c r="H947" i="24"/>
  <c r="H948" i="24"/>
  <c r="H949" i="24"/>
  <c r="H950" i="24"/>
  <c r="H951" i="24"/>
  <c r="H952" i="24"/>
  <c r="H953" i="24"/>
  <c r="H954" i="24"/>
  <c r="H955" i="24"/>
  <c r="H956" i="24"/>
  <c r="H957" i="24"/>
  <c r="H958" i="24"/>
  <c r="H959" i="24"/>
  <c r="H960" i="24"/>
  <c r="H961" i="24"/>
  <c r="H962" i="24"/>
  <c r="H963" i="24"/>
  <c r="H964" i="24"/>
  <c r="H965" i="24"/>
  <c r="H966" i="24"/>
  <c r="H967" i="24"/>
  <c r="H968" i="24"/>
  <c r="H969" i="24"/>
  <c r="H970" i="24"/>
  <c r="H971" i="24"/>
  <c r="H972" i="24"/>
  <c r="H973" i="24"/>
  <c r="H974" i="24"/>
  <c r="H975" i="24"/>
  <c r="H976" i="24"/>
  <c r="H977" i="24"/>
  <c r="H978" i="24"/>
  <c r="H979" i="24"/>
  <c r="H980" i="24"/>
  <c r="H981" i="24"/>
  <c r="H982" i="24"/>
  <c r="H983" i="24"/>
  <c r="H984" i="24"/>
  <c r="H985" i="24"/>
  <c r="H986" i="24"/>
  <c r="H987" i="24"/>
  <c r="H988" i="24"/>
  <c r="H989" i="24"/>
  <c r="H990" i="24"/>
  <c r="H991" i="24"/>
  <c r="H992" i="24"/>
  <c r="H993" i="24"/>
  <c r="H994" i="24"/>
  <c r="H995" i="24"/>
  <c r="H996" i="24"/>
  <c r="H997" i="24"/>
  <c r="H998" i="24"/>
  <c r="H999" i="24"/>
  <c r="H1000" i="24"/>
  <c r="H1001" i="24"/>
  <c r="H1002" i="24"/>
  <c r="H1003" i="24"/>
  <c r="H1004" i="24"/>
  <c r="H1005" i="24"/>
  <c r="H1006" i="24"/>
  <c r="H1007" i="24"/>
  <c r="H1008" i="24"/>
  <c r="H1009" i="24"/>
  <c r="H1010" i="24"/>
  <c r="H1011" i="24"/>
  <c r="H1012" i="24"/>
  <c r="H1013" i="24"/>
  <c r="H1014" i="24"/>
  <c r="H1015" i="24"/>
  <c r="H1016" i="24"/>
  <c r="H1017" i="24"/>
  <c r="H1018" i="24"/>
  <c r="H1019" i="24"/>
  <c r="H1020" i="24"/>
  <c r="H1021" i="24"/>
  <c r="H1022" i="24"/>
  <c r="H1023" i="24"/>
  <c r="H1024" i="24"/>
  <c r="H1025" i="24"/>
  <c r="H1026" i="24"/>
  <c r="H1027" i="24"/>
  <c r="H1028" i="24"/>
  <c r="H1029" i="24"/>
  <c r="H1030" i="24"/>
  <c r="H1031" i="24"/>
  <c r="H1032" i="24"/>
  <c r="H1033" i="24"/>
  <c r="H1034" i="24"/>
  <c r="H1035" i="24"/>
  <c r="H1036" i="24"/>
  <c r="H1037" i="24"/>
  <c r="H1038" i="24"/>
  <c r="H1039" i="24"/>
  <c r="H1040" i="24"/>
  <c r="H1041" i="24"/>
  <c r="H1042" i="24"/>
  <c r="H1043" i="24"/>
  <c r="H1044" i="24"/>
  <c r="H1045" i="24"/>
  <c r="H1046" i="24"/>
  <c r="H1047" i="24"/>
  <c r="H1048" i="24"/>
  <c r="H1049" i="24"/>
  <c r="H1050" i="24"/>
  <c r="H1051" i="24"/>
  <c r="H1052" i="24"/>
  <c r="H1053" i="24"/>
  <c r="H1054" i="24"/>
  <c r="H1055" i="24"/>
  <c r="H1056" i="24"/>
  <c r="H1057" i="24"/>
  <c r="H1058" i="24"/>
  <c r="H1059" i="24"/>
  <c r="H1060" i="24"/>
  <c r="H1061" i="24"/>
  <c r="H1062" i="24"/>
  <c r="H1063" i="24"/>
  <c r="H1064" i="24"/>
  <c r="H1065" i="24"/>
  <c r="H1066" i="24"/>
  <c r="H1067" i="24"/>
  <c r="H1068" i="24"/>
  <c r="H1069" i="24"/>
  <c r="H1070" i="24"/>
  <c r="H1071" i="24"/>
  <c r="H1072" i="24"/>
  <c r="H1073" i="24"/>
  <c r="H1074" i="24"/>
  <c r="H1075" i="24"/>
  <c r="H1076" i="24"/>
  <c r="H1077" i="24"/>
  <c r="H1078" i="24"/>
  <c r="H1079" i="24"/>
  <c r="H1080" i="24"/>
  <c r="H1081" i="24"/>
  <c r="H1082" i="24"/>
  <c r="H1083" i="24"/>
  <c r="H1084" i="24"/>
  <c r="H1085" i="24"/>
  <c r="H1086" i="24"/>
  <c r="H1087" i="24"/>
  <c r="H1088" i="24"/>
  <c r="H1089" i="24"/>
  <c r="H1090" i="24"/>
  <c r="H1091" i="24"/>
  <c r="H1092" i="24"/>
  <c r="H1093" i="24"/>
  <c r="H1094" i="24"/>
  <c r="H1095" i="24"/>
  <c r="H1096" i="24"/>
  <c r="H1097" i="24"/>
  <c r="H1098" i="24"/>
  <c r="H1099" i="24"/>
  <c r="H1100" i="24"/>
  <c r="H1101" i="24"/>
  <c r="H1102" i="24"/>
  <c r="H1103" i="24"/>
  <c r="H1104" i="24"/>
  <c r="H1105" i="24"/>
  <c r="H1106" i="24"/>
  <c r="H1107" i="24"/>
  <c r="H1108" i="24"/>
  <c r="H1109" i="24"/>
  <c r="H1110" i="24"/>
  <c r="H1111" i="24"/>
  <c r="H1112" i="24"/>
  <c r="H1113" i="24"/>
  <c r="H1114" i="24"/>
  <c r="H1115" i="24"/>
  <c r="H1116" i="24"/>
  <c r="H1117" i="24"/>
  <c r="H1118" i="24"/>
  <c r="H1119" i="24"/>
  <c r="H1120" i="24"/>
  <c r="H1121" i="24"/>
  <c r="H1122" i="24"/>
  <c r="H1123" i="24"/>
  <c r="H1124" i="24"/>
  <c r="H1125" i="24"/>
  <c r="H1126" i="24"/>
  <c r="H1127" i="24"/>
  <c r="H1128" i="24"/>
  <c r="H1129" i="24"/>
  <c r="H1130" i="24"/>
  <c r="H1131" i="24"/>
  <c r="H1132" i="24"/>
  <c r="H1133" i="24"/>
  <c r="H1134" i="24"/>
  <c r="H1135" i="24"/>
  <c r="H1136" i="24"/>
  <c r="H1137" i="24"/>
  <c r="H1138" i="24"/>
  <c r="H1139" i="24"/>
  <c r="H1140" i="24"/>
  <c r="H1141" i="24"/>
  <c r="H1142" i="24"/>
  <c r="H1143" i="24"/>
  <c r="H1144" i="24"/>
  <c r="H1145" i="24"/>
  <c r="H1146" i="24"/>
  <c r="H1147" i="24"/>
  <c r="H1148" i="24"/>
  <c r="H1149" i="24"/>
  <c r="H1150" i="24"/>
  <c r="H1151" i="24"/>
  <c r="H1152" i="24"/>
  <c r="H1153" i="24"/>
  <c r="H1154" i="24"/>
  <c r="H1155" i="24"/>
  <c r="H1156" i="24"/>
  <c r="H1157" i="24"/>
  <c r="H1158" i="24"/>
  <c r="H1159" i="24"/>
  <c r="H1160" i="24"/>
  <c r="H1161" i="24"/>
  <c r="H1162" i="24"/>
  <c r="H1163" i="24"/>
  <c r="H1164" i="24"/>
  <c r="H1165" i="24"/>
  <c r="H1166" i="24"/>
  <c r="H1167" i="24"/>
  <c r="H1168" i="24"/>
  <c r="H1169" i="24"/>
  <c r="H1170" i="24"/>
  <c r="H1171" i="24"/>
  <c r="H1172" i="24"/>
  <c r="H1173" i="24"/>
  <c r="H1174" i="24"/>
  <c r="H1175" i="24"/>
  <c r="H1176" i="24"/>
  <c r="H1177" i="24"/>
  <c r="H1178" i="24"/>
  <c r="H1179" i="24"/>
  <c r="H1180" i="24"/>
  <c r="H1181" i="24"/>
  <c r="H1182" i="24"/>
  <c r="H1183" i="24"/>
  <c r="H1184" i="24"/>
  <c r="H1185" i="24"/>
  <c r="H1186" i="24"/>
  <c r="H1187" i="24"/>
  <c r="H1188" i="24"/>
  <c r="H1189" i="24"/>
  <c r="H1190" i="24"/>
  <c r="H1191" i="24"/>
  <c r="H1192" i="24"/>
  <c r="H1193" i="24"/>
  <c r="H1194" i="24"/>
  <c r="H1195" i="24"/>
  <c r="H1196" i="24"/>
  <c r="H1197" i="24"/>
  <c r="H1198" i="24"/>
  <c r="H1199" i="24"/>
  <c r="H1200" i="24"/>
  <c r="H1201" i="24"/>
  <c r="H1202" i="24"/>
  <c r="H1203" i="24"/>
  <c r="H1204" i="24"/>
  <c r="H1205" i="24"/>
  <c r="H1206" i="24"/>
  <c r="H1207" i="24"/>
  <c r="H1208" i="24"/>
  <c r="H1209" i="24"/>
  <c r="H1210" i="24"/>
  <c r="H1211" i="24"/>
  <c r="H1212" i="24"/>
  <c r="H1213" i="24"/>
  <c r="H1214" i="24"/>
  <c r="H1215" i="24"/>
  <c r="H1216" i="24"/>
  <c r="H1217" i="24"/>
  <c r="H1218" i="24"/>
  <c r="H1219" i="24"/>
  <c r="H1220" i="24"/>
  <c r="H1221" i="24"/>
  <c r="H1222" i="24"/>
  <c r="H1223" i="24"/>
  <c r="H1224" i="24"/>
  <c r="H1225" i="24"/>
  <c r="H1226" i="24"/>
  <c r="H1227" i="24"/>
  <c r="H1228" i="24"/>
  <c r="H1229" i="24"/>
  <c r="H1230" i="24"/>
  <c r="H1231" i="24"/>
  <c r="H1232" i="24"/>
  <c r="H1233" i="24"/>
  <c r="H1234" i="24"/>
  <c r="H1235" i="24"/>
  <c r="H1236" i="24"/>
  <c r="H1237" i="24"/>
  <c r="H1238" i="24"/>
  <c r="H1239" i="24"/>
  <c r="H1240" i="24"/>
  <c r="H1241" i="24"/>
  <c r="H1242" i="24"/>
  <c r="H1243" i="24"/>
  <c r="H1244" i="24"/>
  <c r="H1245" i="24"/>
  <c r="H1246" i="24"/>
  <c r="H1247" i="24"/>
  <c r="H1248" i="24"/>
  <c r="H1249" i="24"/>
  <c r="H1250" i="24"/>
  <c r="H1251" i="24"/>
  <c r="H1252" i="24"/>
  <c r="H1253" i="24"/>
  <c r="H1254" i="24"/>
  <c r="H1255" i="24"/>
  <c r="H1256" i="24"/>
  <c r="H1257" i="24"/>
  <c r="H1258" i="24"/>
  <c r="H1259" i="24"/>
  <c r="H1260" i="24"/>
  <c r="H1261" i="24"/>
  <c r="H1262" i="24"/>
  <c r="H1263" i="24"/>
  <c r="H1264" i="24"/>
  <c r="H1265" i="24"/>
  <c r="H1266" i="24"/>
  <c r="H1267" i="24"/>
  <c r="H1268" i="24"/>
  <c r="H1269" i="24"/>
  <c r="H1270" i="24"/>
  <c r="H1271" i="24"/>
  <c r="H1272" i="24"/>
  <c r="H1273" i="24"/>
  <c r="H1274" i="24"/>
  <c r="H1275" i="24"/>
  <c r="H1276" i="24"/>
  <c r="H1277" i="24"/>
  <c r="H1278" i="24"/>
  <c r="H1279" i="24"/>
  <c r="H1280" i="24"/>
  <c r="H1281" i="24"/>
  <c r="H1282" i="24"/>
  <c r="H1283" i="24"/>
  <c r="H1284" i="24"/>
  <c r="H1285" i="24"/>
  <c r="H1286" i="24"/>
  <c r="H1287" i="24"/>
  <c r="H1288" i="24"/>
  <c r="H1289" i="24"/>
  <c r="H1290" i="24"/>
  <c r="H1291" i="24"/>
  <c r="H1292" i="24"/>
  <c r="H1293" i="24"/>
  <c r="H1294" i="24"/>
  <c r="H1295" i="24"/>
  <c r="H1296" i="24"/>
  <c r="H1297" i="24"/>
  <c r="H1298" i="24"/>
  <c r="H1299" i="24"/>
  <c r="H1300" i="24"/>
  <c r="H1301" i="24"/>
  <c r="H1302" i="24"/>
  <c r="H1303" i="24"/>
  <c r="H1304" i="24"/>
  <c r="H1305" i="24"/>
  <c r="H1306" i="24"/>
  <c r="H1307" i="24"/>
  <c r="H1308" i="24"/>
  <c r="H1309" i="24"/>
  <c r="H1310" i="24"/>
  <c r="H1311" i="24"/>
  <c r="H1312" i="24"/>
  <c r="H1313" i="24"/>
  <c r="H1314" i="24"/>
  <c r="H1315" i="24"/>
  <c r="H1316" i="24"/>
  <c r="H1317" i="24"/>
  <c r="H1318" i="24"/>
  <c r="H1319" i="24"/>
  <c r="H1320" i="24"/>
  <c r="H1321" i="24"/>
  <c r="H1322" i="24"/>
  <c r="H1323" i="24"/>
  <c r="H1324" i="24"/>
  <c r="H1325" i="24"/>
  <c r="H1326" i="24"/>
  <c r="H1327" i="24"/>
  <c r="H1328" i="24"/>
  <c r="H1329" i="24"/>
  <c r="H1330" i="24"/>
  <c r="H1331" i="24"/>
  <c r="H1332" i="24"/>
  <c r="H1333" i="24"/>
  <c r="H1334" i="24"/>
  <c r="H1335" i="24"/>
  <c r="H1336" i="24"/>
  <c r="H1337" i="24"/>
  <c r="H1338" i="24"/>
  <c r="H1339" i="24"/>
  <c r="H1340" i="24"/>
  <c r="H1341" i="24"/>
  <c r="H1342" i="24"/>
  <c r="H1343" i="24"/>
  <c r="H1344" i="24"/>
  <c r="H1345" i="24"/>
  <c r="H1346" i="24"/>
  <c r="H1347" i="24"/>
  <c r="H1348" i="24"/>
  <c r="H1349" i="24"/>
  <c r="H1350" i="24"/>
  <c r="H1351" i="24"/>
  <c r="H1352" i="24"/>
  <c r="H1353" i="24"/>
  <c r="H1354" i="24"/>
  <c r="H1355" i="24"/>
  <c r="H1356" i="24"/>
  <c r="H1357" i="24"/>
  <c r="H1358" i="24"/>
  <c r="H1359" i="24"/>
  <c r="H1360" i="24"/>
  <c r="H1361" i="24"/>
  <c r="H1362" i="24"/>
  <c r="H1363" i="24"/>
  <c r="H1364" i="24"/>
  <c r="H1365" i="24"/>
  <c r="H1366" i="24"/>
  <c r="H1367" i="24"/>
  <c r="H1368" i="24"/>
  <c r="H1369" i="24"/>
  <c r="H1370" i="24"/>
  <c r="H1371" i="24"/>
  <c r="H1372" i="24"/>
  <c r="H1373" i="24"/>
  <c r="H1374" i="24"/>
  <c r="H1375" i="24"/>
  <c r="H1376" i="24"/>
  <c r="H1377" i="24"/>
  <c r="H1378" i="24"/>
  <c r="H1379" i="24"/>
  <c r="H1380" i="24"/>
  <c r="H1381" i="24"/>
  <c r="H1382" i="24"/>
  <c r="H1383" i="24"/>
  <c r="H1384" i="24"/>
  <c r="H1385" i="24"/>
  <c r="H1386" i="24"/>
  <c r="H1387" i="24"/>
  <c r="H1388" i="24"/>
  <c r="H1389" i="24"/>
  <c r="H1390" i="24"/>
  <c r="H1391" i="24"/>
  <c r="H1392" i="24"/>
  <c r="H1393" i="24"/>
  <c r="H1394" i="24"/>
  <c r="H1395" i="24"/>
  <c r="H1396" i="24"/>
  <c r="H1397" i="24"/>
  <c r="H1398" i="24"/>
  <c r="H1399" i="24"/>
  <c r="H1400" i="24"/>
  <c r="H1401" i="24"/>
  <c r="H1402" i="24"/>
  <c r="H1403" i="24"/>
  <c r="H1404" i="24"/>
  <c r="H1405" i="24"/>
  <c r="H1406" i="24"/>
  <c r="H1407" i="24"/>
  <c r="H1408" i="24"/>
  <c r="H1409" i="24"/>
  <c r="H1410" i="24"/>
  <c r="H1411" i="24"/>
  <c r="H1412" i="24"/>
  <c r="H1413" i="24"/>
  <c r="H1414" i="24"/>
  <c r="H1415" i="24"/>
  <c r="H1416" i="24"/>
  <c r="H1417" i="24"/>
  <c r="H1418" i="24"/>
  <c r="H1419" i="24"/>
  <c r="H1420" i="24"/>
  <c r="H1421" i="24"/>
  <c r="H1422" i="24"/>
  <c r="H1423" i="24"/>
  <c r="H1424" i="24"/>
  <c r="H1425" i="24"/>
  <c r="H1426" i="24"/>
  <c r="H1427" i="24"/>
  <c r="H1428" i="24"/>
  <c r="H1429" i="24"/>
  <c r="H1430" i="24"/>
  <c r="H1431" i="24"/>
  <c r="H1432" i="24"/>
  <c r="H1433" i="24"/>
  <c r="H1434" i="24"/>
  <c r="H1435" i="24"/>
  <c r="H1436" i="24"/>
  <c r="H1437" i="24"/>
  <c r="H1438" i="24"/>
  <c r="H1439" i="24"/>
  <c r="H1440" i="24"/>
  <c r="H1441" i="24"/>
  <c r="H1442" i="24"/>
  <c r="H1443" i="24"/>
  <c r="H1444" i="24"/>
  <c r="H1445" i="24"/>
  <c r="H1446" i="24"/>
  <c r="H1447" i="24"/>
  <c r="H1448" i="24"/>
  <c r="H1449" i="24"/>
  <c r="H1450" i="24"/>
  <c r="H1451" i="24"/>
  <c r="H1452" i="24"/>
  <c r="H1453" i="24"/>
  <c r="H1454" i="24"/>
  <c r="H1455" i="24"/>
  <c r="H1456" i="24"/>
  <c r="H1457" i="24"/>
  <c r="H1458" i="24"/>
  <c r="H1459" i="24"/>
  <c r="H1460" i="24"/>
  <c r="H1461" i="24"/>
  <c r="H1462" i="24"/>
  <c r="H1463" i="24"/>
  <c r="H1464" i="24"/>
  <c r="H1465" i="24"/>
  <c r="H1466" i="24"/>
  <c r="H1467" i="24"/>
  <c r="H1468" i="24"/>
  <c r="H1469" i="24"/>
  <c r="H1470" i="24"/>
  <c r="H1471" i="24"/>
  <c r="H1472" i="24"/>
  <c r="H1473" i="24"/>
  <c r="H1474" i="24"/>
  <c r="H1475" i="24"/>
  <c r="H1476" i="24"/>
  <c r="H1477" i="24"/>
  <c r="H1478" i="24"/>
  <c r="H1479" i="24"/>
  <c r="H1480" i="24"/>
  <c r="H1481" i="24"/>
  <c r="H1482" i="24"/>
  <c r="H1483" i="24"/>
  <c r="H1484" i="24"/>
  <c r="H1485" i="24"/>
  <c r="H1486" i="24"/>
  <c r="H1487" i="24"/>
  <c r="H1488" i="24"/>
  <c r="H1489" i="24"/>
  <c r="H1490" i="24"/>
  <c r="H1491" i="24"/>
  <c r="H1492" i="24"/>
  <c r="H1493" i="24"/>
  <c r="H1494" i="24"/>
  <c r="H1495" i="24"/>
  <c r="H1496" i="24"/>
  <c r="H1497" i="24"/>
  <c r="H1498" i="24"/>
  <c r="H1499" i="24"/>
  <c r="H1500" i="24"/>
  <c r="H1501" i="24"/>
  <c r="H1502" i="24"/>
  <c r="H1503" i="24"/>
  <c r="H1504" i="24"/>
  <c r="H1505" i="24"/>
  <c r="H1506" i="24"/>
  <c r="H1507" i="24"/>
  <c r="H1508" i="24"/>
  <c r="H1509" i="24"/>
  <c r="H1510" i="24"/>
  <c r="H1511" i="24"/>
  <c r="H1512" i="24"/>
  <c r="H1513" i="24"/>
  <c r="H1514" i="24"/>
  <c r="H1515" i="24"/>
  <c r="H1516" i="24"/>
  <c r="H1517" i="24"/>
  <c r="H1518" i="24"/>
  <c r="H1519" i="24"/>
  <c r="H1520" i="24"/>
  <c r="H1521" i="24"/>
  <c r="H1522" i="24"/>
  <c r="H1523" i="24"/>
  <c r="H1524" i="24"/>
  <c r="H1525" i="24"/>
  <c r="H1526" i="24"/>
  <c r="H1527" i="24"/>
  <c r="H1528" i="24"/>
  <c r="H1529" i="24"/>
  <c r="H1530" i="24"/>
  <c r="H1531" i="24"/>
  <c r="H1532" i="24"/>
  <c r="H1533" i="24"/>
  <c r="H1534" i="24"/>
  <c r="H1535" i="24"/>
  <c r="H1536" i="24"/>
  <c r="H1537" i="24"/>
  <c r="H1538" i="24"/>
  <c r="H1539" i="24"/>
  <c r="H1540" i="24"/>
  <c r="H1541" i="24"/>
  <c r="H1542" i="24"/>
  <c r="H1543" i="24"/>
  <c r="H1544" i="24"/>
  <c r="H1545" i="24"/>
  <c r="H1546" i="24"/>
  <c r="H1547" i="24"/>
  <c r="H1548" i="24"/>
  <c r="H1549" i="24"/>
  <c r="H1550" i="24"/>
  <c r="H1551" i="24"/>
  <c r="H1552" i="24"/>
  <c r="H1553" i="24"/>
  <c r="H1554" i="24"/>
  <c r="H1555" i="24"/>
  <c r="H1556" i="24"/>
  <c r="H1557" i="24"/>
  <c r="H1558" i="24"/>
  <c r="H1559" i="24"/>
  <c r="H1560" i="24"/>
  <c r="H1561" i="24"/>
  <c r="H1562" i="24"/>
  <c r="H1563" i="24"/>
  <c r="H1564" i="24"/>
  <c r="H1565" i="24"/>
  <c r="H1566" i="24"/>
  <c r="H1567" i="24"/>
  <c r="H1568" i="24"/>
  <c r="H1569" i="24"/>
  <c r="H1570" i="24"/>
  <c r="H1571" i="24"/>
  <c r="H1572" i="24"/>
  <c r="H1573" i="24"/>
  <c r="H1574" i="24"/>
  <c r="H1575" i="24"/>
  <c r="H1576" i="24"/>
  <c r="H1577" i="24"/>
  <c r="H1578" i="24"/>
  <c r="H1579" i="24"/>
  <c r="H1580" i="24"/>
  <c r="H1581" i="24"/>
  <c r="H1582" i="24"/>
  <c r="H1583" i="24"/>
  <c r="H1584" i="24"/>
  <c r="H1585" i="24"/>
  <c r="H1586" i="24"/>
  <c r="H1587" i="24"/>
  <c r="H1588" i="24"/>
  <c r="H1589" i="24"/>
  <c r="H1590" i="24"/>
  <c r="H1591" i="24"/>
  <c r="H1592" i="24"/>
  <c r="H1593" i="24"/>
  <c r="H1594" i="24"/>
  <c r="H1595" i="24"/>
  <c r="H1596" i="24"/>
  <c r="H1597" i="24"/>
  <c r="H1598" i="24"/>
  <c r="H1599" i="24"/>
  <c r="H1600" i="24"/>
  <c r="H1601" i="24"/>
  <c r="H1602" i="24"/>
  <c r="H1603" i="24"/>
  <c r="H1604" i="24"/>
  <c r="H1605" i="24"/>
  <c r="H1606" i="24"/>
  <c r="H1607" i="24"/>
  <c r="H1608" i="24"/>
  <c r="H1609" i="24"/>
  <c r="H1610" i="24"/>
  <c r="H1611" i="24"/>
  <c r="H1612" i="24"/>
  <c r="H1613" i="24"/>
  <c r="H1614" i="24"/>
  <c r="H1615" i="24"/>
  <c r="H1616" i="24"/>
  <c r="H1617" i="24"/>
  <c r="H1618" i="24"/>
  <c r="H1619" i="24"/>
  <c r="H1620" i="24"/>
  <c r="H1621" i="24"/>
  <c r="H1622" i="24"/>
  <c r="H1623" i="24"/>
  <c r="H1624" i="24"/>
  <c r="H1625" i="24"/>
  <c r="H1626" i="24"/>
  <c r="H1627" i="24"/>
  <c r="H1628" i="24"/>
  <c r="H1629" i="24"/>
  <c r="H1630" i="24"/>
  <c r="H1631" i="24"/>
  <c r="H1632" i="24"/>
  <c r="H1633" i="24"/>
  <c r="H1634" i="24"/>
  <c r="H1635" i="24"/>
  <c r="H1636" i="24"/>
  <c r="H1637" i="24"/>
  <c r="H1638" i="24"/>
  <c r="H1639" i="24"/>
  <c r="H1640" i="24"/>
  <c r="H1641" i="24"/>
  <c r="H1642" i="24"/>
  <c r="H1643" i="24"/>
  <c r="H1644" i="24"/>
  <c r="H1645" i="24"/>
  <c r="H1646" i="24"/>
  <c r="H1647" i="24"/>
  <c r="H1648" i="24"/>
  <c r="H1649" i="24"/>
  <c r="H1650" i="24"/>
  <c r="H1651" i="24"/>
  <c r="H1652" i="24"/>
  <c r="H1653" i="24"/>
  <c r="H1654" i="24"/>
  <c r="H1655" i="24"/>
  <c r="H1656" i="24"/>
  <c r="H1657" i="24"/>
  <c r="H1658" i="24"/>
  <c r="H1659" i="24"/>
  <c r="H1660" i="24"/>
  <c r="H1661" i="24"/>
  <c r="H1662" i="24"/>
  <c r="H1663" i="24"/>
  <c r="H1664" i="24"/>
  <c r="H1665" i="24"/>
  <c r="H1666" i="24"/>
  <c r="H1667" i="24"/>
  <c r="H1668" i="24"/>
  <c r="H1669" i="24"/>
  <c r="H1670" i="24"/>
  <c r="H1671" i="24"/>
  <c r="H1672" i="24"/>
  <c r="H1673" i="24"/>
  <c r="H1674" i="24"/>
  <c r="H1675" i="24"/>
  <c r="H1676" i="24"/>
  <c r="H1677" i="24"/>
  <c r="H1678" i="24"/>
  <c r="H1679" i="24"/>
  <c r="H1680" i="24"/>
  <c r="H1681" i="24"/>
  <c r="H1682" i="24"/>
  <c r="H1683" i="24"/>
  <c r="H1684" i="24"/>
  <c r="H1685" i="24"/>
  <c r="H1686" i="24"/>
  <c r="H1687" i="24"/>
  <c r="H1688" i="24"/>
  <c r="H1689" i="24"/>
  <c r="H1690" i="24"/>
  <c r="H1691" i="24"/>
  <c r="H1692" i="24"/>
  <c r="H1693" i="24"/>
  <c r="H1694" i="24"/>
  <c r="H1695" i="24"/>
  <c r="H1696" i="24"/>
  <c r="H1697" i="24"/>
  <c r="H1698" i="24"/>
  <c r="H1699" i="24"/>
  <c r="H1700" i="24"/>
  <c r="H1701" i="24"/>
  <c r="H1702" i="24"/>
  <c r="H1703" i="24"/>
  <c r="H1704" i="24"/>
  <c r="H1705" i="24"/>
  <c r="H1706" i="24"/>
  <c r="H1707" i="24"/>
  <c r="H1708" i="24"/>
  <c r="H1709" i="24"/>
  <c r="H1710" i="24"/>
  <c r="H1711" i="24"/>
  <c r="H1712" i="24"/>
  <c r="H1713" i="24"/>
  <c r="H1714" i="24"/>
  <c r="H1715" i="24"/>
  <c r="H1716" i="24"/>
  <c r="H1717" i="24"/>
  <c r="H1718" i="24"/>
  <c r="H1719" i="24"/>
  <c r="H1720" i="24"/>
  <c r="H1721" i="24"/>
  <c r="H1722" i="24"/>
  <c r="H1723" i="24"/>
  <c r="H1724" i="24"/>
  <c r="H1725" i="24"/>
  <c r="H1726" i="24"/>
  <c r="H1727" i="24"/>
  <c r="H1728" i="24"/>
  <c r="H1729" i="24"/>
  <c r="H1730" i="24"/>
  <c r="H1731" i="24"/>
  <c r="H1732" i="24"/>
  <c r="H1733" i="24"/>
  <c r="H1734" i="24"/>
  <c r="H1735" i="24"/>
  <c r="H1736" i="24"/>
  <c r="H1737" i="24"/>
  <c r="H1738" i="24"/>
  <c r="H1739" i="24"/>
  <c r="H1740" i="24"/>
  <c r="H1741" i="24"/>
  <c r="H1742" i="24"/>
  <c r="H1743" i="24"/>
  <c r="H1744" i="24"/>
  <c r="H1745" i="24"/>
  <c r="H1746" i="24"/>
  <c r="H1747" i="24"/>
  <c r="H1748" i="24"/>
  <c r="H1749" i="24"/>
  <c r="H1750" i="24"/>
  <c r="H1751" i="24"/>
  <c r="H1752" i="24"/>
  <c r="H1753" i="24"/>
  <c r="H1754" i="24"/>
  <c r="H1755" i="24"/>
  <c r="H1756" i="24"/>
  <c r="H1757" i="24"/>
  <c r="H1758" i="24"/>
  <c r="H1759" i="24"/>
  <c r="H1760" i="24"/>
  <c r="H1761" i="24"/>
  <c r="H1762" i="24"/>
  <c r="H1763" i="24"/>
  <c r="H1764" i="24"/>
  <c r="H1765" i="24"/>
  <c r="H1766" i="24"/>
  <c r="H1767" i="24"/>
  <c r="H1768" i="24"/>
  <c r="H1769" i="24"/>
  <c r="H1770" i="24"/>
  <c r="H1771" i="24"/>
  <c r="H1772" i="24"/>
  <c r="H1773" i="24"/>
  <c r="H1774" i="24"/>
  <c r="H1775" i="24"/>
  <c r="H1776" i="24"/>
  <c r="H1777" i="24"/>
  <c r="H1778" i="24"/>
  <c r="H1779" i="24"/>
  <c r="H1780" i="24"/>
  <c r="H1781" i="24"/>
  <c r="H1782" i="24"/>
  <c r="H1783" i="24"/>
  <c r="H1784" i="24"/>
  <c r="H1785" i="24"/>
  <c r="H1786" i="24"/>
  <c r="H1787" i="24"/>
  <c r="H1788" i="24"/>
  <c r="H1789" i="24"/>
  <c r="H1790" i="24"/>
  <c r="H1791" i="24"/>
  <c r="H1792" i="24"/>
  <c r="H1793" i="24"/>
  <c r="H1794" i="24"/>
  <c r="H1795" i="24"/>
  <c r="H1796" i="24"/>
  <c r="H1797" i="24"/>
  <c r="H1798" i="24"/>
  <c r="H1799" i="24"/>
  <c r="H1800" i="24"/>
  <c r="H1801" i="24"/>
  <c r="H1802" i="24"/>
  <c r="H1803" i="24"/>
  <c r="H1804" i="24"/>
  <c r="H1805" i="24"/>
  <c r="H1806" i="24"/>
  <c r="H1807" i="24"/>
  <c r="H1808" i="24"/>
  <c r="H1809" i="24"/>
  <c r="H1810" i="24"/>
  <c r="H1811" i="24"/>
  <c r="H1812" i="24"/>
  <c r="H1813" i="24"/>
  <c r="H1814" i="24"/>
  <c r="H1815" i="24"/>
  <c r="H1816" i="24"/>
  <c r="H1817" i="24"/>
  <c r="H1818" i="24"/>
  <c r="H1819" i="24"/>
  <c r="H1820" i="24"/>
  <c r="H1821" i="24"/>
  <c r="H1822" i="24"/>
  <c r="H1823" i="24"/>
  <c r="H1824" i="24"/>
  <c r="H1825" i="24"/>
  <c r="H1826" i="24"/>
  <c r="H1827" i="24"/>
  <c r="H1828" i="24"/>
  <c r="H1829" i="24"/>
  <c r="H1830" i="24"/>
  <c r="H1831" i="24"/>
  <c r="H1832" i="24"/>
  <c r="H1833" i="24"/>
  <c r="H1834" i="24"/>
  <c r="H1835" i="24"/>
  <c r="H1836" i="24"/>
  <c r="H1837" i="24"/>
  <c r="H1838" i="24"/>
  <c r="H1839" i="24"/>
  <c r="H1840" i="24"/>
  <c r="H1841" i="24"/>
  <c r="H1842" i="24"/>
  <c r="H1843" i="24"/>
  <c r="H1844" i="24"/>
  <c r="H1845" i="24"/>
  <c r="H1846" i="24"/>
  <c r="H1847" i="24"/>
  <c r="H1848" i="24"/>
  <c r="H1849" i="24"/>
  <c r="H1850" i="24"/>
  <c r="H1851" i="24"/>
  <c r="H1852" i="24"/>
  <c r="H1853" i="24"/>
  <c r="H1854" i="24"/>
  <c r="H1855" i="24"/>
  <c r="H1856" i="24"/>
  <c r="H1857" i="24"/>
  <c r="H1858" i="24"/>
  <c r="H1859" i="24"/>
  <c r="H1860" i="24"/>
  <c r="H1861" i="24"/>
  <c r="H1862" i="24"/>
  <c r="H1863" i="24"/>
  <c r="H1864" i="24"/>
  <c r="H1865" i="24"/>
  <c r="H1866" i="24"/>
  <c r="H1867" i="24"/>
  <c r="H1868" i="24"/>
  <c r="H1869" i="24"/>
  <c r="H1870" i="24"/>
  <c r="H1871" i="24"/>
  <c r="H1872" i="24"/>
  <c r="H1873" i="24"/>
  <c r="H1874" i="24"/>
  <c r="H1875" i="24"/>
  <c r="H1876" i="24"/>
  <c r="H1877" i="24"/>
  <c r="H1878" i="24"/>
  <c r="H1879" i="24"/>
  <c r="H1880" i="24"/>
  <c r="H1881" i="24"/>
  <c r="H1882" i="24"/>
  <c r="H1883" i="24"/>
  <c r="H1884" i="24"/>
  <c r="H1885" i="24"/>
  <c r="H1886" i="24"/>
  <c r="H1887" i="24"/>
  <c r="H1888" i="24"/>
  <c r="H1889" i="24"/>
  <c r="H1890" i="24"/>
  <c r="H1891" i="24"/>
  <c r="H1892" i="24"/>
  <c r="H1893" i="24"/>
  <c r="H1894" i="24"/>
  <c r="H1895" i="24"/>
  <c r="H1896" i="24"/>
  <c r="H1897" i="24"/>
  <c r="H1898" i="24"/>
  <c r="H1899" i="24"/>
  <c r="H1900" i="24"/>
  <c r="H1901" i="24"/>
  <c r="H1902" i="24"/>
  <c r="H1903" i="24"/>
  <c r="H1904" i="24"/>
  <c r="H1905" i="24"/>
  <c r="H1906" i="24"/>
  <c r="H1907" i="24"/>
  <c r="H1908" i="24"/>
  <c r="H1909" i="24"/>
  <c r="H1910" i="24"/>
  <c r="H1911" i="24"/>
  <c r="H1912" i="24"/>
  <c r="H1913" i="24"/>
  <c r="H1914" i="24"/>
  <c r="H1915" i="24"/>
  <c r="H1916" i="24"/>
  <c r="H1917" i="24"/>
  <c r="H1918" i="24"/>
  <c r="H1919" i="24"/>
  <c r="H1920" i="24"/>
  <c r="H1921" i="24"/>
  <c r="H1922" i="24"/>
  <c r="H1923" i="24"/>
  <c r="H1924" i="24"/>
  <c r="H1925" i="24"/>
  <c r="H1926" i="24"/>
  <c r="H1927" i="24"/>
  <c r="H1928" i="24"/>
  <c r="H1929" i="24"/>
  <c r="H1930" i="24"/>
  <c r="H1931" i="24"/>
  <c r="H1932" i="24"/>
  <c r="H1933" i="24"/>
  <c r="H1934" i="24"/>
  <c r="H1935" i="24"/>
  <c r="H1936" i="24"/>
  <c r="H1937" i="24"/>
  <c r="H1938" i="24"/>
  <c r="H1939" i="24"/>
  <c r="H1940" i="24"/>
  <c r="H1941" i="24"/>
  <c r="H1942" i="24"/>
  <c r="H1943" i="24"/>
  <c r="H1944" i="24"/>
  <c r="H1945" i="24"/>
  <c r="H1946" i="24"/>
  <c r="H1947" i="24"/>
  <c r="H1948" i="24"/>
  <c r="H1949" i="24"/>
  <c r="H1950" i="24"/>
  <c r="H1951" i="24"/>
  <c r="H1952" i="24"/>
  <c r="H1953" i="24"/>
  <c r="H1954" i="24"/>
  <c r="H1955" i="24"/>
  <c r="H1956" i="24"/>
  <c r="H1957" i="24"/>
  <c r="H1958" i="24"/>
  <c r="H1959" i="24"/>
  <c r="H1960" i="24"/>
  <c r="H1961" i="24"/>
  <c r="H1962" i="24"/>
  <c r="H1963" i="24"/>
  <c r="H1964" i="24"/>
  <c r="H1965" i="24"/>
  <c r="H1966" i="24"/>
  <c r="H1967" i="24"/>
  <c r="H1968" i="24"/>
  <c r="H1969" i="24"/>
  <c r="H1970" i="24"/>
  <c r="H1971" i="24"/>
  <c r="H1972" i="24"/>
  <c r="H1973" i="24"/>
  <c r="H1974" i="24"/>
  <c r="H1975" i="24"/>
  <c r="H1976" i="24"/>
  <c r="H1977" i="24"/>
  <c r="H1978" i="24"/>
  <c r="H1979" i="24"/>
  <c r="H1980" i="24"/>
  <c r="H1981" i="24"/>
  <c r="H1982" i="24"/>
  <c r="H1983" i="24"/>
  <c r="H1984" i="24"/>
  <c r="H1985" i="24"/>
  <c r="H1986" i="24"/>
  <c r="H1987" i="24"/>
  <c r="H1988" i="24"/>
  <c r="H1989" i="24"/>
  <c r="H1990" i="24"/>
  <c r="H1991" i="24"/>
  <c r="H1992" i="24"/>
  <c r="H1993" i="24"/>
  <c r="H1994" i="24"/>
  <c r="H1995" i="24"/>
  <c r="H1996" i="24"/>
  <c r="H1997" i="24"/>
  <c r="H1998" i="24"/>
  <c r="H1999" i="24"/>
  <c r="H2000" i="24"/>
  <c r="H2001" i="24"/>
  <c r="H2002" i="24"/>
  <c r="H2003" i="24"/>
  <c r="H2004" i="24"/>
  <c r="H2005" i="24"/>
  <c r="H2006" i="24"/>
  <c r="H2007" i="24"/>
  <c r="H2008" i="24"/>
  <c r="H2009" i="24"/>
  <c r="H2010" i="24"/>
  <c r="H2011" i="24"/>
  <c r="H2012" i="24"/>
  <c r="H2013" i="24"/>
  <c r="H2014" i="24"/>
  <c r="H2015" i="24"/>
  <c r="H2016" i="24"/>
  <c r="H2017" i="24"/>
  <c r="H2018" i="24"/>
  <c r="H2019" i="24"/>
  <c r="H2020" i="24"/>
  <c r="H2021" i="24"/>
  <c r="H2022" i="24"/>
  <c r="H2023" i="24"/>
  <c r="H2024" i="24"/>
  <c r="H2025" i="24"/>
  <c r="H2026" i="24"/>
  <c r="H2027" i="24"/>
  <c r="H2028" i="24"/>
  <c r="H2029" i="24"/>
  <c r="H2030" i="24"/>
  <c r="H2031" i="24"/>
  <c r="H2032" i="24"/>
  <c r="H2033" i="24"/>
  <c r="H2034" i="24"/>
  <c r="H2035" i="24"/>
  <c r="H2036" i="24"/>
  <c r="H2037" i="24"/>
  <c r="H2038" i="24"/>
  <c r="H2039" i="24"/>
  <c r="H2040" i="24"/>
  <c r="H2041" i="24"/>
  <c r="H2042" i="24"/>
  <c r="H2043" i="24"/>
  <c r="H2044" i="24"/>
  <c r="H2045" i="24"/>
  <c r="H2046" i="24"/>
  <c r="H2047" i="24"/>
  <c r="H2048" i="24"/>
  <c r="H2049" i="24"/>
  <c r="H2050" i="24"/>
  <c r="H2051" i="24"/>
  <c r="H2052" i="24"/>
  <c r="H2053" i="24"/>
  <c r="H2054" i="24"/>
  <c r="H2055" i="24"/>
  <c r="H2056" i="24"/>
  <c r="H2057" i="24"/>
  <c r="H2058" i="24"/>
  <c r="H2059" i="24"/>
  <c r="H2060" i="24"/>
  <c r="H2061" i="24"/>
  <c r="H2062" i="24"/>
  <c r="H2063" i="24"/>
  <c r="H2064" i="24"/>
  <c r="H2065" i="24"/>
  <c r="H2066" i="24"/>
  <c r="H2067" i="24"/>
  <c r="H2068" i="24"/>
  <c r="H2069" i="24"/>
  <c r="H2070" i="24"/>
  <c r="H2071" i="24"/>
  <c r="H2072" i="24"/>
  <c r="H2073" i="24"/>
  <c r="H2074" i="24"/>
  <c r="H2075" i="24"/>
  <c r="H2076" i="24"/>
  <c r="H2077" i="24"/>
  <c r="H2078" i="24"/>
  <c r="H2079" i="24"/>
  <c r="H2080" i="24"/>
  <c r="H2081" i="24"/>
  <c r="H2082" i="24"/>
  <c r="H2083" i="24"/>
  <c r="H2084" i="24"/>
  <c r="H2085" i="24"/>
  <c r="H2086" i="24"/>
  <c r="H2087" i="24"/>
  <c r="H2088" i="24"/>
  <c r="H2089" i="24"/>
  <c r="H2090" i="24"/>
  <c r="H2091" i="24"/>
  <c r="H2092" i="24"/>
  <c r="H2093" i="24"/>
  <c r="H2094" i="24"/>
  <c r="H2095" i="24"/>
  <c r="H2096" i="24"/>
  <c r="H2097" i="24"/>
  <c r="H2098" i="24"/>
  <c r="H2099" i="24"/>
  <c r="H2100" i="24"/>
  <c r="H2101" i="24"/>
  <c r="H2102" i="24"/>
  <c r="H2103" i="24"/>
  <c r="H2104" i="24"/>
  <c r="H2105" i="24"/>
  <c r="H2106" i="24"/>
  <c r="H2107" i="24"/>
  <c r="H2108" i="24"/>
  <c r="H2109" i="24"/>
  <c r="H2110" i="24"/>
  <c r="H2111" i="24"/>
  <c r="H2112" i="24"/>
  <c r="H2113" i="24"/>
  <c r="H2114" i="24"/>
  <c r="H2115" i="24"/>
  <c r="H2116" i="24"/>
  <c r="H2117" i="24"/>
  <c r="H2118" i="24"/>
  <c r="H2119" i="24"/>
  <c r="H2120" i="24"/>
  <c r="H2121" i="24"/>
  <c r="H2122" i="24"/>
  <c r="H2123" i="24"/>
  <c r="H2124" i="24"/>
  <c r="H2125" i="24"/>
  <c r="H2126" i="24"/>
  <c r="H2127" i="24"/>
  <c r="H2128" i="24"/>
  <c r="H2129" i="24"/>
  <c r="H2130" i="24"/>
  <c r="H2131" i="24"/>
  <c r="H2132" i="24"/>
  <c r="H2133" i="24"/>
  <c r="H2134" i="24"/>
  <c r="H2135" i="24"/>
  <c r="H2136" i="24"/>
  <c r="H2137" i="24"/>
  <c r="H2138" i="24"/>
  <c r="H2139" i="24"/>
  <c r="H2140" i="24"/>
  <c r="H2141" i="24"/>
  <c r="H2142" i="24"/>
  <c r="H2143" i="24"/>
  <c r="H2144" i="24"/>
  <c r="H2145" i="24"/>
  <c r="H2146" i="24"/>
  <c r="H2147" i="24"/>
  <c r="H2148" i="24"/>
  <c r="H2149" i="24"/>
  <c r="H2150" i="24"/>
  <c r="H2151" i="24"/>
  <c r="H2152" i="24"/>
  <c r="H2153" i="24"/>
  <c r="H2154" i="24"/>
  <c r="H2155" i="24"/>
  <c r="H2156" i="24"/>
  <c r="H2157" i="24"/>
  <c r="H2158" i="24"/>
  <c r="H2159" i="24"/>
  <c r="H2160" i="24"/>
  <c r="H2161" i="24"/>
  <c r="H2162" i="24"/>
  <c r="H2163" i="24"/>
  <c r="H2164" i="24"/>
  <c r="H2165" i="24"/>
  <c r="H2166" i="24"/>
  <c r="H2167" i="24"/>
  <c r="H2168" i="24"/>
  <c r="H2169" i="24"/>
  <c r="H2170" i="24"/>
  <c r="H2171" i="24"/>
  <c r="H2172" i="24"/>
  <c r="H2173" i="24"/>
  <c r="H2174" i="24"/>
  <c r="H2175" i="24"/>
  <c r="H2176" i="24"/>
  <c r="H2177" i="24"/>
  <c r="H2178" i="24"/>
  <c r="H2179" i="24"/>
  <c r="H2180" i="24"/>
  <c r="H2181" i="24"/>
  <c r="H2182" i="24"/>
  <c r="H2183" i="24"/>
  <c r="H2184" i="24"/>
  <c r="H2185" i="24"/>
  <c r="H2186" i="24"/>
  <c r="H2187" i="24"/>
  <c r="H2188" i="24"/>
  <c r="H2189" i="24"/>
  <c r="H2190" i="24"/>
  <c r="H2191" i="24"/>
  <c r="H2192" i="24"/>
  <c r="H2193" i="24"/>
  <c r="H2194" i="24"/>
  <c r="H2195" i="24"/>
  <c r="H2196" i="24"/>
  <c r="H2197" i="24"/>
  <c r="H2198" i="24"/>
  <c r="H2199" i="24"/>
  <c r="H2200" i="24"/>
  <c r="H2201" i="24"/>
  <c r="H2202" i="24"/>
  <c r="H2203" i="24"/>
  <c r="H2204" i="24"/>
  <c r="H2205" i="24"/>
  <c r="H2206" i="24"/>
  <c r="H2207" i="24"/>
  <c r="H2208" i="24"/>
  <c r="H2209" i="24"/>
  <c r="H2210" i="24"/>
  <c r="H2211" i="24"/>
  <c r="H2212" i="24"/>
  <c r="H2213" i="24"/>
  <c r="H2214" i="24"/>
  <c r="H2215" i="24"/>
  <c r="H2216" i="24"/>
  <c r="H2217" i="24"/>
  <c r="H2218" i="24"/>
  <c r="H2219" i="24"/>
  <c r="H2220" i="24"/>
  <c r="H2221" i="24"/>
  <c r="H2222" i="24"/>
  <c r="H2223" i="24"/>
  <c r="H2224" i="24"/>
  <c r="H2225" i="24"/>
  <c r="H2226" i="24"/>
  <c r="H2227" i="24"/>
  <c r="H2228" i="24"/>
  <c r="H2229" i="24"/>
  <c r="H2230" i="24"/>
  <c r="H2231" i="24"/>
  <c r="H2232" i="24"/>
  <c r="H2233" i="24"/>
  <c r="H2234" i="24"/>
  <c r="H2235" i="24"/>
  <c r="H2236" i="24"/>
  <c r="H2237" i="24"/>
  <c r="H2238" i="24"/>
  <c r="H2239" i="24"/>
  <c r="H2240" i="24"/>
  <c r="H2241" i="24"/>
  <c r="H2242" i="24"/>
  <c r="H2243" i="24"/>
  <c r="H2244" i="24"/>
  <c r="H2245" i="24"/>
  <c r="H2246" i="24"/>
  <c r="H2247" i="24"/>
  <c r="H2248" i="24"/>
  <c r="H2249" i="24"/>
  <c r="H2250" i="24"/>
  <c r="H2251" i="24"/>
  <c r="H2252" i="24"/>
  <c r="H2253" i="24"/>
  <c r="H2254" i="24"/>
  <c r="H2255" i="24"/>
  <c r="H2256" i="24"/>
  <c r="H2257" i="24"/>
  <c r="H2258" i="24"/>
  <c r="H2259" i="24"/>
  <c r="H2260" i="24"/>
  <c r="H2261" i="24"/>
  <c r="H2262" i="24"/>
  <c r="H2263" i="24"/>
  <c r="H2264" i="24"/>
  <c r="H2265" i="24"/>
  <c r="H2266" i="24"/>
  <c r="H2267" i="24"/>
  <c r="H2268" i="24"/>
  <c r="H2269" i="24"/>
  <c r="H2270" i="24"/>
  <c r="H2271" i="24"/>
  <c r="H2272" i="24"/>
  <c r="H2273" i="24"/>
  <c r="H2274" i="24"/>
  <c r="H2275" i="24"/>
  <c r="H2276" i="24"/>
  <c r="H2277" i="24"/>
  <c r="H2" i="24"/>
  <c r="H3" i="24"/>
  <c r="H4" i="24"/>
  <c r="H5" i="24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J37" i="7"/>
  <c r="D3" i="21"/>
  <c r="D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2" i="21"/>
  <c r="B3" i="21"/>
  <c r="C3" i="21"/>
  <c r="B4" i="21"/>
  <c r="C4" i="21"/>
  <c r="B5" i="21"/>
  <c r="C5" i="21"/>
  <c r="B6" i="21"/>
  <c r="C6" i="21"/>
  <c r="B7" i="21"/>
  <c r="C7" i="21"/>
  <c r="B8" i="21"/>
  <c r="C8" i="21"/>
  <c r="B9" i="21"/>
  <c r="C9" i="21"/>
  <c r="B10" i="21"/>
  <c r="C10" i="21"/>
  <c r="B11" i="21"/>
  <c r="C11" i="21"/>
  <c r="B12" i="21"/>
  <c r="C12" i="21"/>
  <c r="B13" i="21"/>
  <c r="C13" i="21"/>
  <c r="B14" i="21"/>
  <c r="C14" i="21"/>
  <c r="B15" i="21"/>
  <c r="C15" i="21"/>
  <c r="B16" i="21"/>
  <c r="C16" i="21"/>
  <c r="B17" i="21"/>
  <c r="C17" i="21"/>
  <c r="B18" i="21"/>
  <c r="C18" i="21"/>
  <c r="C2" i="21"/>
  <c r="B2" i="21"/>
  <c r="C5" i="4"/>
  <c r="C4" i="4"/>
  <c r="C4" i="18"/>
  <c r="C3" i="18"/>
  <c r="G3" i="24"/>
  <c r="G4" i="24"/>
  <c r="G5" i="24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1" i="24"/>
  <c r="G82" i="24"/>
  <c r="G83" i="24"/>
  <c r="G84" i="24"/>
  <c r="G85" i="24"/>
  <c r="G86" i="24"/>
  <c r="G87" i="24"/>
  <c r="G88" i="24"/>
  <c r="G89" i="24"/>
  <c r="G90" i="24"/>
  <c r="G91" i="24"/>
  <c r="G92" i="24"/>
  <c r="G93" i="24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138" i="24"/>
  <c r="G139" i="24"/>
  <c r="G140" i="24"/>
  <c r="G141" i="24"/>
  <c r="G142" i="24"/>
  <c r="G143" i="24"/>
  <c r="G144" i="24"/>
  <c r="G145" i="24"/>
  <c r="G146" i="24"/>
  <c r="G147" i="24"/>
  <c r="G148" i="24"/>
  <c r="G149" i="24"/>
  <c r="G150" i="24"/>
  <c r="G151" i="24"/>
  <c r="G152" i="24"/>
  <c r="G153" i="24"/>
  <c r="G154" i="24"/>
  <c r="G155" i="24"/>
  <c r="G156" i="24"/>
  <c r="G157" i="24"/>
  <c r="G158" i="24"/>
  <c r="G159" i="24"/>
  <c r="G160" i="24"/>
  <c r="G161" i="24"/>
  <c r="G162" i="24"/>
  <c r="G163" i="24"/>
  <c r="G164" i="24"/>
  <c r="G165" i="24"/>
  <c r="G166" i="24"/>
  <c r="G167" i="24"/>
  <c r="G168" i="24"/>
  <c r="G169" i="24"/>
  <c r="G170" i="24"/>
  <c r="G171" i="24"/>
  <c r="G172" i="24"/>
  <c r="G173" i="24"/>
  <c r="G174" i="24"/>
  <c r="G175" i="24"/>
  <c r="G176" i="24"/>
  <c r="G177" i="24"/>
  <c r="G178" i="24"/>
  <c r="G179" i="24"/>
  <c r="G180" i="24"/>
  <c r="G181" i="24"/>
  <c r="G182" i="24"/>
  <c r="G183" i="24"/>
  <c r="G184" i="24"/>
  <c r="G185" i="24"/>
  <c r="G186" i="24"/>
  <c r="G187" i="24"/>
  <c r="G188" i="24"/>
  <c r="G189" i="24"/>
  <c r="G190" i="24"/>
  <c r="G191" i="24"/>
  <c r="G192" i="24"/>
  <c r="G193" i="24"/>
  <c r="G194" i="24"/>
  <c r="G195" i="24"/>
  <c r="G196" i="24"/>
  <c r="G197" i="24"/>
  <c r="G198" i="24"/>
  <c r="G199" i="24"/>
  <c r="G200" i="24"/>
  <c r="G201" i="24"/>
  <c r="G202" i="24"/>
  <c r="G203" i="24"/>
  <c r="G204" i="24"/>
  <c r="G205" i="24"/>
  <c r="G206" i="24"/>
  <c r="G207" i="24"/>
  <c r="G208" i="24"/>
  <c r="G209" i="24"/>
  <c r="G210" i="24"/>
  <c r="G211" i="24"/>
  <c r="G212" i="24"/>
  <c r="G213" i="24"/>
  <c r="G214" i="24"/>
  <c r="G215" i="24"/>
  <c r="G216" i="24"/>
  <c r="G217" i="24"/>
  <c r="G218" i="24"/>
  <c r="G219" i="24"/>
  <c r="G220" i="24"/>
  <c r="G221" i="24"/>
  <c r="G222" i="24"/>
  <c r="G223" i="24"/>
  <c r="G224" i="24"/>
  <c r="G225" i="24"/>
  <c r="G226" i="24"/>
  <c r="G227" i="24"/>
  <c r="G228" i="24"/>
  <c r="G229" i="24"/>
  <c r="G230" i="24"/>
  <c r="G231" i="24"/>
  <c r="G232" i="24"/>
  <c r="G233" i="24"/>
  <c r="G234" i="24"/>
  <c r="G235" i="24"/>
  <c r="G236" i="24"/>
  <c r="G237" i="24"/>
  <c r="G238" i="24"/>
  <c r="G239" i="24"/>
  <c r="G240" i="24"/>
  <c r="G241" i="24"/>
  <c r="G242" i="24"/>
  <c r="G243" i="24"/>
  <c r="G244" i="24"/>
  <c r="G245" i="24"/>
  <c r="G246" i="24"/>
  <c r="G247" i="24"/>
  <c r="G248" i="24"/>
  <c r="G249" i="24"/>
  <c r="G250" i="24"/>
  <c r="G251" i="24"/>
  <c r="G252" i="24"/>
  <c r="G253" i="24"/>
  <c r="G254" i="24"/>
  <c r="G255" i="24"/>
  <c r="G256" i="24"/>
  <c r="G257" i="24"/>
  <c r="G258" i="24"/>
  <c r="G259" i="24"/>
  <c r="G260" i="24"/>
  <c r="G261" i="24"/>
  <c r="G262" i="24"/>
  <c r="G263" i="24"/>
  <c r="G264" i="24"/>
  <c r="G265" i="24"/>
  <c r="G266" i="24"/>
  <c r="G267" i="24"/>
  <c r="G268" i="24"/>
  <c r="G269" i="24"/>
  <c r="G270" i="24"/>
  <c r="G271" i="24"/>
  <c r="G272" i="24"/>
  <c r="G273" i="24"/>
  <c r="G274" i="24"/>
  <c r="G275" i="24"/>
  <c r="G276" i="24"/>
  <c r="G277" i="24"/>
  <c r="G278" i="24"/>
  <c r="G279" i="24"/>
  <c r="G280" i="24"/>
  <c r="G281" i="24"/>
  <c r="G282" i="24"/>
  <c r="G283" i="24"/>
  <c r="G284" i="24"/>
  <c r="G285" i="24"/>
  <c r="G286" i="24"/>
  <c r="G287" i="24"/>
  <c r="G288" i="24"/>
  <c r="G289" i="24"/>
  <c r="G290" i="24"/>
  <c r="G291" i="24"/>
  <c r="G292" i="24"/>
  <c r="G293" i="24"/>
  <c r="G294" i="24"/>
  <c r="G295" i="24"/>
  <c r="G296" i="24"/>
  <c r="G297" i="24"/>
  <c r="G298" i="24"/>
  <c r="G299" i="24"/>
  <c r="G300" i="24"/>
  <c r="G301" i="24"/>
  <c r="G302" i="24"/>
  <c r="G303" i="24"/>
  <c r="G304" i="24"/>
  <c r="G305" i="24"/>
  <c r="G306" i="24"/>
  <c r="G307" i="24"/>
  <c r="G308" i="24"/>
  <c r="G309" i="24"/>
  <c r="G310" i="24"/>
  <c r="G311" i="24"/>
  <c r="G312" i="24"/>
  <c r="G313" i="24"/>
  <c r="G314" i="24"/>
  <c r="G315" i="24"/>
  <c r="G316" i="24"/>
  <c r="G317" i="24"/>
  <c r="G318" i="24"/>
  <c r="G319" i="24"/>
  <c r="G320" i="24"/>
  <c r="G321" i="24"/>
  <c r="G322" i="24"/>
  <c r="G323" i="24"/>
  <c r="G324" i="24"/>
  <c r="G325" i="24"/>
  <c r="G326" i="24"/>
  <c r="G327" i="24"/>
  <c r="G328" i="24"/>
  <c r="G329" i="24"/>
  <c r="G330" i="24"/>
  <c r="G331" i="24"/>
  <c r="G332" i="24"/>
  <c r="G333" i="24"/>
  <c r="G334" i="24"/>
  <c r="G335" i="24"/>
  <c r="G336" i="24"/>
  <c r="G337" i="24"/>
  <c r="G338" i="24"/>
  <c r="G339" i="24"/>
  <c r="G340" i="24"/>
  <c r="G341" i="24"/>
  <c r="G342" i="24"/>
  <c r="G343" i="24"/>
  <c r="G344" i="24"/>
  <c r="G345" i="24"/>
  <c r="G346" i="24"/>
  <c r="G347" i="24"/>
  <c r="G348" i="24"/>
  <c r="G349" i="24"/>
  <c r="G350" i="24"/>
  <c r="G351" i="24"/>
  <c r="G352" i="24"/>
  <c r="G353" i="24"/>
  <c r="G354" i="24"/>
  <c r="G355" i="24"/>
  <c r="G356" i="24"/>
  <c r="G357" i="24"/>
  <c r="G358" i="24"/>
  <c r="G359" i="24"/>
  <c r="G360" i="24"/>
  <c r="G361" i="24"/>
  <c r="G362" i="24"/>
  <c r="G363" i="24"/>
  <c r="G364" i="24"/>
  <c r="G365" i="24"/>
  <c r="G366" i="24"/>
  <c r="G367" i="24"/>
  <c r="G368" i="24"/>
  <c r="G369" i="24"/>
  <c r="G370" i="24"/>
  <c r="G371" i="24"/>
  <c r="G372" i="24"/>
  <c r="G373" i="24"/>
  <c r="G374" i="24"/>
  <c r="G375" i="24"/>
  <c r="G376" i="24"/>
  <c r="G377" i="24"/>
  <c r="G378" i="24"/>
  <c r="G379" i="24"/>
  <c r="G380" i="24"/>
  <c r="G381" i="24"/>
  <c r="G382" i="24"/>
  <c r="G383" i="24"/>
  <c r="G384" i="24"/>
  <c r="G385" i="24"/>
  <c r="G386" i="24"/>
  <c r="G387" i="24"/>
  <c r="G388" i="24"/>
  <c r="G389" i="24"/>
  <c r="G390" i="24"/>
  <c r="G391" i="24"/>
  <c r="G392" i="24"/>
  <c r="G393" i="24"/>
  <c r="G394" i="24"/>
  <c r="G395" i="24"/>
  <c r="G396" i="24"/>
  <c r="G397" i="24"/>
  <c r="G398" i="24"/>
  <c r="G399" i="24"/>
  <c r="G400" i="24"/>
  <c r="G401" i="24"/>
  <c r="G402" i="24"/>
  <c r="G403" i="24"/>
  <c r="G404" i="24"/>
  <c r="G405" i="24"/>
  <c r="G406" i="24"/>
  <c r="G407" i="24"/>
  <c r="G408" i="24"/>
  <c r="G409" i="24"/>
  <c r="G410" i="24"/>
  <c r="G411" i="24"/>
  <c r="G412" i="24"/>
  <c r="G413" i="24"/>
  <c r="G414" i="24"/>
  <c r="G415" i="24"/>
  <c r="G416" i="24"/>
  <c r="G417" i="24"/>
  <c r="G418" i="24"/>
  <c r="G419" i="24"/>
  <c r="G420" i="24"/>
  <c r="G421" i="24"/>
  <c r="G422" i="24"/>
  <c r="G423" i="24"/>
  <c r="G424" i="24"/>
  <c r="G425" i="24"/>
  <c r="G426" i="24"/>
  <c r="G427" i="24"/>
  <c r="G428" i="24"/>
  <c r="G429" i="24"/>
  <c r="G430" i="24"/>
  <c r="G431" i="24"/>
  <c r="G432" i="24"/>
  <c r="G433" i="24"/>
  <c r="G434" i="24"/>
  <c r="G435" i="24"/>
  <c r="G436" i="24"/>
  <c r="G437" i="24"/>
  <c r="G438" i="24"/>
  <c r="G439" i="24"/>
  <c r="G440" i="24"/>
  <c r="G441" i="24"/>
  <c r="G442" i="24"/>
  <c r="G443" i="24"/>
  <c r="G444" i="24"/>
  <c r="G445" i="24"/>
  <c r="G446" i="24"/>
  <c r="G447" i="24"/>
  <c r="G448" i="24"/>
  <c r="G449" i="24"/>
  <c r="G450" i="24"/>
  <c r="G451" i="24"/>
  <c r="G452" i="24"/>
  <c r="G453" i="24"/>
  <c r="G454" i="24"/>
  <c r="G455" i="24"/>
  <c r="G456" i="24"/>
  <c r="G457" i="24"/>
  <c r="G458" i="24"/>
  <c r="G459" i="24"/>
  <c r="G460" i="24"/>
  <c r="G461" i="24"/>
  <c r="G462" i="24"/>
  <c r="G463" i="24"/>
  <c r="G464" i="24"/>
  <c r="G465" i="24"/>
  <c r="G466" i="24"/>
  <c r="G467" i="24"/>
  <c r="G468" i="24"/>
  <c r="G469" i="24"/>
  <c r="G470" i="24"/>
  <c r="G471" i="24"/>
  <c r="G472" i="24"/>
  <c r="G473" i="24"/>
  <c r="G474" i="24"/>
  <c r="G475" i="24"/>
  <c r="G476" i="24"/>
  <c r="G477" i="24"/>
  <c r="G478" i="24"/>
  <c r="G479" i="24"/>
  <c r="G480" i="24"/>
  <c r="G481" i="24"/>
  <c r="G482" i="24"/>
  <c r="G483" i="24"/>
  <c r="G484" i="24"/>
  <c r="G485" i="24"/>
  <c r="G486" i="24"/>
  <c r="G487" i="24"/>
  <c r="G488" i="24"/>
  <c r="G489" i="24"/>
  <c r="G490" i="24"/>
  <c r="G491" i="24"/>
  <c r="G492" i="24"/>
  <c r="G493" i="24"/>
  <c r="G494" i="24"/>
  <c r="G495" i="24"/>
  <c r="G496" i="24"/>
  <c r="G497" i="24"/>
  <c r="G498" i="24"/>
  <c r="G499" i="24"/>
  <c r="G500" i="24"/>
  <c r="G501" i="24"/>
  <c r="G502" i="24"/>
  <c r="G503" i="24"/>
  <c r="G504" i="24"/>
  <c r="G505" i="24"/>
  <c r="G506" i="24"/>
  <c r="G507" i="24"/>
  <c r="G508" i="24"/>
  <c r="G509" i="24"/>
  <c r="G510" i="24"/>
  <c r="G511" i="24"/>
  <c r="G512" i="24"/>
  <c r="G513" i="24"/>
  <c r="G514" i="24"/>
  <c r="G515" i="24"/>
  <c r="G516" i="24"/>
  <c r="G517" i="24"/>
  <c r="G518" i="24"/>
  <c r="G519" i="24"/>
  <c r="G520" i="24"/>
  <c r="G521" i="24"/>
  <c r="G522" i="24"/>
  <c r="G523" i="24"/>
  <c r="G524" i="24"/>
  <c r="G525" i="24"/>
  <c r="G526" i="24"/>
  <c r="G527" i="24"/>
  <c r="G528" i="24"/>
  <c r="G529" i="24"/>
  <c r="G530" i="24"/>
  <c r="G531" i="24"/>
  <c r="G532" i="24"/>
  <c r="G533" i="24"/>
  <c r="G534" i="24"/>
  <c r="G535" i="24"/>
  <c r="G536" i="24"/>
  <c r="G537" i="24"/>
  <c r="G538" i="24"/>
  <c r="G539" i="24"/>
  <c r="G540" i="24"/>
  <c r="G541" i="24"/>
  <c r="G542" i="24"/>
  <c r="G543" i="24"/>
  <c r="G544" i="24"/>
  <c r="G545" i="24"/>
  <c r="G546" i="24"/>
  <c r="G547" i="24"/>
  <c r="G548" i="24"/>
  <c r="G549" i="24"/>
  <c r="G550" i="24"/>
  <c r="G551" i="24"/>
  <c r="G552" i="24"/>
  <c r="G553" i="24"/>
  <c r="G554" i="24"/>
  <c r="G555" i="24"/>
  <c r="G556" i="24"/>
  <c r="G557" i="24"/>
  <c r="G558" i="24"/>
  <c r="G559" i="24"/>
  <c r="G560" i="24"/>
  <c r="G561" i="24"/>
  <c r="G562" i="24"/>
  <c r="G563" i="24"/>
  <c r="G564" i="24"/>
  <c r="G565" i="24"/>
  <c r="G566" i="24"/>
  <c r="G567" i="24"/>
  <c r="G568" i="24"/>
  <c r="G569" i="24"/>
  <c r="G570" i="24"/>
  <c r="G571" i="24"/>
  <c r="G572" i="24"/>
  <c r="G573" i="24"/>
  <c r="G574" i="24"/>
  <c r="G575" i="24"/>
  <c r="G576" i="24"/>
  <c r="G577" i="24"/>
  <c r="G578" i="24"/>
  <c r="G579" i="24"/>
  <c r="G580" i="24"/>
  <c r="G581" i="24"/>
  <c r="G582" i="24"/>
  <c r="G583" i="24"/>
  <c r="G584" i="24"/>
  <c r="G585" i="24"/>
  <c r="G586" i="24"/>
  <c r="G587" i="24"/>
  <c r="G588" i="24"/>
  <c r="G589" i="24"/>
  <c r="G590" i="24"/>
  <c r="G591" i="24"/>
  <c r="G592" i="24"/>
  <c r="G593" i="24"/>
  <c r="G594" i="24"/>
  <c r="G595" i="24"/>
  <c r="G596" i="24"/>
  <c r="G597" i="24"/>
  <c r="G598" i="24"/>
  <c r="G599" i="24"/>
  <c r="G600" i="24"/>
  <c r="G601" i="24"/>
  <c r="G602" i="24"/>
  <c r="G603" i="24"/>
  <c r="G604" i="24"/>
  <c r="G605" i="24"/>
  <c r="G606" i="24"/>
  <c r="G607" i="24"/>
  <c r="G608" i="24"/>
  <c r="G609" i="24"/>
  <c r="G610" i="24"/>
  <c r="G611" i="24"/>
  <c r="G612" i="24"/>
  <c r="G613" i="24"/>
  <c r="G614" i="24"/>
  <c r="G615" i="24"/>
  <c r="G616" i="24"/>
  <c r="G617" i="24"/>
  <c r="G618" i="24"/>
  <c r="G619" i="24"/>
  <c r="G620" i="24"/>
  <c r="G621" i="24"/>
  <c r="G622" i="24"/>
  <c r="G623" i="24"/>
  <c r="G624" i="24"/>
  <c r="G625" i="24"/>
  <c r="G626" i="24"/>
  <c r="G627" i="24"/>
  <c r="G628" i="24"/>
  <c r="G629" i="24"/>
  <c r="G630" i="24"/>
  <c r="G631" i="24"/>
  <c r="G632" i="24"/>
  <c r="G633" i="24"/>
  <c r="G634" i="24"/>
  <c r="G635" i="24"/>
  <c r="G636" i="24"/>
  <c r="G637" i="24"/>
  <c r="G638" i="24"/>
  <c r="G639" i="24"/>
  <c r="G640" i="24"/>
  <c r="G641" i="24"/>
  <c r="G642" i="24"/>
  <c r="G643" i="24"/>
  <c r="G644" i="24"/>
  <c r="G645" i="24"/>
  <c r="G646" i="24"/>
  <c r="G647" i="24"/>
  <c r="G648" i="24"/>
  <c r="G649" i="24"/>
  <c r="G650" i="24"/>
  <c r="G651" i="24"/>
  <c r="G652" i="24"/>
  <c r="G653" i="24"/>
  <c r="G654" i="24"/>
  <c r="G655" i="24"/>
  <c r="G656" i="24"/>
  <c r="G657" i="24"/>
  <c r="G658" i="24"/>
  <c r="G659" i="24"/>
  <c r="G660" i="24"/>
  <c r="G661" i="24"/>
  <c r="G662" i="24"/>
  <c r="G663" i="24"/>
  <c r="G664" i="24"/>
  <c r="G665" i="24"/>
  <c r="G666" i="24"/>
  <c r="G667" i="24"/>
  <c r="G668" i="24"/>
  <c r="G669" i="24"/>
  <c r="G670" i="24"/>
  <c r="G671" i="24"/>
  <c r="G672" i="24"/>
  <c r="G673" i="24"/>
  <c r="G674" i="24"/>
  <c r="G675" i="24"/>
  <c r="G676" i="24"/>
  <c r="G677" i="24"/>
  <c r="G678" i="24"/>
  <c r="G679" i="24"/>
  <c r="G680" i="24"/>
  <c r="G681" i="24"/>
  <c r="G682" i="24"/>
  <c r="G683" i="24"/>
  <c r="G684" i="24"/>
  <c r="G685" i="24"/>
  <c r="G686" i="24"/>
  <c r="G687" i="24"/>
  <c r="G688" i="24"/>
  <c r="G689" i="24"/>
  <c r="G690" i="24"/>
  <c r="G691" i="24"/>
  <c r="G692" i="24"/>
  <c r="G693" i="24"/>
  <c r="G694" i="24"/>
  <c r="G695" i="24"/>
  <c r="G696" i="24"/>
  <c r="G697" i="24"/>
  <c r="G698" i="24"/>
  <c r="G699" i="24"/>
  <c r="G700" i="24"/>
  <c r="G701" i="24"/>
  <c r="G702" i="24"/>
  <c r="G703" i="24"/>
  <c r="G704" i="24"/>
  <c r="G705" i="24"/>
  <c r="G706" i="24"/>
  <c r="G707" i="24"/>
  <c r="G708" i="24"/>
  <c r="G709" i="24"/>
  <c r="G710" i="24"/>
  <c r="G711" i="24"/>
  <c r="G712" i="24"/>
  <c r="G713" i="24"/>
  <c r="G714" i="24"/>
  <c r="G715" i="24"/>
  <c r="G716" i="24"/>
  <c r="G717" i="24"/>
  <c r="G718" i="24"/>
  <c r="G719" i="24"/>
  <c r="G720" i="24"/>
  <c r="G721" i="24"/>
  <c r="G722" i="24"/>
  <c r="G723" i="24"/>
  <c r="G724" i="24"/>
  <c r="G725" i="24"/>
  <c r="G726" i="24"/>
  <c r="G727" i="24"/>
  <c r="G728" i="24"/>
  <c r="G729" i="24"/>
  <c r="G730" i="24"/>
  <c r="G731" i="24"/>
  <c r="G732" i="24"/>
  <c r="G733" i="24"/>
  <c r="G734" i="24"/>
  <c r="G735" i="24"/>
  <c r="G736" i="24"/>
  <c r="G737" i="24"/>
  <c r="G738" i="24"/>
  <c r="G739" i="24"/>
  <c r="G740" i="24"/>
  <c r="G741" i="24"/>
  <c r="G742" i="24"/>
  <c r="G743" i="24"/>
  <c r="G744" i="24"/>
  <c r="G745" i="24"/>
  <c r="G746" i="24"/>
  <c r="G747" i="24"/>
  <c r="G748" i="24"/>
  <c r="G749" i="24"/>
  <c r="G750" i="24"/>
  <c r="G751" i="24"/>
  <c r="G752" i="24"/>
  <c r="G753" i="24"/>
  <c r="G754" i="24"/>
  <c r="G755" i="24"/>
  <c r="G756" i="24"/>
  <c r="G757" i="24"/>
  <c r="G758" i="24"/>
  <c r="G759" i="24"/>
  <c r="G760" i="24"/>
  <c r="G761" i="24"/>
  <c r="G762" i="24"/>
  <c r="G763" i="24"/>
  <c r="G764" i="24"/>
  <c r="G765" i="24"/>
  <c r="G766" i="24"/>
  <c r="G767" i="24"/>
  <c r="G768" i="24"/>
  <c r="G769" i="24"/>
  <c r="G770" i="24"/>
  <c r="G771" i="24"/>
  <c r="G772" i="24"/>
  <c r="G773" i="24"/>
  <c r="G774" i="24"/>
  <c r="G775" i="24"/>
  <c r="G776" i="24"/>
  <c r="G777" i="24"/>
  <c r="G778" i="24"/>
  <c r="G779" i="24"/>
  <c r="G780" i="24"/>
  <c r="G781" i="24"/>
  <c r="G782" i="24"/>
  <c r="G783" i="24"/>
  <c r="G784" i="24"/>
  <c r="G785" i="24"/>
  <c r="G786" i="24"/>
  <c r="G787" i="24"/>
  <c r="G788" i="24"/>
  <c r="G789" i="24"/>
  <c r="G790" i="24"/>
  <c r="G791" i="24"/>
  <c r="G792" i="24"/>
  <c r="G793" i="24"/>
  <c r="G794" i="24"/>
  <c r="G795" i="24"/>
  <c r="G796" i="24"/>
  <c r="G797" i="24"/>
  <c r="G798" i="24"/>
  <c r="G799" i="24"/>
  <c r="G800" i="24"/>
  <c r="G801" i="24"/>
  <c r="G802" i="24"/>
  <c r="G803" i="24"/>
  <c r="G804" i="24"/>
  <c r="G805" i="24"/>
  <c r="G806" i="24"/>
  <c r="G807" i="24"/>
  <c r="G808" i="24"/>
  <c r="G809" i="24"/>
  <c r="G810" i="24"/>
  <c r="G811" i="24"/>
  <c r="G812" i="24"/>
  <c r="G813" i="24"/>
  <c r="G814" i="24"/>
  <c r="G815" i="24"/>
  <c r="G816" i="24"/>
  <c r="G817" i="24"/>
  <c r="G818" i="24"/>
  <c r="G819" i="24"/>
  <c r="G820" i="24"/>
  <c r="G821" i="24"/>
  <c r="G822" i="24"/>
  <c r="G823" i="24"/>
  <c r="G824" i="24"/>
  <c r="G825" i="24"/>
  <c r="G826" i="24"/>
  <c r="G827" i="24"/>
  <c r="G828" i="24"/>
  <c r="G829" i="24"/>
  <c r="G830" i="24"/>
  <c r="G831" i="24"/>
  <c r="G832" i="24"/>
  <c r="G833" i="24"/>
  <c r="G834" i="24"/>
  <c r="G835" i="24"/>
  <c r="G836" i="24"/>
  <c r="G837" i="24"/>
  <c r="G838" i="24"/>
  <c r="G839" i="24"/>
  <c r="G840" i="24"/>
  <c r="G841" i="24"/>
  <c r="G842" i="24"/>
  <c r="G843" i="24"/>
  <c r="G844" i="24"/>
  <c r="G845" i="24"/>
  <c r="G846" i="24"/>
  <c r="G847" i="24"/>
  <c r="G848" i="24"/>
  <c r="G849" i="24"/>
  <c r="G850" i="24"/>
  <c r="G851" i="24"/>
  <c r="G852" i="24"/>
  <c r="G853" i="24"/>
  <c r="G854" i="24"/>
  <c r="G855" i="24"/>
  <c r="G856" i="24"/>
  <c r="G857" i="24"/>
  <c r="G858" i="24"/>
  <c r="G859" i="24"/>
  <c r="G860" i="24"/>
  <c r="G861" i="24"/>
  <c r="G862" i="24"/>
  <c r="G863" i="24"/>
  <c r="G864" i="24"/>
  <c r="G865" i="24"/>
  <c r="G866" i="24"/>
  <c r="G867" i="24"/>
  <c r="G868" i="24"/>
  <c r="G869" i="24"/>
  <c r="G870" i="24"/>
  <c r="G871" i="24"/>
  <c r="G872" i="24"/>
  <c r="G873" i="24"/>
  <c r="G874" i="24"/>
  <c r="G875" i="24"/>
  <c r="G876" i="24"/>
  <c r="G877" i="24"/>
  <c r="G878" i="24"/>
  <c r="G879" i="24"/>
  <c r="G880" i="24"/>
  <c r="G881" i="24"/>
  <c r="G882" i="24"/>
  <c r="G883" i="24"/>
  <c r="G884" i="24"/>
  <c r="G885" i="24"/>
  <c r="G886" i="24"/>
  <c r="G887" i="24"/>
  <c r="G888" i="24"/>
  <c r="G889" i="24"/>
  <c r="G890" i="24"/>
  <c r="G891" i="24"/>
  <c r="G892" i="24"/>
  <c r="G893" i="24"/>
  <c r="G894" i="24"/>
  <c r="G895" i="24"/>
  <c r="G896" i="24"/>
  <c r="G897" i="24"/>
  <c r="G898" i="24"/>
  <c r="G899" i="24"/>
  <c r="G900" i="24"/>
  <c r="G901" i="24"/>
  <c r="G902" i="24"/>
  <c r="G903" i="24"/>
  <c r="G904" i="24"/>
  <c r="G905" i="24"/>
  <c r="G906" i="24"/>
  <c r="G907" i="24"/>
  <c r="G908" i="24"/>
  <c r="G909" i="24"/>
  <c r="G910" i="24"/>
  <c r="G911" i="24"/>
  <c r="G912" i="24"/>
  <c r="G913" i="24"/>
  <c r="G914" i="24"/>
  <c r="G915" i="24"/>
  <c r="G916" i="24"/>
  <c r="G917" i="24"/>
  <c r="G918" i="24"/>
  <c r="G919" i="24"/>
  <c r="G920" i="24"/>
  <c r="G921" i="24"/>
  <c r="G922" i="24"/>
  <c r="G923" i="24"/>
  <c r="G924" i="24"/>
  <c r="G925" i="24"/>
  <c r="G926" i="24"/>
  <c r="G927" i="24"/>
  <c r="G928" i="24"/>
  <c r="G929" i="24"/>
  <c r="G930" i="24"/>
  <c r="G931" i="24"/>
  <c r="G932" i="24"/>
  <c r="G933" i="24"/>
  <c r="G934" i="24"/>
  <c r="G935" i="24"/>
  <c r="G936" i="24"/>
  <c r="G937" i="24"/>
  <c r="G938" i="24"/>
  <c r="G939" i="24"/>
  <c r="G940" i="24"/>
  <c r="G941" i="24"/>
  <c r="G942" i="24"/>
  <c r="G943" i="24"/>
  <c r="G944" i="24"/>
  <c r="G945" i="24"/>
  <c r="G946" i="24"/>
  <c r="G947" i="24"/>
  <c r="G948" i="24"/>
  <c r="G949" i="24"/>
  <c r="G950" i="24"/>
  <c r="G951" i="24"/>
  <c r="G952" i="24"/>
  <c r="G953" i="24"/>
  <c r="G954" i="24"/>
  <c r="G955" i="24"/>
  <c r="G956" i="24"/>
  <c r="G957" i="24"/>
  <c r="G958" i="24"/>
  <c r="G959" i="24"/>
  <c r="G960" i="24"/>
  <c r="G961" i="24"/>
  <c r="G962" i="24"/>
  <c r="G963" i="24"/>
  <c r="G964" i="24"/>
  <c r="G965" i="24"/>
  <c r="G966" i="24"/>
  <c r="G967" i="24"/>
  <c r="G968" i="24"/>
  <c r="G969" i="24"/>
  <c r="G970" i="24"/>
  <c r="G971" i="24"/>
  <c r="G972" i="24"/>
  <c r="G973" i="24"/>
  <c r="G974" i="24"/>
  <c r="G975" i="24"/>
  <c r="G976" i="24"/>
  <c r="G977" i="24"/>
  <c r="G978" i="24"/>
  <c r="G979" i="24"/>
  <c r="G980" i="24"/>
  <c r="G981" i="24"/>
  <c r="G982" i="24"/>
  <c r="G983" i="24"/>
  <c r="G984" i="24"/>
  <c r="G985" i="24"/>
  <c r="G986" i="24"/>
  <c r="G987" i="24"/>
  <c r="G988" i="24"/>
  <c r="G989" i="24"/>
  <c r="G990" i="24"/>
  <c r="G991" i="24"/>
  <c r="G992" i="24"/>
  <c r="G993" i="24"/>
  <c r="G994" i="24"/>
  <c r="G995" i="24"/>
  <c r="G996" i="24"/>
  <c r="G997" i="24"/>
  <c r="G998" i="24"/>
  <c r="G999" i="24"/>
  <c r="G1000" i="24"/>
  <c r="G1001" i="24"/>
  <c r="G1002" i="24"/>
  <c r="G1003" i="24"/>
  <c r="G1004" i="24"/>
  <c r="G1005" i="24"/>
  <c r="G1006" i="24"/>
  <c r="G1007" i="24"/>
  <c r="G1008" i="24"/>
  <c r="G1009" i="24"/>
  <c r="G1010" i="24"/>
  <c r="G1011" i="24"/>
  <c r="G1012" i="24"/>
  <c r="G1013" i="24"/>
  <c r="G1014" i="24"/>
  <c r="G1015" i="24"/>
  <c r="G1016" i="24"/>
  <c r="G1017" i="24"/>
  <c r="G1018" i="24"/>
  <c r="G1019" i="24"/>
  <c r="G1020" i="24"/>
  <c r="G1021" i="24"/>
  <c r="G1022" i="24"/>
  <c r="G1023" i="24"/>
  <c r="G1024" i="24"/>
  <c r="G1025" i="24"/>
  <c r="G1026" i="24"/>
  <c r="G1027" i="24"/>
  <c r="G1028" i="24"/>
  <c r="G1029" i="24"/>
  <c r="G1030" i="24"/>
  <c r="G1031" i="24"/>
  <c r="G1032" i="24"/>
  <c r="G1033" i="24"/>
  <c r="G1034" i="24"/>
  <c r="G1035" i="24"/>
  <c r="G1036" i="24"/>
  <c r="G1037" i="24"/>
  <c r="G1038" i="24"/>
  <c r="G1039" i="24"/>
  <c r="G1040" i="24"/>
  <c r="G1041" i="24"/>
  <c r="G1042" i="24"/>
  <c r="G1043" i="24"/>
  <c r="G1044" i="24"/>
  <c r="G1045" i="24"/>
  <c r="G1046" i="24"/>
  <c r="G1047" i="24"/>
  <c r="G1048" i="24"/>
  <c r="G1049" i="24"/>
  <c r="G1050" i="24"/>
  <c r="G1051" i="24"/>
  <c r="G1052" i="24"/>
  <c r="G1053" i="24"/>
  <c r="G1054" i="24"/>
  <c r="G1055" i="24"/>
  <c r="G1056" i="24"/>
  <c r="G1057" i="24"/>
  <c r="G1058" i="24"/>
  <c r="G1059" i="24"/>
  <c r="G1060" i="24"/>
  <c r="G1061" i="24"/>
  <c r="G1062" i="24"/>
  <c r="G1063" i="24"/>
  <c r="G1064" i="24"/>
  <c r="G1065" i="24"/>
  <c r="G1066" i="24"/>
  <c r="G1067" i="24"/>
  <c r="G1068" i="24"/>
  <c r="G1069" i="24"/>
  <c r="G1070" i="24"/>
  <c r="G1071" i="24"/>
  <c r="G1072" i="24"/>
  <c r="G1073" i="24"/>
  <c r="G1074" i="24"/>
  <c r="G1075" i="24"/>
  <c r="G1076" i="24"/>
  <c r="G1077" i="24"/>
  <c r="G1078" i="24"/>
  <c r="G1079" i="24"/>
  <c r="G1080" i="24"/>
  <c r="G1081" i="24"/>
  <c r="G1082" i="24"/>
  <c r="G1083" i="24"/>
  <c r="G1084" i="24"/>
  <c r="G1085" i="24"/>
  <c r="G1086" i="24"/>
  <c r="G1087" i="24"/>
  <c r="G1088" i="24"/>
  <c r="G1089" i="24"/>
  <c r="G1090" i="24"/>
  <c r="G1091" i="24"/>
  <c r="G1092" i="24"/>
  <c r="G1093" i="24"/>
  <c r="G1094" i="24"/>
  <c r="G1095" i="24"/>
  <c r="G1096" i="24"/>
  <c r="G1097" i="24"/>
  <c r="G1098" i="24"/>
  <c r="G1099" i="24"/>
  <c r="G1100" i="24"/>
  <c r="G1101" i="24"/>
  <c r="G1102" i="24"/>
  <c r="G1103" i="24"/>
  <c r="G1104" i="24"/>
  <c r="G1105" i="24"/>
  <c r="G1106" i="24"/>
  <c r="G1107" i="24"/>
  <c r="G1108" i="24"/>
  <c r="G1109" i="24"/>
  <c r="G1110" i="24"/>
  <c r="G1111" i="24"/>
  <c r="G1112" i="24"/>
  <c r="G1113" i="24"/>
  <c r="G1114" i="24"/>
  <c r="G1115" i="24"/>
  <c r="G1116" i="24"/>
  <c r="G1117" i="24"/>
  <c r="G1118" i="24"/>
  <c r="G1119" i="24"/>
  <c r="G1120" i="24"/>
  <c r="G1121" i="24"/>
  <c r="G1122" i="24"/>
  <c r="G1123" i="24"/>
  <c r="G1124" i="24"/>
  <c r="G1125" i="24"/>
  <c r="G1126" i="24"/>
  <c r="G1127" i="24"/>
  <c r="G1128" i="24"/>
  <c r="G1129" i="24"/>
  <c r="G1130" i="24"/>
  <c r="G1131" i="24"/>
  <c r="G1132" i="24"/>
  <c r="G1133" i="24"/>
  <c r="G1134" i="24"/>
  <c r="G1135" i="24"/>
  <c r="G1136" i="24"/>
  <c r="G1137" i="24"/>
  <c r="G1138" i="24"/>
  <c r="G1139" i="24"/>
  <c r="G1140" i="24"/>
  <c r="G1141" i="24"/>
  <c r="G1142" i="24"/>
  <c r="G1143" i="24"/>
  <c r="G1144" i="24"/>
  <c r="G1145" i="24"/>
  <c r="G1146" i="24"/>
  <c r="G1147" i="24"/>
  <c r="G1148" i="24"/>
  <c r="G1149" i="24"/>
  <c r="G1150" i="24"/>
  <c r="G1151" i="24"/>
  <c r="G1152" i="24"/>
  <c r="G1153" i="24"/>
  <c r="G1154" i="24"/>
  <c r="G1155" i="24"/>
  <c r="G1156" i="24"/>
  <c r="G1157" i="24"/>
  <c r="G1158" i="24"/>
  <c r="G1159" i="24"/>
  <c r="G1160" i="24"/>
  <c r="G1161" i="24"/>
  <c r="G1162" i="24"/>
  <c r="G1163" i="24"/>
  <c r="G1164" i="24"/>
  <c r="G1165" i="24"/>
  <c r="G1166" i="24"/>
  <c r="G1167" i="24"/>
  <c r="G1168" i="24"/>
  <c r="G1169" i="24"/>
  <c r="G1170" i="24"/>
  <c r="G1171" i="24"/>
  <c r="G1172" i="24"/>
  <c r="G1173" i="24"/>
  <c r="G1174" i="24"/>
  <c r="G1175" i="24"/>
  <c r="G1176" i="24"/>
  <c r="G1177" i="24"/>
  <c r="G1178" i="24"/>
  <c r="G1179" i="24"/>
  <c r="G1180" i="24"/>
  <c r="G1181" i="24"/>
  <c r="G1182" i="24"/>
  <c r="G1183" i="24"/>
  <c r="G1184" i="24"/>
  <c r="G1185" i="24"/>
  <c r="G1186" i="24"/>
  <c r="G1187" i="24"/>
  <c r="G1188" i="24"/>
  <c r="G1189" i="24"/>
  <c r="G1190" i="24"/>
  <c r="G1191" i="24"/>
  <c r="G1192" i="24"/>
  <c r="G1193" i="24"/>
  <c r="G1194" i="24"/>
  <c r="G1195" i="24"/>
  <c r="G1196" i="24"/>
  <c r="G1197" i="24"/>
  <c r="G1198" i="24"/>
  <c r="G1199" i="24"/>
  <c r="G1200" i="24"/>
  <c r="G1201" i="24"/>
  <c r="G1202" i="24"/>
  <c r="G1203" i="24"/>
  <c r="G1204" i="24"/>
  <c r="G1205" i="24"/>
  <c r="G1206" i="24"/>
  <c r="G1207" i="24"/>
  <c r="G1208" i="24"/>
  <c r="G1209" i="24"/>
  <c r="G1210" i="24"/>
  <c r="G1211" i="24"/>
  <c r="G1212" i="24"/>
  <c r="G1213" i="24"/>
  <c r="G1214" i="24"/>
  <c r="G1215" i="24"/>
  <c r="G1216" i="24"/>
  <c r="G1217" i="24"/>
  <c r="G1218" i="24"/>
  <c r="G1219" i="24"/>
  <c r="G1220" i="24"/>
  <c r="G1221" i="24"/>
  <c r="G1222" i="24"/>
  <c r="G1223" i="24"/>
  <c r="G1224" i="24"/>
  <c r="G1225" i="24"/>
  <c r="G1226" i="24"/>
  <c r="G1227" i="24"/>
  <c r="G1228" i="24"/>
  <c r="G1229" i="24"/>
  <c r="G1230" i="24"/>
  <c r="G1231" i="24"/>
  <c r="G1232" i="24"/>
  <c r="G1233" i="24"/>
  <c r="G1234" i="24"/>
  <c r="G1235" i="24"/>
  <c r="G1236" i="24"/>
  <c r="G1237" i="24"/>
  <c r="G1238" i="24"/>
  <c r="G1239" i="24"/>
  <c r="G1240" i="24"/>
  <c r="G1241" i="24"/>
  <c r="G1242" i="24"/>
  <c r="G1243" i="24"/>
  <c r="G1244" i="24"/>
  <c r="G1245" i="24"/>
  <c r="G1246" i="24"/>
  <c r="G1247" i="24"/>
  <c r="G1248" i="24"/>
  <c r="G1249" i="24"/>
  <c r="G1250" i="24"/>
  <c r="G1251" i="24"/>
  <c r="G1252" i="24"/>
  <c r="G1253" i="24"/>
  <c r="G1254" i="24"/>
  <c r="G1255" i="24"/>
  <c r="G1256" i="24"/>
  <c r="G1257" i="24"/>
  <c r="G1258" i="24"/>
  <c r="G1259" i="24"/>
  <c r="G1260" i="24"/>
  <c r="G1261" i="24"/>
  <c r="G1262" i="24"/>
  <c r="G1263" i="24"/>
  <c r="G1264" i="24"/>
  <c r="G1265" i="24"/>
  <c r="G1266" i="24"/>
  <c r="G1267" i="24"/>
  <c r="G1268" i="24"/>
  <c r="G1269" i="24"/>
  <c r="G1270" i="24"/>
  <c r="G1271" i="24"/>
  <c r="G1272" i="24"/>
  <c r="G1273" i="24"/>
  <c r="G1274" i="24"/>
  <c r="G1275" i="24"/>
  <c r="G1276" i="24"/>
  <c r="G1277" i="24"/>
  <c r="G1278" i="24"/>
  <c r="G1279" i="24"/>
  <c r="G1280" i="24"/>
  <c r="G1281" i="24"/>
  <c r="G1282" i="24"/>
  <c r="G1283" i="24"/>
  <c r="G1284" i="24"/>
  <c r="G1285" i="24"/>
  <c r="G1286" i="24"/>
  <c r="G1287" i="24"/>
  <c r="G1288" i="24"/>
  <c r="G1289" i="24"/>
  <c r="G1290" i="24"/>
  <c r="G1291" i="24"/>
  <c r="G1292" i="24"/>
  <c r="G1293" i="24"/>
  <c r="G1294" i="24"/>
  <c r="G1295" i="24"/>
  <c r="G1296" i="24"/>
  <c r="G1297" i="24"/>
  <c r="G1298" i="24"/>
  <c r="G1299" i="24"/>
  <c r="G1300" i="24"/>
  <c r="G1301" i="24"/>
  <c r="G1302" i="24"/>
  <c r="G1303" i="24"/>
  <c r="G1304" i="24"/>
  <c r="G1305" i="24"/>
  <c r="G1306" i="24"/>
  <c r="G1307" i="24"/>
  <c r="G1308" i="24"/>
  <c r="G1309" i="24"/>
  <c r="G1310" i="24"/>
  <c r="G1311" i="24"/>
  <c r="G1312" i="24"/>
  <c r="G1313" i="24"/>
  <c r="G1314" i="24"/>
  <c r="G1315" i="24"/>
  <c r="G1316" i="24"/>
  <c r="G1317" i="24"/>
  <c r="G1318" i="24"/>
  <c r="G1319" i="24"/>
  <c r="G1320" i="24"/>
  <c r="G1321" i="24"/>
  <c r="G1322" i="24"/>
  <c r="G1323" i="24"/>
  <c r="G1324" i="24"/>
  <c r="G1325" i="24"/>
  <c r="G1326" i="24"/>
  <c r="G1327" i="24"/>
  <c r="G1328" i="24"/>
  <c r="G1329" i="24"/>
  <c r="G1330" i="24"/>
  <c r="G1331" i="24"/>
  <c r="G1332" i="24"/>
  <c r="G1333" i="24"/>
  <c r="G1334" i="24"/>
  <c r="G1335" i="24"/>
  <c r="G1336" i="24"/>
  <c r="G1337" i="24"/>
  <c r="G1338" i="24"/>
  <c r="G1339" i="24"/>
  <c r="G1340" i="24"/>
  <c r="G1341" i="24"/>
  <c r="G1342" i="24"/>
  <c r="G1343" i="24"/>
  <c r="G1344" i="24"/>
  <c r="G1345" i="24"/>
  <c r="G1346" i="24"/>
  <c r="G1347" i="24"/>
  <c r="G1348" i="24"/>
  <c r="G1349" i="24"/>
  <c r="G1350" i="24"/>
  <c r="G1351" i="24"/>
  <c r="G1352" i="24"/>
  <c r="G1353" i="24"/>
  <c r="G1354" i="24"/>
  <c r="G1355" i="24"/>
  <c r="G1356" i="24"/>
  <c r="G1357" i="24"/>
  <c r="G1358" i="24"/>
  <c r="G1359" i="24"/>
  <c r="G1360" i="24"/>
  <c r="G1361" i="24"/>
  <c r="G1362" i="24"/>
  <c r="G1363" i="24"/>
  <c r="G1364" i="24"/>
  <c r="G1365" i="24"/>
  <c r="G1366" i="24"/>
  <c r="G1367" i="24"/>
  <c r="G1368" i="24"/>
  <c r="G1369" i="24"/>
  <c r="G1370" i="24"/>
  <c r="G1371" i="24"/>
  <c r="G1372" i="24"/>
  <c r="G1373" i="24"/>
  <c r="G1374" i="24"/>
  <c r="G1375" i="24"/>
  <c r="G1376" i="24"/>
  <c r="G1377" i="24"/>
  <c r="G1378" i="24"/>
  <c r="G1379" i="24"/>
  <c r="G1380" i="24"/>
  <c r="G1381" i="24"/>
  <c r="G1382" i="24"/>
  <c r="G1383" i="24"/>
  <c r="G1384" i="24"/>
  <c r="G1385" i="24"/>
  <c r="G1386" i="24"/>
  <c r="G1387" i="24"/>
  <c r="G1388" i="24"/>
  <c r="G1389" i="24"/>
  <c r="G1390" i="24"/>
  <c r="G1391" i="24"/>
  <c r="G1392" i="24"/>
  <c r="G1393" i="24"/>
  <c r="G1394" i="24"/>
  <c r="G1395" i="24"/>
  <c r="G1396" i="24"/>
  <c r="G1397" i="24"/>
  <c r="G1398" i="24"/>
  <c r="G1399" i="24"/>
  <c r="G1400" i="24"/>
  <c r="G1401" i="24"/>
  <c r="G1402" i="24"/>
  <c r="G1403" i="24"/>
  <c r="G1404" i="24"/>
  <c r="G1405" i="24"/>
  <c r="G1406" i="24"/>
  <c r="G1407" i="24"/>
  <c r="G1408" i="24"/>
  <c r="G1409" i="24"/>
  <c r="G1410" i="24"/>
  <c r="G1411" i="24"/>
  <c r="G1412" i="24"/>
  <c r="G1413" i="24"/>
  <c r="G1414" i="24"/>
  <c r="G1415" i="24"/>
  <c r="G1416" i="24"/>
  <c r="G1417" i="24"/>
  <c r="G1418" i="24"/>
  <c r="G1419" i="24"/>
  <c r="G1420" i="24"/>
  <c r="G1421" i="24"/>
  <c r="G1422" i="24"/>
  <c r="G1423" i="24"/>
  <c r="G1424" i="24"/>
  <c r="G1425" i="24"/>
  <c r="G1426" i="24"/>
  <c r="G1427" i="24"/>
  <c r="G1428" i="24"/>
  <c r="G1429" i="24"/>
  <c r="G1430" i="24"/>
  <c r="G1431" i="24"/>
  <c r="G1432" i="24"/>
  <c r="G1433" i="24"/>
  <c r="G1434" i="24"/>
  <c r="G1435" i="24"/>
  <c r="G1436" i="24"/>
  <c r="G1437" i="24"/>
  <c r="G1438" i="24"/>
  <c r="G1439" i="24"/>
  <c r="G1440" i="24"/>
  <c r="G1441" i="24"/>
  <c r="G1442" i="24"/>
  <c r="G1443" i="24"/>
  <c r="G1444" i="24"/>
  <c r="G1445" i="24"/>
  <c r="G1446" i="24"/>
  <c r="G1447" i="24"/>
  <c r="G1448" i="24"/>
  <c r="G1449" i="24"/>
  <c r="G1450" i="24"/>
  <c r="G1451" i="24"/>
  <c r="G1452" i="24"/>
  <c r="G1453" i="24"/>
  <c r="G1454" i="24"/>
  <c r="G1455" i="24"/>
  <c r="G1456" i="24"/>
  <c r="G1457" i="24"/>
  <c r="G1458" i="24"/>
  <c r="G1459" i="24"/>
  <c r="G1460" i="24"/>
  <c r="G1461" i="24"/>
  <c r="G1462" i="24"/>
  <c r="G1463" i="24"/>
  <c r="G1464" i="24"/>
  <c r="G1465" i="24"/>
  <c r="G1466" i="24"/>
  <c r="G1467" i="24"/>
  <c r="G1468" i="24"/>
  <c r="G1469" i="24"/>
  <c r="G1470" i="24"/>
  <c r="G1471" i="24"/>
  <c r="G1472" i="24"/>
  <c r="G1473" i="24"/>
  <c r="G1474" i="24"/>
  <c r="G1475" i="24"/>
  <c r="G1476" i="24"/>
  <c r="G1477" i="24"/>
  <c r="G1478" i="24"/>
  <c r="G1479" i="24"/>
  <c r="G1480" i="24"/>
  <c r="G1481" i="24"/>
  <c r="G1482" i="24"/>
  <c r="G1483" i="24"/>
  <c r="G1484" i="24"/>
  <c r="G1485" i="24"/>
  <c r="G1486" i="24"/>
  <c r="G1487" i="24"/>
  <c r="G1488" i="24"/>
  <c r="G1489" i="24"/>
  <c r="G1490" i="24"/>
  <c r="G1491" i="24"/>
  <c r="G1492" i="24"/>
  <c r="G1493" i="24"/>
  <c r="G1494" i="24"/>
  <c r="G1495" i="24"/>
  <c r="G1496" i="24"/>
  <c r="G1497" i="24"/>
  <c r="G1498" i="24"/>
  <c r="G1499" i="24"/>
  <c r="G1500" i="24"/>
  <c r="G1501" i="24"/>
  <c r="G1502" i="24"/>
  <c r="G1503" i="24"/>
  <c r="G1504" i="24"/>
  <c r="G1505" i="24"/>
  <c r="G1506" i="24"/>
  <c r="G1507" i="24"/>
  <c r="G1508" i="24"/>
  <c r="G1509" i="24"/>
  <c r="G1510" i="24"/>
  <c r="G1511" i="24"/>
  <c r="G1512" i="24"/>
  <c r="G1513" i="24"/>
  <c r="G1514" i="24"/>
  <c r="G1515" i="24"/>
  <c r="G1516" i="24"/>
  <c r="G1517" i="24"/>
  <c r="G1518" i="24"/>
  <c r="G1519" i="24"/>
  <c r="G1520" i="24"/>
  <c r="G1521" i="24"/>
  <c r="G1522" i="24"/>
  <c r="G1523" i="24"/>
  <c r="G1524" i="24"/>
  <c r="G1525" i="24"/>
  <c r="G1526" i="24"/>
  <c r="G1527" i="24"/>
  <c r="G1528" i="24"/>
  <c r="G1529" i="24"/>
  <c r="G1530" i="24"/>
  <c r="G1531" i="24"/>
  <c r="G1532" i="24"/>
  <c r="G1533" i="24"/>
  <c r="G1534" i="24"/>
  <c r="G1535" i="24"/>
  <c r="G1536" i="24"/>
  <c r="G1537" i="24"/>
  <c r="G1538" i="24"/>
  <c r="G1539" i="24"/>
  <c r="G1540" i="24"/>
  <c r="G1541" i="24"/>
  <c r="G1542" i="24"/>
  <c r="G1543" i="24"/>
  <c r="G1544" i="24"/>
  <c r="G1545" i="24"/>
  <c r="G1546" i="24"/>
  <c r="G1547" i="24"/>
  <c r="G1548" i="24"/>
  <c r="G1549" i="24"/>
  <c r="G1550" i="24"/>
  <c r="G1551" i="24"/>
  <c r="G1552" i="24"/>
  <c r="G1553" i="24"/>
  <c r="G1554" i="24"/>
  <c r="G1555" i="24"/>
  <c r="G1556" i="24"/>
  <c r="G1557" i="24"/>
  <c r="G1558" i="24"/>
  <c r="G1559" i="24"/>
  <c r="G1560" i="24"/>
  <c r="G1561" i="24"/>
  <c r="G1562" i="24"/>
  <c r="G1563" i="24"/>
  <c r="G1564" i="24"/>
  <c r="G1565" i="24"/>
  <c r="G1566" i="24"/>
  <c r="G1567" i="24"/>
  <c r="G1568" i="24"/>
  <c r="G1569" i="24"/>
  <c r="G1570" i="24"/>
  <c r="G1571" i="24"/>
  <c r="G1572" i="24"/>
  <c r="G1573" i="24"/>
  <c r="G1574" i="24"/>
  <c r="G1575" i="24"/>
  <c r="G1576" i="24"/>
  <c r="G1577" i="24"/>
  <c r="G1578" i="24"/>
  <c r="G1579" i="24"/>
  <c r="G1580" i="24"/>
  <c r="G1581" i="24"/>
  <c r="G1582" i="24"/>
  <c r="G1583" i="24"/>
  <c r="G1584" i="24"/>
  <c r="G1585" i="24"/>
  <c r="G1586" i="24"/>
  <c r="G1587" i="24"/>
  <c r="G1588" i="24"/>
  <c r="G1589" i="24"/>
  <c r="G1590" i="24"/>
  <c r="G1591" i="24"/>
  <c r="G1592" i="24"/>
  <c r="G1593" i="24"/>
  <c r="G1594" i="24"/>
  <c r="G1595" i="24"/>
  <c r="G1596" i="24"/>
  <c r="G1597" i="24"/>
  <c r="G1598" i="24"/>
  <c r="G1599" i="24"/>
  <c r="G1600" i="24"/>
  <c r="G1601" i="24"/>
  <c r="G1602" i="24"/>
  <c r="G1603" i="24"/>
  <c r="G1604" i="24"/>
  <c r="G1605" i="24"/>
  <c r="G1606" i="24"/>
  <c r="G1607" i="24"/>
  <c r="G1608" i="24"/>
  <c r="G1609" i="24"/>
  <c r="G1610" i="24"/>
  <c r="G1611" i="24"/>
  <c r="G1612" i="24"/>
  <c r="G1613" i="24"/>
  <c r="G1614" i="24"/>
  <c r="G1615" i="24"/>
  <c r="G1616" i="24"/>
  <c r="G1617" i="24"/>
  <c r="G1618" i="24"/>
  <c r="G1619" i="24"/>
  <c r="G1620" i="24"/>
  <c r="G1621" i="24"/>
  <c r="G1622" i="24"/>
  <c r="G1623" i="24"/>
  <c r="G1624" i="24"/>
  <c r="G1625" i="24"/>
  <c r="G1626" i="24"/>
  <c r="G1627" i="24"/>
  <c r="G1628" i="24"/>
  <c r="G1629" i="24"/>
  <c r="G1630" i="24"/>
  <c r="G1631" i="24"/>
  <c r="G1632" i="24"/>
  <c r="G1633" i="24"/>
  <c r="G1634" i="24"/>
  <c r="G1635" i="24"/>
  <c r="G1636" i="24"/>
  <c r="G1637" i="24"/>
  <c r="G1638" i="24"/>
  <c r="G1639" i="24"/>
  <c r="G1640" i="24"/>
  <c r="G1641" i="24"/>
  <c r="G1642" i="24"/>
  <c r="G1643" i="24"/>
  <c r="G1644" i="24"/>
  <c r="G1645" i="24"/>
  <c r="G1646" i="24"/>
  <c r="G1647" i="24"/>
  <c r="G1648" i="24"/>
  <c r="G1649" i="24"/>
  <c r="G1650" i="24"/>
  <c r="G1651" i="24"/>
  <c r="G1652" i="24"/>
  <c r="G1653" i="24"/>
  <c r="G1654" i="24"/>
  <c r="G1655" i="24"/>
  <c r="G1656" i="24"/>
  <c r="G1657" i="24"/>
  <c r="G1658" i="24"/>
  <c r="G1659" i="24"/>
  <c r="G1660" i="24"/>
  <c r="G1661" i="24"/>
  <c r="G1662" i="24"/>
  <c r="G1663" i="24"/>
  <c r="G1664" i="24"/>
  <c r="G1665" i="24"/>
  <c r="G1666" i="24"/>
  <c r="G1667" i="24"/>
  <c r="G1668" i="24"/>
  <c r="G1669" i="24"/>
  <c r="G1670" i="24"/>
  <c r="G1671" i="24"/>
  <c r="G1672" i="24"/>
  <c r="G1673" i="24"/>
  <c r="G1674" i="24"/>
  <c r="G1675" i="24"/>
  <c r="G1676" i="24"/>
  <c r="G1677" i="24"/>
  <c r="G1678" i="24"/>
  <c r="G1679" i="24"/>
  <c r="G1680" i="24"/>
  <c r="G1681" i="24"/>
  <c r="G1682" i="24"/>
  <c r="G1683" i="24"/>
  <c r="G1684" i="24"/>
  <c r="G1685" i="24"/>
  <c r="G1686" i="24"/>
  <c r="G1687" i="24"/>
  <c r="G1688" i="24"/>
  <c r="G1689" i="24"/>
  <c r="G1690" i="24"/>
  <c r="G1691" i="24"/>
  <c r="G1692" i="24"/>
  <c r="G1693" i="24"/>
  <c r="G1694" i="24"/>
  <c r="G1695" i="24"/>
  <c r="G1696" i="24"/>
  <c r="G1697" i="24"/>
  <c r="G1698" i="24"/>
  <c r="G1699" i="24"/>
  <c r="G1700" i="24"/>
  <c r="G1701" i="24"/>
  <c r="G1702" i="24"/>
  <c r="G1703" i="24"/>
  <c r="G1704" i="24"/>
  <c r="G1705" i="24"/>
  <c r="G1706" i="24"/>
  <c r="G1707" i="24"/>
  <c r="G1708" i="24"/>
  <c r="G1709" i="24"/>
  <c r="G1710" i="24"/>
  <c r="G1711" i="24"/>
  <c r="G1712" i="24"/>
  <c r="G1713" i="24"/>
  <c r="G1714" i="24"/>
  <c r="G1715" i="24"/>
  <c r="G1716" i="24"/>
  <c r="G1717" i="24"/>
  <c r="G1718" i="24"/>
  <c r="G1719" i="24"/>
  <c r="G1720" i="24"/>
  <c r="G1721" i="24"/>
  <c r="G1722" i="24"/>
  <c r="G1723" i="24"/>
  <c r="G1724" i="24"/>
  <c r="G1725" i="24"/>
  <c r="G1726" i="24"/>
  <c r="G1727" i="24"/>
  <c r="G1728" i="24"/>
  <c r="G1729" i="24"/>
  <c r="G1730" i="24"/>
  <c r="G1731" i="24"/>
  <c r="G1732" i="24"/>
  <c r="G1733" i="24"/>
  <c r="G1734" i="24"/>
  <c r="G1735" i="24"/>
  <c r="G1736" i="24"/>
  <c r="G1737" i="24"/>
  <c r="G1738" i="24"/>
  <c r="G1739" i="24"/>
  <c r="G1740" i="24"/>
  <c r="G1741" i="24"/>
  <c r="G1742" i="24"/>
  <c r="G1743" i="24"/>
  <c r="G1744" i="24"/>
  <c r="G1745" i="24"/>
  <c r="G1746" i="24"/>
  <c r="G1747" i="24"/>
  <c r="G1748" i="24"/>
  <c r="G1749" i="24"/>
  <c r="G1750" i="24"/>
  <c r="G1751" i="24"/>
  <c r="G1752" i="24"/>
  <c r="G1753" i="24"/>
  <c r="G1754" i="24"/>
  <c r="G1755" i="24"/>
  <c r="G1756" i="24"/>
  <c r="G1757" i="24"/>
  <c r="G1758" i="24"/>
  <c r="G1759" i="24"/>
  <c r="G1760" i="24"/>
  <c r="G1761" i="24"/>
  <c r="G1762" i="24"/>
  <c r="G1763" i="24"/>
  <c r="G1764" i="24"/>
  <c r="G1765" i="24"/>
  <c r="G1766" i="24"/>
  <c r="G1767" i="24"/>
  <c r="G1768" i="24"/>
  <c r="G1769" i="24"/>
  <c r="G1770" i="24"/>
  <c r="G1771" i="24"/>
  <c r="G1772" i="24"/>
  <c r="G1773" i="24"/>
  <c r="G1774" i="24"/>
  <c r="G1775" i="24"/>
  <c r="G1776" i="24"/>
  <c r="G1777" i="24"/>
  <c r="G1778" i="24"/>
  <c r="G1779" i="24"/>
  <c r="G1780" i="24"/>
  <c r="G1781" i="24"/>
  <c r="G1782" i="24"/>
  <c r="G1783" i="24"/>
  <c r="G1784" i="24"/>
  <c r="G1785" i="24"/>
  <c r="G1786" i="24"/>
  <c r="G1787" i="24"/>
  <c r="G1788" i="24"/>
  <c r="G1789" i="24"/>
  <c r="G1790" i="24"/>
  <c r="G1791" i="24"/>
  <c r="G1792" i="24"/>
  <c r="G1793" i="24"/>
  <c r="G1794" i="24"/>
  <c r="G1795" i="24"/>
  <c r="G1796" i="24"/>
  <c r="G1797" i="24"/>
  <c r="G1798" i="24"/>
  <c r="G1799" i="24"/>
  <c r="G1800" i="24"/>
  <c r="G1801" i="24"/>
  <c r="G1802" i="24"/>
  <c r="G1803" i="24"/>
  <c r="G1804" i="24"/>
  <c r="G1805" i="24"/>
  <c r="G1806" i="24"/>
  <c r="G1807" i="24"/>
  <c r="G1808" i="24"/>
  <c r="G1809" i="24"/>
  <c r="G1810" i="24"/>
  <c r="G1811" i="24"/>
  <c r="G1812" i="24"/>
  <c r="G1813" i="24"/>
  <c r="G1814" i="24"/>
  <c r="G1815" i="24"/>
  <c r="G1816" i="24"/>
  <c r="G1817" i="24"/>
  <c r="G1818" i="24"/>
  <c r="G1819" i="24"/>
  <c r="G1820" i="24"/>
  <c r="G1821" i="24"/>
  <c r="G1822" i="24"/>
  <c r="G1823" i="24"/>
  <c r="G1824" i="24"/>
  <c r="G1825" i="24"/>
  <c r="G1826" i="24"/>
  <c r="G1827" i="24"/>
  <c r="G1828" i="24"/>
  <c r="G1829" i="24"/>
  <c r="G1830" i="24"/>
  <c r="G1831" i="24"/>
  <c r="G1832" i="24"/>
  <c r="G1833" i="24"/>
  <c r="G1834" i="24"/>
  <c r="G1835" i="24"/>
  <c r="G1836" i="24"/>
  <c r="G1837" i="24"/>
  <c r="G1838" i="24"/>
  <c r="G1839" i="24"/>
  <c r="G1840" i="24"/>
  <c r="G1841" i="24"/>
  <c r="G1842" i="24"/>
  <c r="G1843" i="24"/>
  <c r="G1844" i="24"/>
  <c r="G1845" i="24"/>
  <c r="G1846" i="24"/>
  <c r="G1847" i="24"/>
  <c r="G1848" i="24"/>
  <c r="G1849" i="24"/>
  <c r="G1850" i="24"/>
  <c r="G1851" i="24"/>
  <c r="G1852" i="24"/>
  <c r="G1853" i="24"/>
  <c r="G1854" i="24"/>
  <c r="G1855" i="24"/>
  <c r="G1856" i="24"/>
  <c r="G1857" i="24"/>
  <c r="G1858" i="24"/>
  <c r="G1859" i="24"/>
  <c r="G1860" i="24"/>
  <c r="G1861" i="24"/>
  <c r="G1862" i="24"/>
  <c r="G1863" i="24"/>
  <c r="G1864" i="24"/>
  <c r="G1865" i="24"/>
  <c r="G1866" i="24"/>
  <c r="G1867" i="24"/>
  <c r="G1868" i="24"/>
  <c r="G1869" i="24"/>
  <c r="G1870" i="24"/>
  <c r="G1871" i="24"/>
  <c r="G1872" i="24"/>
  <c r="G1873" i="24"/>
  <c r="G1874" i="24"/>
  <c r="G1875" i="24"/>
  <c r="G1876" i="24"/>
  <c r="G1877" i="24"/>
  <c r="G1878" i="24"/>
  <c r="G1879" i="24"/>
  <c r="G1880" i="24"/>
  <c r="G1881" i="24"/>
  <c r="G1882" i="24"/>
  <c r="G1883" i="24"/>
  <c r="G1884" i="24"/>
  <c r="G1885" i="24"/>
  <c r="G1886" i="24"/>
  <c r="G1887" i="24"/>
  <c r="G1888" i="24"/>
  <c r="G1889" i="24"/>
  <c r="G1890" i="24"/>
  <c r="G1891" i="24"/>
  <c r="G1892" i="24"/>
  <c r="G1893" i="24"/>
  <c r="G1894" i="24"/>
  <c r="G1895" i="24"/>
  <c r="G1896" i="24"/>
  <c r="G1897" i="24"/>
  <c r="G1898" i="24"/>
  <c r="G1899" i="24"/>
  <c r="G1900" i="24"/>
  <c r="G1901" i="24"/>
  <c r="G1902" i="24"/>
  <c r="G1903" i="24"/>
  <c r="G1904" i="24"/>
  <c r="G1905" i="24"/>
  <c r="G1906" i="24"/>
  <c r="G1907" i="24"/>
  <c r="G1908" i="24"/>
  <c r="G1909" i="24"/>
  <c r="G1910" i="24"/>
  <c r="G1911" i="24"/>
  <c r="G1912" i="24"/>
  <c r="G1913" i="24"/>
  <c r="G1914" i="24"/>
  <c r="G1915" i="24"/>
  <c r="G1916" i="24"/>
  <c r="G1917" i="24"/>
  <c r="G1918" i="24"/>
  <c r="G1919" i="24"/>
  <c r="G1920" i="24"/>
  <c r="G1921" i="24"/>
  <c r="G1922" i="24"/>
  <c r="G1923" i="24"/>
  <c r="G1924" i="24"/>
  <c r="G1925" i="24"/>
  <c r="G1926" i="24"/>
  <c r="G1927" i="24"/>
  <c r="G1928" i="24"/>
  <c r="G1929" i="24"/>
  <c r="G1930" i="24"/>
  <c r="G1931" i="24"/>
  <c r="G1932" i="24"/>
  <c r="G1933" i="24"/>
  <c r="G1934" i="24"/>
  <c r="G1935" i="24"/>
  <c r="G1936" i="24"/>
  <c r="G1937" i="24"/>
  <c r="G1938" i="24"/>
  <c r="G1939" i="24"/>
  <c r="G1940" i="24"/>
  <c r="G1941" i="24"/>
  <c r="G1942" i="24"/>
  <c r="G1943" i="24"/>
  <c r="G1944" i="24"/>
  <c r="G1945" i="24"/>
  <c r="G1946" i="24"/>
  <c r="G1947" i="24"/>
  <c r="G1948" i="24"/>
  <c r="G1949" i="24"/>
  <c r="G1950" i="24"/>
  <c r="G1951" i="24"/>
  <c r="G1952" i="24"/>
  <c r="G1953" i="24"/>
  <c r="G1954" i="24"/>
  <c r="G1955" i="24"/>
  <c r="G1956" i="24"/>
  <c r="G1957" i="24"/>
  <c r="G1958" i="24"/>
  <c r="G1959" i="24"/>
  <c r="G1960" i="24"/>
  <c r="G1961" i="24"/>
  <c r="G1962" i="24"/>
  <c r="G1963" i="24"/>
  <c r="G1964" i="24"/>
  <c r="G1965" i="24"/>
  <c r="G1966" i="24"/>
  <c r="G1967" i="24"/>
  <c r="G1968" i="24"/>
  <c r="G1969" i="24"/>
  <c r="G1970" i="24"/>
  <c r="G1971" i="24"/>
  <c r="G1972" i="24"/>
  <c r="G1973" i="24"/>
  <c r="G1974" i="24"/>
  <c r="G1975" i="24"/>
  <c r="G1976" i="24"/>
  <c r="G1977" i="24"/>
  <c r="G1978" i="24"/>
  <c r="G1979" i="24"/>
  <c r="G1980" i="24"/>
  <c r="G1981" i="24"/>
  <c r="G1982" i="24"/>
  <c r="G1983" i="24"/>
  <c r="G1984" i="24"/>
  <c r="G1985" i="24"/>
  <c r="G1986" i="24"/>
  <c r="G1987" i="24"/>
  <c r="G1988" i="24"/>
  <c r="G1989" i="24"/>
  <c r="G1990" i="24"/>
  <c r="G1991" i="24"/>
  <c r="G1992" i="24"/>
  <c r="G1993" i="24"/>
  <c r="G1994" i="24"/>
  <c r="G1995" i="24"/>
  <c r="G1996" i="24"/>
  <c r="G1997" i="24"/>
  <c r="G1998" i="24"/>
  <c r="G1999" i="24"/>
  <c r="G2000" i="24"/>
  <c r="G2001" i="24"/>
  <c r="G2002" i="24"/>
  <c r="G2003" i="24"/>
  <c r="G2004" i="24"/>
  <c r="G2005" i="24"/>
  <c r="G2006" i="24"/>
  <c r="G2007" i="24"/>
  <c r="G2008" i="24"/>
  <c r="G2009" i="24"/>
  <c r="G2010" i="24"/>
  <c r="G2011" i="24"/>
  <c r="G2012" i="24"/>
  <c r="G2013" i="24"/>
  <c r="G2014" i="24"/>
  <c r="G2015" i="24"/>
  <c r="G2016" i="24"/>
  <c r="G2017" i="24"/>
  <c r="G2018" i="24"/>
  <c r="G2019" i="24"/>
  <c r="G2020" i="24"/>
  <c r="G2021" i="24"/>
  <c r="G2022" i="24"/>
  <c r="G2023" i="24"/>
  <c r="G2024" i="24"/>
  <c r="G2025" i="24"/>
  <c r="G2026" i="24"/>
  <c r="G2027" i="24"/>
  <c r="G2028" i="24"/>
  <c r="G2029" i="24"/>
  <c r="G2030" i="24"/>
  <c r="G2031" i="24"/>
  <c r="G2032" i="24"/>
  <c r="G2033" i="24"/>
  <c r="G2034" i="24"/>
  <c r="G2035" i="24"/>
  <c r="G2036" i="24"/>
  <c r="G2037" i="24"/>
  <c r="G2038" i="24"/>
  <c r="G2039" i="24"/>
  <c r="G2040" i="24"/>
  <c r="G2041" i="24"/>
  <c r="G2042" i="24"/>
  <c r="G2043" i="24"/>
  <c r="G2044" i="24"/>
  <c r="G2045" i="24"/>
  <c r="G2046" i="24"/>
  <c r="G2047" i="24"/>
  <c r="G2048" i="24"/>
  <c r="G2049" i="24"/>
  <c r="G2050" i="24"/>
  <c r="G2051" i="24"/>
  <c r="G2052" i="24"/>
  <c r="G2053" i="24"/>
  <c r="G2054" i="24"/>
  <c r="G2055" i="24"/>
  <c r="G2056" i="24"/>
  <c r="G2057" i="24"/>
  <c r="G2058" i="24"/>
  <c r="G2059" i="24"/>
  <c r="G2060" i="24"/>
  <c r="G2061" i="24"/>
  <c r="G2062" i="24"/>
  <c r="G2063" i="24"/>
  <c r="G2064" i="24"/>
  <c r="G2065" i="24"/>
  <c r="G2066" i="24"/>
  <c r="G2067" i="24"/>
  <c r="G2068" i="24"/>
  <c r="G2069" i="24"/>
  <c r="G2070" i="24"/>
  <c r="G2071" i="24"/>
  <c r="G2072" i="24"/>
  <c r="G2073" i="24"/>
  <c r="G2074" i="24"/>
  <c r="G2075" i="24"/>
  <c r="G2076" i="24"/>
  <c r="G2077" i="24"/>
  <c r="G2078" i="24"/>
  <c r="G2079" i="24"/>
  <c r="G2080" i="24"/>
  <c r="G2081" i="24"/>
  <c r="G2082" i="24"/>
  <c r="G2083" i="24"/>
  <c r="G2084" i="24"/>
  <c r="G2085" i="24"/>
  <c r="G2086" i="24"/>
  <c r="G2087" i="24"/>
  <c r="G2088" i="24"/>
  <c r="G2089" i="24"/>
  <c r="G2090" i="24"/>
  <c r="G2091" i="24"/>
  <c r="G2092" i="24"/>
  <c r="G2093" i="24"/>
  <c r="G2094" i="24"/>
  <c r="G2095" i="24"/>
  <c r="G2096" i="24"/>
  <c r="G2097" i="24"/>
  <c r="G2098" i="24"/>
  <c r="G2099" i="24"/>
  <c r="G2100" i="24"/>
  <c r="G2101" i="24"/>
  <c r="G2102" i="24"/>
  <c r="G2103" i="24"/>
  <c r="G2104" i="24"/>
  <c r="G2105" i="24"/>
  <c r="G2106" i="24"/>
  <c r="G2107" i="24"/>
  <c r="G2108" i="24"/>
  <c r="G2109" i="24"/>
  <c r="G2110" i="24"/>
  <c r="G2111" i="24"/>
  <c r="G2112" i="24"/>
  <c r="G2113" i="24"/>
  <c r="G2114" i="24"/>
  <c r="G2115" i="24"/>
  <c r="G2116" i="24"/>
  <c r="G2117" i="24"/>
  <c r="G2118" i="24"/>
  <c r="G2119" i="24"/>
  <c r="G2120" i="24"/>
  <c r="G2121" i="24"/>
  <c r="G2122" i="24"/>
  <c r="G2123" i="24"/>
  <c r="G2124" i="24"/>
  <c r="G2125" i="24"/>
  <c r="G2126" i="24"/>
  <c r="G2127" i="24"/>
  <c r="G2128" i="24"/>
  <c r="G2129" i="24"/>
  <c r="G2130" i="24"/>
  <c r="G2131" i="24"/>
  <c r="G2132" i="24"/>
  <c r="G2133" i="24"/>
  <c r="G2134" i="24"/>
  <c r="G2135" i="24"/>
  <c r="G2136" i="24"/>
  <c r="G2137" i="24"/>
  <c r="G2138" i="24"/>
  <c r="G2139" i="24"/>
  <c r="G2140" i="24"/>
  <c r="G2141" i="24"/>
  <c r="G2142" i="24"/>
  <c r="G2143" i="24"/>
  <c r="G2144" i="24"/>
  <c r="G2145" i="24"/>
  <c r="G2146" i="24"/>
  <c r="G2147" i="24"/>
  <c r="G2148" i="24"/>
  <c r="G2149" i="24"/>
  <c r="G2150" i="24"/>
  <c r="G2151" i="24"/>
  <c r="G2152" i="24"/>
  <c r="G2153" i="24"/>
  <c r="G2154" i="24"/>
  <c r="G2155" i="24"/>
  <c r="G2156" i="24"/>
  <c r="G2157" i="24"/>
  <c r="G2158" i="24"/>
  <c r="G2159" i="24"/>
  <c r="G2160" i="24"/>
  <c r="G2161" i="24"/>
  <c r="G2162" i="24"/>
  <c r="G2163" i="24"/>
  <c r="G2164" i="24"/>
  <c r="G2165" i="24"/>
  <c r="G2166" i="24"/>
  <c r="G2167" i="24"/>
  <c r="G2168" i="24"/>
  <c r="G2169" i="24"/>
  <c r="G2170" i="24"/>
  <c r="G2171" i="24"/>
  <c r="G2172" i="24"/>
  <c r="G2173" i="24"/>
  <c r="G2174" i="24"/>
  <c r="G2175" i="24"/>
  <c r="G2176" i="24"/>
  <c r="G2177" i="24"/>
  <c r="G2178" i="24"/>
  <c r="G2179" i="24"/>
  <c r="G2180" i="24"/>
  <c r="G2181" i="24"/>
  <c r="G2182" i="24"/>
  <c r="G2183" i="24"/>
  <c r="G2184" i="24"/>
  <c r="G2185" i="24"/>
  <c r="G2186" i="24"/>
  <c r="G2187" i="24"/>
  <c r="G2188" i="24"/>
  <c r="G2189" i="24"/>
  <c r="G2190" i="24"/>
  <c r="G2191" i="24"/>
  <c r="G2192" i="24"/>
  <c r="G2193" i="24"/>
  <c r="G2194" i="24"/>
  <c r="G2195" i="24"/>
  <c r="G2196" i="24"/>
  <c r="G2197" i="24"/>
  <c r="G2198" i="24"/>
  <c r="G2199" i="24"/>
  <c r="G2200" i="24"/>
  <c r="G2201" i="24"/>
  <c r="G2202" i="24"/>
  <c r="G2203" i="24"/>
  <c r="G2204" i="24"/>
  <c r="G2205" i="24"/>
  <c r="G2206" i="24"/>
  <c r="G2207" i="24"/>
  <c r="G2208" i="24"/>
  <c r="G2209" i="24"/>
  <c r="G2210" i="24"/>
  <c r="G2211" i="24"/>
  <c r="G2212" i="24"/>
  <c r="G2213" i="24"/>
  <c r="G2214" i="24"/>
  <c r="G2215" i="24"/>
  <c r="G2216" i="24"/>
  <c r="G2217" i="24"/>
  <c r="G2218" i="24"/>
  <c r="G2219" i="24"/>
  <c r="G2220" i="24"/>
  <c r="G2221" i="24"/>
  <c r="G2222" i="24"/>
  <c r="G2223" i="24"/>
  <c r="G2224" i="24"/>
  <c r="G2225" i="24"/>
  <c r="G2226" i="24"/>
  <c r="G2227" i="24"/>
  <c r="G2228" i="24"/>
  <c r="G2229" i="24"/>
  <c r="G2230" i="24"/>
  <c r="G2231" i="24"/>
  <c r="G2232" i="24"/>
  <c r="G2233" i="24"/>
  <c r="G2234" i="24"/>
  <c r="G2235" i="24"/>
  <c r="G2236" i="24"/>
  <c r="G2237" i="24"/>
  <c r="G2238" i="24"/>
  <c r="G2239" i="24"/>
  <c r="G2240" i="24"/>
  <c r="G2241" i="24"/>
  <c r="G2242" i="24"/>
  <c r="G2243" i="24"/>
  <c r="G2244" i="24"/>
  <c r="G2245" i="24"/>
  <c r="G2246" i="24"/>
  <c r="G2247" i="24"/>
  <c r="G2248" i="24"/>
  <c r="G2249" i="24"/>
  <c r="G2250" i="24"/>
  <c r="G2251" i="24"/>
  <c r="G2252" i="24"/>
  <c r="G2253" i="24"/>
  <c r="G2254" i="24"/>
  <c r="G2255" i="24"/>
  <c r="G2256" i="24"/>
  <c r="G2257" i="24"/>
  <c r="G2258" i="24"/>
  <c r="G2259" i="24"/>
  <c r="G2260" i="24"/>
  <c r="G2261" i="24"/>
  <c r="G2262" i="24"/>
  <c r="G2263" i="24"/>
  <c r="G2264" i="24"/>
  <c r="G2265" i="24"/>
  <c r="G2266" i="24"/>
  <c r="G2267" i="24"/>
  <c r="G2268" i="24"/>
  <c r="G2269" i="24"/>
  <c r="G2270" i="24"/>
  <c r="G2271" i="24"/>
  <c r="G2272" i="24"/>
  <c r="G2273" i="24"/>
  <c r="G2274" i="24"/>
  <c r="G2275" i="24"/>
  <c r="G2276" i="24"/>
  <c r="G2277" i="24"/>
  <c r="G2" i="24"/>
  <c r="F36" i="18"/>
  <c r="G36" i="18" s="1"/>
  <c r="F35" i="18"/>
  <c r="G35" i="18" s="1"/>
  <c r="F34" i="18"/>
  <c r="G34" i="18" s="1"/>
  <c r="F33" i="18"/>
  <c r="G33" i="18" s="1"/>
  <c r="F32" i="18"/>
  <c r="G32" i="18" s="1"/>
  <c r="F31" i="18"/>
  <c r="G31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4" i="18"/>
  <c r="G24" i="18" s="1"/>
  <c r="F23" i="18"/>
  <c r="G23" i="18" s="1"/>
  <c r="F22" i="18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F7" i="18"/>
  <c r="G7" i="18" s="1"/>
  <c r="F36" i="17"/>
  <c r="G36" i="17" s="1"/>
  <c r="F35" i="17"/>
  <c r="G35" i="17" s="1"/>
  <c r="F34" i="17"/>
  <c r="G34" i="17" s="1"/>
  <c r="F33" i="17"/>
  <c r="G33" i="17" s="1"/>
  <c r="F32" i="17"/>
  <c r="G32" i="17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3" i="17"/>
  <c r="G23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F8" i="17"/>
  <c r="G8" i="17" s="1"/>
  <c r="F7" i="17"/>
  <c r="G7" i="17" s="1"/>
  <c r="D5" i="3" l="1"/>
  <c r="D6" i="3"/>
  <c r="D7" i="3"/>
  <c r="D4" i="3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I4" i="7"/>
  <c r="J4" i="7"/>
  <c r="K4" i="7"/>
  <c r="I5" i="7"/>
  <c r="J5" i="7"/>
  <c r="K5" i="7"/>
  <c r="I6" i="7"/>
  <c r="J6" i="7"/>
  <c r="K6" i="7"/>
  <c r="I7" i="7"/>
  <c r="J7" i="7"/>
  <c r="K7" i="7"/>
  <c r="I8" i="7"/>
  <c r="J8" i="7"/>
  <c r="K8" i="7"/>
  <c r="I9" i="7"/>
  <c r="J9" i="7"/>
  <c r="K9" i="7"/>
  <c r="I10" i="7"/>
  <c r="J10" i="7"/>
  <c r="K10" i="7"/>
  <c r="I11" i="7"/>
  <c r="J11" i="7"/>
  <c r="K11" i="7"/>
  <c r="I12" i="7"/>
  <c r="J12" i="7"/>
  <c r="K12" i="7"/>
  <c r="I13" i="7"/>
  <c r="J13" i="7"/>
  <c r="K13" i="7"/>
  <c r="I14" i="7"/>
  <c r="J14" i="7"/>
  <c r="K14" i="7"/>
  <c r="I15" i="7"/>
  <c r="J15" i="7"/>
  <c r="K15" i="7"/>
  <c r="I16" i="7"/>
  <c r="J16" i="7"/>
  <c r="K16" i="7"/>
  <c r="I17" i="7"/>
  <c r="J17" i="7"/>
  <c r="K17" i="7"/>
  <c r="I18" i="7"/>
  <c r="J18" i="7"/>
  <c r="K18" i="7"/>
  <c r="I19" i="7"/>
  <c r="J19" i="7"/>
  <c r="K19" i="7"/>
  <c r="I20" i="7"/>
  <c r="J20" i="7"/>
  <c r="K20" i="7"/>
  <c r="I21" i="7"/>
  <c r="J21" i="7"/>
  <c r="K21" i="7"/>
  <c r="I22" i="7"/>
  <c r="J22" i="7"/>
  <c r="K22" i="7"/>
  <c r="I23" i="7"/>
  <c r="J23" i="7"/>
  <c r="K23" i="7"/>
  <c r="I24" i="7"/>
  <c r="J24" i="7"/>
  <c r="K24" i="7"/>
  <c r="I25" i="7"/>
  <c r="J25" i="7"/>
  <c r="K25" i="7"/>
  <c r="I26" i="7"/>
  <c r="J26" i="7"/>
  <c r="K26" i="7"/>
  <c r="I27" i="7"/>
  <c r="J27" i="7"/>
  <c r="K27" i="7"/>
  <c r="I28" i="7"/>
  <c r="J28" i="7"/>
  <c r="K28" i="7"/>
  <c r="I29" i="7"/>
  <c r="J29" i="7"/>
  <c r="K29" i="7"/>
  <c r="I30" i="7"/>
  <c r="J30" i="7"/>
  <c r="K30" i="7"/>
  <c r="I31" i="7"/>
  <c r="J31" i="7"/>
  <c r="K31" i="7"/>
  <c r="I32" i="7"/>
  <c r="J32" i="7"/>
  <c r="K32" i="7"/>
  <c r="I33" i="7"/>
  <c r="J33" i="7"/>
  <c r="K33" i="7"/>
  <c r="I34" i="7"/>
  <c r="J34" i="7"/>
  <c r="K34" i="7"/>
  <c r="I35" i="7"/>
  <c r="J35" i="7"/>
  <c r="K35" i="7"/>
  <c r="I36" i="7"/>
  <c r="J36" i="7"/>
  <c r="K36" i="7"/>
  <c r="I37" i="7"/>
  <c r="K37" i="7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D4" i="4"/>
  <c r="D5" i="4"/>
  <c r="C6" i="4"/>
  <c r="D6" i="4" s="1"/>
  <c r="C7" i="4"/>
  <c r="D7" i="4" s="1"/>
</calcChain>
</file>

<file path=xl/sharedStrings.xml><?xml version="1.0" encoding="utf-8"?>
<sst xmlns="http://schemas.openxmlformats.org/spreadsheetml/2006/main" count="15613" uniqueCount="3184">
  <si>
    <t>Venäjä</t>
  </si>
  <si>
    <t>Fedor Dostojevski</t>
  </si>
  <si>
    <t>Norja</t>
  </si>
  <si>
    <t>Jostein Gaarder</t>
  </si>
  <si>
    <t>Suomi</t>
  </si>
  <si>
    <t>Anna Karenina</t>
  </si>
  <si>
    <t>Leo Tolstoi</t>
  </si>
  <si>
    <t>Mika Waltari</t>
  </si>
  <si>
    <t>Mihail Solohov</t>
  </si>
  <si>
    <t>Aleksis Kivi</t>
  </si>
  <si>
    <t>USA</t>
  </si>
  <si>
    <t>John Steinbeck</t>
  </si>
  <si>
    <t>Ernest Hemingway</t>
  </si>
  <si>
    <t>Sally Beauman</t>
  </si>
  <si>
    <t>Danielle Steel</t>
  </si>
  <si>
    <t>Englanti</t>
  </si>
  <si>
    <t>Barbara Wood</t>
  </si>
  <si>
    <t>Nick Butterworth</t>
  </si>
  <si>
    <t>Ruotsi</t>
  </si>
  <si>
    <t>Astrid Lindgren</t>
  </si>
  <si>
    <t>A.A Milne</t>
  </si>
  <si>
    <t>Agatha Christie</t>
  </si>
  <si>
    <t>Sidney Sheldon</t>
  </si>
  <si>
    <t>Frederick Forsyth</t>
  </si>
  <si>
    <t>Robin Hunter</t>
  </si>
  <si>
    <t>John Grisham</t>
  </si>
  <si>
    <t>Stephen King</t>
  </si>
  <si>
    <t>Patricia Cornwell</t>
  </si>
  <si>
    <t>Tilattu</t>
  </si>
  <si>
    <t>Varastomäärä</t>
  </si>
  <si>
    <t>Myynti (€)</t>
  </si>
  <si>
    <t>Myyty (kpl)</t>
  </si>
  <si>
    <t>Myyntihinta</t>
  </si>
  <si>
    <t>Hankintahinta</t>
  </si>
  <si>
    <t>Nimi</t>
  </si>
  <si>
    <t>Maa</t>
  </si>
  <si>
    <t>Kirjailija</t>
  </si>
  <si>
    <t>Tuoteryhmä</t>
  </si>
  <si>
    <t>Tuotekoodi</t>
  </si>
  <si>
    <t>OY EXLIBRIS AB   TUOTEREKISTERI</t>
  </si>
  <si>
    <t>OY EXLIBRIS AB VARASTORAPORTTI</t>
  </si>
  <si>
    <t>XL</t>
  </si>
  <si>
    <t>L</t>
  </si>
  <si>
    <t>M</t>
  </si>
  <si>
    <t>S</t>
  </si>
  <si>
    <t>XS</t>
  </si>
  <si>
    <t>Age Ltd</t>
  </si>
  <si>
    <t>Loft Ltd</t>
  </si>
  <si>
    <t>Brick Ltd</t>
  </si>
  <si>
    <t>EMail</t>
  </si>
  <si>
    <t>radio</t>
  </si>
  <si>
    <t>Debit</t>
  </si>
  <si>
    <t>Credit</t>
  </si>
  <si>
    <t>A100211</t>
  </si>
  <si>
    <t>A100210</t>
  </si>
  <si>
    <t>B40001</t>
  </si>
  <si>
    <t>A100213</t>
  </si>
  <si>
    <t>A100212</t>
  </si>
  <si>
    <t>A100214</t>
  </si>
  <si>
    <t>B40003</t>
  </si>
  <si>
    <t>B40004</t>
  </si>
  <si>
    <t>B40005</t>
  </si>
  <si>
    <t>B40017</t>
  </si>
  <si>
    <t>B40010</t>
  </si>
  <si>
    <t>B40018</t>
  </si>
  <si>
    <t>B40009</t>
  </si>
  <si>
    <t>B40007</t>
  </si>
  <si>
    <t>B40023</t>
  </si>
  <si>
    <t>B40022</t>
  </si>
  <si>
    <t>B40013</t>
  </si>
  <si>
    <t>B40006</t>
  </si>
  <si>
    <t>B40021</t>
  </si>
  <si>
    <t>B40008</t>
  </si>
  <si>
    <t>B40016</t>
  </si>
  <si>
    <t>B40019</t>
  </si>
  <si>
    <t>B40015</t>
  </si>
  <si>
    <t>B40020</t>
  </si>
  <si>
    <t>B40014</t>
  </si>
  <si>
    <t>B40011</t>
  </si>
  <si>
    <t>B40012</t>
  </si>
  <si>
    <t>B40025</t>
  </si>
  <si>
    <t>B40027</t>
  </si>
  <si>
    <t>B40024</t>
  </si>
  <si>
    <t>B40028</t>
  </si>
  <si>
    <t>B40026</t>
  </si>
  <si>
    <t>B40030</t>
  </si>
  <si>
    <t>B40029</t>
  </si>
  <si>
    <t>B40033</t>
  </si>
  <si>
    <t>B40032</t>
  </si>
  <si>
    <t>B40031</t>
  </si>
  <si>
    <t>B40034</t>
  </si>
  <si>
    <t>B40056</t>
  </si>
  <si>
    <t>B40047</t>
  </si>
  <si>
    <t>B40071</t>
  </si>
  <si>
    <t>B40043</t>
  </si>
  <si>
    <t>B40068</t>
  </si>
  <si>
    <t>B40036</t>
  </si>
  <si>
    <t>B40065</t>
  </si>
  <si>
    <t>B40045</t>
  </si>
  <si>
    <t>B40064</t>
  </si>
  <si>
    <t>B40041</t>
  </si>
  <si>
    <t>B40060</t>
  </si>
  <si>
    <t>B40049</t>
  </si>
  <si>
    <t>B40052</t>
  </si>
  <si>
    <t>B40040</t>
  </si>
  <si>
    <t>B40055</t>
  </si>
  <si>
    <t>B40037</t>
  </si>
  <si>
    <t>B40066</t>
  </si>
  <si>
    <t>B40059</t>
  </si>
  <si>
    <t>B40035</t>
  </si>
  <si>
    <t>B40038</t>
  </si>
  <si>
    <t>B40075</t>
  </si>
  <si>
    <t>B40046</t>
  </si>
  <si>
    <t>B40039</t>
  </si>
  <si>
    <t>B40058</t>
  </si>
  <si>
    <t>B40076</t>
  </si>
  <si>
    <t>B40048</t>
  </si>
  <si>
    <t>B40072</t>
  </si>
  <si>
    <t>B40070</t>
  </si>
  <si>
    <t>B40073</t>
  </si>
  <si>
    <t>B40063</t>
  </si>
  <si>
    <t>B40074</t>
  </si>
  <si>
    <t>B40062</t>
  </si>
  <si>
    <t>B40050</t>
  </si>
  <si>
    <t>B40053</t>
  </si>
  <si>
    <t>B40067</t>
  </si>
  <si>
    <t>B40044</t>
  </si>
  <si>
    <t>B40051</t>
  </si>
  <si>
    <t>B40054</t>
  </si>
  <si>
    <t>B40042</t>
  </si>
  <si>
    <t>B40057</t>
  </si>
  <si>
    <t>B40069</t>
  </si>
  <si>
    <t>B40080</t>
  </si>
  <si>
    <t>B40078</t>
  </si>
  <si>
    <t>B40077</t>
  </si>
  <si>
    <t>B40079</t>
  </si>
  <si>
    <t>A100215</t>
  </si>
  <si>
    <t>B40148</t>
  </si>
  <si>
    <t>B40119</t>
  </si>
  <si>
    <t>B40121</t>
  </si>
  <si>
    <t>B40081</t>
  </si>
  <si>
    <t>B40154</t>
  </si>
  <si>
    <t>B40094</t>
  </si>
  <si>
    <t>B40100</t>
  </si>
  <si>
    <t>B40127</t>
  </si>
  <si>
    <t>B40149</t>
  </si>
  <si>
    <t>B40124</t>
  </si>
  <si>
    <t>B40147</t>
  </si>
  <si>
    <t>B40142</t>
  </si>
  <si>
    <t>B40126</t>
  </si>
  <si>
    <t>B40092</t>
  </si>
  <si>
    <t>B40093</t>
  </si>
  <si>
    <t>B40139</t>
  </si>
  <si>
    <t>B40111</t>
  </si>
  <si>
    <t>B40145</t>
  </si>
  <si>
    <t>B40161</t>
  </si>
  <si>
    <t>B40108</t>
  </si>
  <si>
    <t>B40143</t>
  </si>
  <si>
    <t>A100216</t>
  </si>
  <si>
    <t>B40129</t>
  </si>
  <si>
    <t>B40130</t>
  </si>
  <si>
    <t>B40131</t>
  </si>
  <si>
    <t>B40133</t>
  </si>
  <si>
    <t>B40134</t>
  </si>
  <si>
    <t>B40135</t>
  </si>
  <si>
    <t>B40123</t>
  </si>
  <si>
    <t>B40128</t>
  </si>
  <si>
    <t>B40162</t>
  </si>
  <si>
    <t>B40101</t>
  </si>
  <si>
    <t>B40157</t>
  </si>
  <si>
    <t>B40110</t>
  </si>
  <si>
    <t>B40095</t>
  </si>
  <si>
    <t>B40103</t>
  </si>
  <si>
    <t>B40098</t>
  </si>
  <si>
    <t>B40097</t>
  </si>
  <si>
    <t>B40118</t>
  </si>
  <si>
    <t>B40150</t>
  </si>
  <si>
    <t>B40138</t>
  </si>
  <si>
    <t>B40116</t>
  </si>
  <si>
    <t>B40117</t>
  </si>
  <si>
    <t>B40120</t>
  </si>
  <si>
    <t>B40122</t>
  </si>
  <si>
    <t>B40115</t>
  </si>
  <si>
    <t>B40088</t>
  </si>
  <si>
    <t>B40106</t>
  </si>
  <si>
    <t>B40107</t>
  </si>
  <si>
    <t>B40151</t>
  </si>
  <si>
    <t>B40082</t>
  </si>
  <si>
    <t>B40112</t>
  </si>
  <si>
    <t>B40146</t>
  </si>
  <si>
    <t>B40160</t>
  </si>
  <si>
    <t>B40144</t>
  </si>
  <si>
    <t>B40089</t>
  </si>
  <si>
    <t>B40114</t>
  </si>
  <si>
    <t>B40158</t>
  </si>
  <si>
    <t>B40109</t>
  </si>
  <si>
    <t>B40102</t>
  </si>
  <si>
    <t>B40096</t>
  </si>
  <si>
    <t>B40137</t>
  </si>
  <si>
    <t>B40152</t>
  </si>
  <si>
    <t>B40085</t>
  </si>
  <si>
    <t>B40086</t>
  </si>
  <si>
    <t>B40087</t>
  </si>
  <si>
    <t>B40091</t>
  </si>
  <si>
    <t>B40159</t>
  </si>
  <si>
    <t>B40099</t>
  </si>
  <si>
    <t>B40156</t>
  </si>
  <si>
    <t>B40104</t>
  </si>
  <si>
    <t>B40125</t>
  </si>
  <si>
    <t>B40132</t>
  </si>
  <si>
    <t>B40136</t>
  </si>
  <si>
    <t>B40090</t>
  </si>
  <si>
    <t>B40140</t>
  </si>
  <si>
    <t>B40113</t>
  </si>
  <si>
    <t>B40141</t>
  </si>
  <si>
    <t>B40105</t>
  </si>
  <si>
    <t>B40083</t>
  </si>
  <si>
    <t>B40084</t>
  </si>
  <si>
    <t>A100217</t>
  </si>
  <si>
    <t>A100218</t>
  </si>
  <si>
    <t>B40165</t>
  </si>
  <si>
    <t>B40189</t>
  </si>
  <si>
    <t>B40179</t>
  </si>
  <si>
    <t>B40184</t>
  </si>
  <si>
    <t>B40186</t>
  </si>
  <si>
    <t>B40173</t>
  </si>
  <si>
    <t>B40174</t>
  </si>
  <si>
    <t>B40172</t>
  </si>
  <si>
    <t>B40164</t>
  </si>
  <si>
    <t>B40166</t>
  </si>
  <si>
    <t>B40183</t>
  </si>
  <si>
    <t>B40193</t>
  </si>
  <si>
    <t>B40181</t>
  </si>
  <si>
    <t>B40167</t>
  </si>
  <si>
    <t>B40178</t>
  </si>
  <si>
    <t>B40190</t>
  </si>
  <si>
    <t>B40180</t>
  </si>
  <si>
    <t>B40175</t>
  </si>
  <si>
    <t>B40176</t>
  </si>
  <si>
    <t>B40163</t>
  </si>
  <si>
    <t>B40169</t>
  </si>
  <si>
    <t>B40182</t>
  </si>
  <si>
    <t>B40188</t>
  </si>
  <si>
    <t>B40187</t>
  </si>
  <si>
    <t>B40191</t>
  </si>
  <si>
    <t>B40170</t>
  </si>
  <si>
    <t>B40192</t>
  </si>
  <si>
    <t>B40177</t>
  </si>
  <si>
    <t>B40171</t>
  </si>
  <si>
    <t>B40168</t>
  </si>
  <si>
    <t>B40194</t>
  </si>
  <si>
    <t>B40195</t>
  </si>
  <si>
    <t>B40196</t>
  </si>
  <si>
    <t>B40204</t>
  </si>
  <si>
    <t>B40200</t>
  </si>
  <si>
    <t>B40205</t>
  </si>
  <si>
    <t>B40206</t>
  </si>
  <si>
    <t>B40210</t>
  </si>
  <si>
    <t>B40211</t>
  </si>
  <si>
    <t>B40213</t>
  </si>
  <si>
    <t>B40219</t>
  </si>
  <si>
    <t>B40215</t>
  </si>
  <si>
    <t>B40198</t>
  </si>
  <si>
    <t>B40222</t>
  </si>
  <si>
    <t>B40214</t>
  </si>
  <si>
    <t>B40208</t>
  </si>
  <si>
    <t>B40202</t>
  </si>
  <si>
    <t>B40207</t>
  </si>
  <si>
    <t>B40203</t>
  </si>
  <si>
    <t>B40209</t>
  </si>
  <si>
    <t>B40220</t>
  </si>
  <si>
    <t>B40197</t>
  </si>
  <si>
    <t>B40221</t>
  </si>
  <si>
    <t>B40223</t>
  </si>
  <si>
    <t>B40218</t>
  </si>
  <si>
    <t>B40217</t>
  </si>
  <si>
    <t>B40212</t>
  </si>
  <si>
    <t>B40201</t>
  </si>
  <si>
    <t>A100219</t>
  </si>
  <si>
    <t>A100220</t>
  </si>
  <si>
    <t>B40199</t>
  </si>
  <si>
    <t>B40272</t>
  </si>
  <si>
    <t>B40244</t>
  </si>
  <si>
    <t>B40241</t>
  </si>
  <si>
    <t>B40265</t>
  </si>
  <si>
    <t>B40231</t>
  </si>
  <si>
    <t>B40245</t>
  </si>
  <si>
    <t>B40248</t>
  </si>
  <si>
    <t>B40227</t>
  </si>
  <si>
    <t>B40247</t>
  </si>
  <si>
    <t>B40274</t>
  </si>
  <si>
    <t>B40276</t>
  </si>
  <si>
    <t>B40260</t>
  </si>
  <si>
    <t>B40267</t>
  </si>
  <si>
    <t>B40275</t>
  </si>
  <si>
    <t>B40249</t>
  </si>
  <si>
    <t>B40269</t>
  </si>
  <si>
    <t>B40256</t>
  </si>
  <si>
    <t>B40225</t>
  </si>
  <si>
    <t>B40273</t>
  </si>
  <si>
    <t>B40264</t>
  </si>
  <si>
    <t>B40234</t>
  </si>
  <si>
    <t>B40235</t>
  </si>
  <si>
    <t>B40228</t>
  </si>
  <si>
    <t>B40258</t>
  </si>
  <si>
    <t>B40237</t>
  </si>
  <si>
    <t>B40238</t>
  </si>
  <si>
    <t>B40239</t>
  </si>
  <si>
    <t>B40261</t>
  </si>
  <si>
    <t>B40271</t>
  </si>
  <si>
    <t>B40236</t>
  </si>
  <si>
    <t>B40262</t>
  </si>
  <si>
    <t>B40253</t>
  </si>
  <si>
    <t>B40243</t>
  </si>
  <si>
    <t>B40263</t>
  </si>
  <si>
    <t>B40270</t>
  </si>
  <si>
    <t>B40242</t>
  </si>
  <si>
    <t>B40250</t>
  </si>
  <si>
    <t>B40257</t>
  </si>
  <si>
    <t>B40232</t>
  </si>
  <si>
    <t>B40277</t>
  </si>
  <si>
    <t>B40259</t>
  </si>
  <si>
    <t>B40266</t>
  </si>
  <si>
    <t>B40229</t>
  </si>
  <si>
    <t>B40230</t>
  </si>
  <si>
    <t>B40226</t>
  </si>
  <si>
    <t>B40252</t>
  </si>
  <si>
    <t>B40278</t>
  </si>
  <si>
    <t>B40279</t>
  </si>
  <si>
    <t>B40280</t>
  </si>
  <si>
    <t>B40281</t>
  </si>
  <si>
    <t>B40282</t>
  </si>
  <si>
    <t>B40283</t>
  </si>
  <si>
    <t>B40284</t>
  </si>
  <si>
    <t>B40285</t>
  </si>
  <si>
    <t>B40268</t>
  </si>
  <si>
    <t>B40251</t>
  </si>
  <si>
    <t>B40224</t>
  </si>
  <si>
    <t>B40254</t>
  </si>
  <si>
    <t>B40240</t>
  </si>
  <si>
    <t>B40255</t>
  </si>
  <si>
    <t>B40233</t>
  </si>
  <si>
    <t>B40342</t>
  </si>
  <si>
    <t>B40305</t>
  </si>
  <si>
    <t>B40308</t>
  </si>
  <si>
    <t>B40321</t>
  </si>
  <si>
    <t>B40341</t>
  </si>
  <si>
    <t>B40307</t>
  </si>
  <si>
    <t>B40343</t>
  </si>
  <si>
    <t>B40330</t>
  </si>
  <si>
    <t>B40331</t>
  </si>
  <si>
    <t>B40336</t>
  </si>
  <si>
    <t>B40319</t>
  </si>
  <si>
    <t>B40306</t>
  </si>
  <si>
    <t>B40289</t>
  </si>
  <si>
    <t>B40314</t>
  </si>
  <si>
    <t>B40292</t>
  </si>
  <si>
    <t>B40318</t>
  </si>
  <si>
    <t>B40297</t>
  </si>
  <si>
    <t>B40349</t>
  </si>
  <si>
    <t>B40329</t>
  </si>
  <si>
    <t>B40325</t>
  </si>
  <si>
    <t>B40312</t>
  </si>
  <si>
    <t>B40326</t>
  </si>
  <si>
    <t>B40300</t>
  </si>
  <si>
    <t>B40346</t>
  </si>
  <si>
    <t>B40293</t>
  </si>
  <si>
    <t>B40320</t>
  </si>
  <si>
    <t>B40348</t>
  </si>
  <si>
    <t>B40337</t>
  </si>
  <si>
    <t>B40287</t>
  </si>
  <si>
    <t>B40328</t>
  </si>
  <si>
    <t>B40322</t>
  </si>
  <si>
    <t>B40317</t>
  </si>
  <si>
    <t>B40315</t>
  </si>
  <si>
    <t>B40324</t>
  </si>
  <si>
    <t>B40316</t>
  </si>
  <si>
    <t>B40299</t>
  </si>
  <si>
    <t>B40323</t>
  </si>
  <si>
    <t>B40296</t>
  </si>
  <si>
    <t>B40301</t>
  </si>
  <si>
    <t>B40311</t>
  </si>
  <si>
    <t>B40327</t>
  </si>
  <si>
    <t>B40310</t>
  </si>
  <si>
    <t>B40333</t>
  </si>
  <si>
    <t>B40304</t>
  </si>
  <si>
    <t>B40344</t>
  </si>
  <si>
    <t>B40345</t>
  </si>
  <si>
    <t>B40338</t>
  </si>
  <si>
    <t>B40309</t>
  </si>
  <si>
    <t>B40334</t>
  </si>
  <si>
    <t>B40313</t>
  </si>
  <si>
    <t>B40288</t>
  </si>
  <si>
    <t>B40298</t>
  </si>
  <si>
    <t>B40352</t>
  </si>
  <si>
    <t>B40353</t>
  </si>
  <si>
    <t>B40354</t>
  </si>
  <si>
    <t>B40286</t>
  </si>
  <si>
    <t>B40350</t>
  </si>
  <si>
    <t>B40335</t>
  </si>
  <si>
    <t>B40351</t>
  </si>
  <si>
    <t>B40290</t>
  </si>
  <si>
    <t>B40291</t>
  </si>
  <si>
    <t>B40302</t>
  </si>
  <si>
    <t>B40303</t>
  </si>
  <si>
    <t>B40347</t>
  </si>
  <si>
    <t>B40332</t>
  </si>
  <si>
    <t>B40340</t>
  </si>
  <si>
    <t>A100221</t>
  </si>
  <si>
    <t>A100222</t>
  </si>
  <si>
    <t>B40358</t>
  </si>
  <si>
    <t>B40355</t>
  </si>
  <si>
    <t>A100223</t>
  </si>
  <si>
    <t>B40356</t>
  </si>
  <si>
    <t>B40357</t>
  </si>
  <si>
    <t>B40372</t>
  </si>
  <si>
    <t>B40399</t>
  </si>
  <si>
    <t>B40360</t>
  </si>
  <si>
    <t>B40402</t>
  </si>
  <si>
    <t>B40377</t>
  </si>
  <si>
    <t>B40400</t>
  </si>
  <si>
    <t>B40385</t>
  </si>
  <si>
    <t>B40390</t>
  </si>
  <si>
    <t>B40366</t>
  </si>
  <si>
    <t>B40362</t>
  </si>
  <si>
    <t>B40397</t>
  </si>
  <si>
    <t>B40373</t>
  </si>
  <si>
    <t>B40403</t>
  </si>
  <si>
    <t>B40396</t>
  </si>
  <si>
    <t>B40368</t>
  </si>
  <si>
    <t>B40371</t>
  </si>
  <si>
    <t>B40378</t>
  </si>
  <si>
    <t>B40382</t>
  </si>
  <si>
    <t>B40388</t>
  </si>
  <si>
    <t>B40363</t>
  </si>
  <si>
    <t>B40406</t>
  </si>
  <si>
    <t>B40407</t>
  </si>
  <si>
    <t>B40370</t>
  </si>
  <si>
    <t>B40398</t>
  </si>
  <si>
    <t>B40381</t>
  </si>
  <si>
    <t>B40387</t>
  </si>
  <si>
    <t>B40367</t>
  </si>
  <si>
    <t>B40374</t>
  </si>
  <si>
    <t>B40365</t>
  </si>
  <si>
    <t>B40359</t>
  </si>
  <si>
    <t>B40375</t>
  </si>
  <si>
    <t>B40376</t>
  </si>
  <si>
    <t>B40395</t>
  </si>
  <si>
    <t>B40405</t>
  </si>
  <si>
    <t>B40361</t>
  </si>
  <si>
    <t>B40379</t>
  </si>
  <si>
    <t>B40389</t>
  </si>
  <si>
    <t>B40384</t>
  </si>
  <si>
    <t>B40380</t>
  </si>
  <si>
    <t>B40386</t>
  </si>
  <si>
    <t>B40369</t>
  </si>
  <si>
    <t>B40401</t>
  </si>
  <si>
    <t>B40383</t>
  </si>
  <si>
    <t>B40364</t>
  </si>
  <si>
    <t>B40408</t>
  </si>
  <si>
    <t>B40419</t>
  </si>
  <si>
    <t>B40423</t>
  </si>
  <si>
    <t>B40421</t>
  </si>
  <si>
    <t>B40411</t>
  </si>
  <si>
    <t>B40417</t>
  </si>
  <si>
    <t>B40427</t>
  </si>
  <si>
    <t>B40418</t>
  </si>
  <si>
    <t>B40420</t>
  </si>
  <si>
    <t>B40416</t>
  </si>
  <si>
    <t>B40424</t>
  </si>
  <si>
    <t>B40448</t>
  </si>
  <si>
    <t>B40462</t>
  </si>
  <si>
    <t>B40474</t>
  </si>
  <si>
    <t>B40451</t>
  </si>
  <si>
    <t>B40470</t>
  </si>
  <si>
    <t>B40409</t>
  </si>
  <si>
    <t>B40431</t>
  </si>
  <si>
    <t>B40425</t>
  </si>
  <si>
    <t>B40453</t>
  </si>
  <si>
    <t>B40452</t>
  </si>
  <si>
    <t>B40410</t>
  </si>
  <si>
    <t>B40463</t>
  </si>
  <si>
    <t>B40454</t>
  </si>
  <si>
    <t>B40464</t>
  </si>
  <si>
    <t>B40415</t>
  </si>
  <si>
    <t>B40436</t>
  </si>
  <si>
    <t>B40467</t>
  </si>
  <si>
    <t>B40414</t>
  </si>
  <si>
    <t>B40413</t>
  </si>
  <si>
    <t>B40446</t>
  </si>
  <si>
    <t>B40473</t>
  </si>
  <si>
    <t>B40432</t>
  </si>
  <si>
    <t>B40449</t>
  </si>
  <si>
    <t>B40412</t>
  </si>
  <si>
    <t>B40433</t>
  </si>
  <si>
    <t>B40466</t>
  </si>
  <si>
    <t>B40422</t>
  </si>
  <si>
    <t>B40426</t>
  </si>
  <si>
    <t>B40442</t>
  </si>
  <si>
    <t>B40444</t>
  </si>
  <si>
    <t>B40445</t>
  </si>
  <si>
    <t>B40429</t>
  </si>
  <si>
    <t>B40475</t>
  </si>
  <si>
    <t>B40430</t>
  </si>
  <si>
    <t>B40447</t>
  </si>
  <si>
    <t>B40461</t>
  </si>
  <si>
    <t>B40434</t>
  </si>
  <si>
    <t>B40438</t>
  </si>
  <si>
    <t>B40443</t>
  </si>
  <si>
    <t>B40457</t>
  </si>
  <si>
    <t>B40460</t>
  </si>
  <si>
    <t>B40440</t>
  </si>
  <si>
    <t>B40455</t>
  </si>
  <si>
    <t>B40469</t>
  </si>
  <si>
    <t>B40437</t>
  </si>
  <si>
    <t>B40468</t>
  </si>
  <si>
    <t>B40439</t>
  </si>
  <si>
    <t>B40458</t>
  </si>
  <si>
    <t>B40450</t>
  </si>
  <si>
    <t>B40459</t>
  </si>
  <si>
    <t>B40465</t>
  </si>
  <si>
    <t>B40435</t>
  </si>
  <si>
    <t>B40471</t>
  </si>
  <si>
    <t>B40472</t>
  </si>
  <si>
    <t>B40478</t>
  </si>
  <si>
    <t>B40477</t>
  </si>
  <si>
    <t>B40476</t>
  </si>
  <si>
    <t>B40479</t>
  </si>
  <si>
    <t>A100225</t>
  </si>
  <si>
    <t>A100224</t>
  </si>
  <si>
    <t>A100226</t>
  </si>
  <si>
    <t>B40480</t>
  </si>
  <si>
    <t>B40484</t>
  </si>
  <si>
    <t>B40483</t>
  </si>
  <si>
    <t>B40485</t>
  </si>
  <si>
    <t>B40428</t>
  </si>
  <si>
    <t>B40482</t>
  </si>
  <si>
    <t>B40486</t>
  </si>
  <si>
    <t>B40481</t>
  </si>
  <si>
    <t>B40490</t>
  </si>
  <si>
    <t>B40502</t>
  </si>
  <si>
    <t>B40519</t>
  </si>
  <si>
    <t>B40522</t>
  </si>
  <si>
    <t>B40532</t>
  </si>
  <si>
    <t>B40495</t>
  </si>
  <si>
    <t>B40498</t>
  </si>
  <si>
    <t>B40487</t>
  </si>
  <si>
    <t>B40526</t>
  </si>
  <si>
    <t>B40523</t>
  </si>
  <si>
    <t>B40504</t>
  </si>
  <si>
    <t>B40525</t>
  </si>
  <si>
    <t>B40503</t>
  </si>
  <si>
    <t>B40521</t>
  </si>
  <si>
    <t>B40535</t>
  </si>
  <si>
    <t>B40491</t>
  </si>
  <si>
    <t>B40528</t>
  </si>
  <si>
    <t>B40500</t>
  </si>
  <si>
    <t>B40494</t>
  </si>
  <si>
    <t>B40492</t>
  </si>
  <si>
    <t>B40488</t>
  </si>
  <si>
    <t>B40506</t>
  </si>
  <si>
    <t>B40518</t>
  </si>
  <si>
    <t>B40514</t>
  </si>
  <si>
    <t>B40515</t>
  </si>
  <si>
    <t>B40505</t>
  </si>
  <si>
    <t>B40516</t>
  </si>
  <si>
    <t>B40493</t>
  </si>
  <si>
    <t>B40530</t>
  </si>
  <si>
    <t>B40534</t>
  </si>
  <si>
    <t>B40507</t>
  </si>
  <si>
    <t>B40501</t>
  </si>
  <si>
    <t>B40496</t>
  </si>
  <si>
    <t>B40499</t>
  </si>
  <si>
    <t>B40509</t>
  </si>
  <si>
    <t>B40508</t>
  </si>
  <si>
    <t>B40531</t>
  </si>
  <si>
    <t>B40533</t>
  </si>
  <si>
    <t>B40489</t>
  </si>
  <si>
    <t>B40513</t>
  </si>
  <si>
    <t>B40497</t>
  </si>
  <si>
    <t>B40536</t>
  </si>
  <si>
    <t>B40527</t>
  </si>
  <si>
    <t>B40517</t>
  </si>
  <si>
    <t>B40510</t>
  </si>
  <si>
    <t>B40511</t>
  </si>
  <si>
    <t>B40520</t>
  </si>
  <si>
    <t>B40524</t>
  </si>
  <si>
    <t>B40529</t>
  </si>
  <si>
    <t>A100227</t>
  </si>
  <si>
    <t>A100228</t>
  </si>
  <si>
    <t>B40538</t>
  </si>
  <si>
    <t>B40537</t>
  </si>
  <si>
    <t>B40539</t>
  </si>
  <si>
    <t>B40540</t>
  </si>
  <si>
    <t>B40590</t>
  </si>
  <si>
    <t>B40555</t>
  </si>
  <si>
    <t>B40548</t>
  </si>
  <si>
    <t>B40547</t>
  </si>
  <si>
    <t>B40551</t>
  </si>
  <si>
    <t>B40585</t>
  </si>
  <si>
    <t>B40586</t>
  </si>
  <si>
    <t>B40562</t>
  </si>
  <si>
    <t>B40570</t>
  </si>
  <si>
    <t>B40556</t>
  </si>
  <si>
    <t>B40557</t>
  </si>
  <si>
    <t>B40543</t>
  </si>
  <si>
    <t>B40591</t>
  </si>
  <si>
    <t>B40558</t>
  </si>
  <si>
    <t>B40566</t>
  </si>
  <si>
    <t>B40549</t>
  </si>
  <si>
    <t>B40588</t>
  </si>
  <si>
    <t>B40565</t>
  </si>
  <si>
    <t>B40576</t>
  </si>
  <si>
    <t>B40559</t>
  </si>
  <si>
    <t>B40587</t>
  </si>
  <si>
    <t>B40560</t>
  </si>
  <si>
    <t>B40568</t>
  </si>
  <si>
    <t>B40583</t>
  </si>
  <si>
    <t>B40571</t>
  </si>
  <si>
    <t>B40563</t>
  </si>
  <si>
    <t>B40572</t>
  </si>
  <si>
    <t>B40552</t>
  </si>
  <si>
    <t>B40564</t>
  </si>
  <si>
    <t>B40573</t>
  </si>
  <si>
    <t>B40581</t>
  </si>
  <si>
    <t>B40567</t>
  </si>
  <si>
    <t>B40574</t>
  </si>
  <si>
    <t>B40542</t>
  </si>
  <si>
    <t>B40577</t>
  </si>
  <si>
    <t>B40553</t>
  </si>
  <si>
    <t>B40554</t>
  </si>
  <si>
    <t>B40584</t>
  </si>
  <si>
    <t>B40575</t>
  </si>
  <si>
    <t>B40578</t>
  </si>
  <si>
    <t>B40579</t>
  </si>
  <si>
    <t>B40580</t>
  </si>
  <si>
    <t>B40544</t>
  </si>
  <si>
    <t>B40541</t>
  </si>
  <si>
    <t>B40546</t>
  </si>
  <si>
    <t>B40550</t>
  </si>
  <si>
    <t>B40582</t>
  </si>
  <si>
    <t>B40561</t>
  </si>
  <si>
    <t>B40569</t>
  </si>
  <si>
    <t>B40592</t>
  </si>
  <si>
    <t>B40603</t>
  </si>
  <si>
    <t>B40604</t>
  </si>
  <si>
    <t>B40601</t>
  </si>
  <si>
    <t>B40599</t>
  </si>
  <si>
    <t>B40600</t>
  </si>
  <si>
    <t>B40605</t>
  </si>
  <si>
    <t>B40593</t>
  </si>
  <si>
    <t>B40602</t>
  </si>
  <si>
    <t>B40594</t>
  </si>
  <si>
    <t>B40629</t>
  </si>
  <si>
    <t>B40635</t>
  </si>
  <si>
    <t>B40634</t>
  </si>
  <si>
    <t>B40631</t>
  </si>
  <si>
    <t>B40606</t>
  </si>
  <si>
    <t>B40627</t>
  </si>
  <si>
    <t>B40620</t>
  </si>
  <si>
    <t>B40596</t>
  </si>
  <si>
    <t>B40637</t>
  </si>
  <si>
    <t>B40626</t>
  </si>
  <si>
    <t>B40619</t>
  </si>
  <si>
    <t>B40598</t>
  </si>
  <si>
    <t>B40623</t>
  </si>
  <si>
    <t>B40621</t>
  </si>
  <si>
    <t>B40624</t>
  </si>
  <si>
    <t>B40633</t>
  </si>
  <si>
    <t>B40632</t>
  </si>
  <si>
    <t>B40630</t>
  </si>
  <si>
    <t>B40625</t>
  </si>
  <si>
    <t>B40607</t>
  </si>
  <si>
    <t>B40609</t>
  </si>
  <si>
    <t>B40610</t>
  </si>
  <si>
    <t>B40611</t>
  </si>
  <si>
    <t>B40612</t>
  </si>
  <si>
    <t>B40613</t>
  </si>
  <si>
    <t>B40614</t>
  </si>
  <si>
    <t>B40615</t>
  </si>
  <si>
    <t>B40616</t>
  </si>
  <si>
    <t>B40617</t>
  </si>
  <si>
    <t>B40628</t>
  </si>
  <si>
    <t>B40597</t>
  </si>
  <si>
    <t>B40618</t>
  </si>
  <si>
    <t>B40643</t>
  </si>
  <si>
    <t>B40650</t>
  </si>
  <si>
    <t>B40638</t>
  </si>
  <si>
    <t>B40641</t>
  </si>
  <si>
    <t>B40647</t>
  </si>
  <si>
    <t>B40644</t>
  </si>
  <si>
    <t>B40649</t>
  </si>
  <si>
    <t>B40651</t>
  </si>
  <si>
    <t>B40645</t>
  </si>
  <si>
    <t>B40646</t>
  </si>
  <si>
    <t>B40648</t>
  </si>
  <si>
    <t>A100229</t>
  </si>
  <si>
    <t>A100230</t>
  </si>
  <si>
    <t>B40639</t>
  </si>
  <si>
    <t>B40642</t>
  </si>
  <si>
    <t>B40655</t>
  </si>
  <si>
    <t>B40666</t>
  </si>
  <si>
    <t>B40657</t>
  </si>
  <si>
    <t>B40680</t>
  </si>
  <si>
    <t>B40662</t>
  </si>
  <si>
    <t>B40671</t>
  </si>
  <si>
    <t>B40686</t>
  </si>
  <si>
    <t>B40658</t>
  </si>
  <si>
    <t>B40659</t>
  </si>
  <si>
    <t>B40660</t>
  </si>
  <si>
    <t>B40661</t>
  </si>
  <si>
    <t>B40663</t>
  </si>
  <si>
    <t>B40664</t>
  </si>
  <si>
    <t>B40665</t>
  </si>
  <si>
    <t>B40667</t>
  </si>
  <si>
    <t>B40668</t>
  </si>
  <si>
    <t>B40669</t>
  </si>
  <si>
    <t>B40670</t>
  </si>
  <si>
    <t>B40672</t>
  </si>
  <si>
    <t>B40673</t>
  </si>
  <si>
    <t>B40674</t>
  </si>
  <si>
    <t>B40675</t>
  </si>
  <si>
    <t>B40676</t>
  </si>
  <si>
    <t>B40677</t>
  </si>
  <si>
    <t>B40678</t>
  </si>
  <si>
    <t>B40679</t>
  </si>
  <si>
    <t>B40681</t>
  </si>
  <si>
    <t>B40682</t>
  </si>
  <si>
    <t>B40683</t>
  </si>
  <si>
    <t>B40685</t>
  </si>
  <si>
    <t>B40684</t>
  </si>
  <si>
    <t>A100233</t>
  </si>
  <si>
    <t>A100231</t>
  </si>
  <si>
    <t>A100232</t>
  </si>
  <si>
    <t>B40687</t>
  </si>
  <si>
    <t>B40703</t>
  </si>
  <si>
    <t>B40718</t>
  </si>
  <si>
    <t>B40712</t>
  </si>
  <si>
    <t>B40719</t>
  </si>
  <si>
    <t>B40700</t>
  </si>
  <si>
    <t>B40695</t>
  </si>
  <si>
    <t>B40701</t>
  </si>
  <si>
    <t>B40699</t>
  </si>
  <si>
    <t>B40709</t>
  </si>
  <si>
    <t>B40714</t>
  </si>
  <si>
    <t>B40688</t>
  </si>
  <si>
    <t>B40698</t>
  </si>
  <si>
    <t>B40706</t>
  </si>
  <si>
    <t>B40692</t>
  </si>
  <si>
    <t>B40694</t>
  </si>
  <si>
    <t>B40691</t>
  </si>
  <si>
    <t>B40704</t>
  </si>
  <si>
    <t>B40716</t>
  </si>
  <si>
    <t>B40702</t>
  </si>
  <si>
    <t>B40715</t>
  </si>
  <si>
    <t>B40708</t>
  </si>
  <si>
    <t>B40717</t>
  </si>
  <si>
    <t>B40696</t>
  </si>
  <si>
    <t>B40697</t>
  </si>
  <si>
    <t>B40721</t>
  </si>
  <si>
    <t>B40705</t>
  </si>
  <si>
    <t>B40690</t>
  </si>
  <si>
    <t>B40713</t>
  </si>
  <si>
    <t>B40720</t>
  </si>
  <si>
    <t>B40689</t>
  </si>
  <si>
    <t>B40711</t>
  </si>
  <si>
    <t>B40652</t>
  </si>
  <si>
    <t>B40707</t>
  </si>
  <si>
    <t>B40693</t>
  </si>
  <si>
    <t>B40710</t>
  </si>
  <si>
    <t>B40724</t>
  </si>
  <si>
    <t>B40725</t>
  </si>
  <si>
    <t>A100234</t>
  </si>
  <si>
    <t>A100235</t>
  </si>
  <si>
    <t>A100236</t>
  </si>
  <si>
    <t>A100237</t>
  </si>
  <si>
    <t>B40722</t>
  </si>
  <si>
    <t>B40726</t>
  </si>
  <si>
    <t>B40723</t>
  </si>
  <si>
    <t>B40756</t>
  </si>
  <si>
    <t>B40759</t>
  </si>
  <si>
    <t>B40738</t>
  </si>
  <si>
    <t>B40743</t>
  </si>
  <si>
    <t>B40746</t>
  </si>
  <si>
    <t>B40747</t>
  </si>
  <si>
    <t>B40764</t>
  </si>
  <si>
    <t>B40769</t>
  </si>
  <si>
    <t>B40742</t>
  </si>
  <si>
    <t>B40745</t>
  </si>
  <si>
    <t>B40767</t>
  </si>
  <si>
    <t>B40730</t>
  </si>
  <si>
    <t>B40734</t>
  </si>
  <si>
    <t>B40735</t>
  </si>
  <si>
    <t>B40744</t>
  </si>
  <si>
    <t>B40731</t>
  </si>
  <si>
    <t>B40732</t>
  </si>
  <si>
    <t>B40753</t>
  </si>
  <si>
    <t>B40729</t>
  </si>
  <si>
    <t>B40771</t>
  </si>
  <si>
    <t>B40755</t>
  </si>
  <si>
    <t>B40757</t>
  </si>
  <si>
    <t>B40741</t>
  </si>
  <si>
    <t>B40748</t>
  </si>
  <si>
    <t>B40749</t>
  </si>
  <si>
    <t>B40739</t>
  </si>
  <si>
    <t>B40733</t>
  </si>
  <si>
    <t>B40728</t>
  </si>
  <si>
    <t>B40772</t>
  </si>
  <si>
    <t>B40761</t>
  </si>
  <si>
    <t>B40754</t>
  </si>
  <si>
    <t>B40768</t>
  </si>
  <si>
    <t>B40736</t>
  </si>
  <si>
    <t>B40765</t>
  </si>
  <si>
    <t>B40751</t>
  </si>
  <si>
    <t>B40727</t>
  </si>
  <si>
    <t>B40766</t>
  </si>
  <si>
    <t>B40750</t>
  </si>
  <si>
    <t>B40752</t>
  </si>
  <si>
    <t>B40758</t>
  </si>
  <si>
    <t>B40740</t>
  </si>
  <si>
    <t>B40760</t>
  </si>
  <si>
    <t>B40737</t>
  </si>
  <si>
    <t>B40763</t>
  </si>
  <si>
    <t>A100240</t>
  </si>
  <si>
    <t>A100238</t>
  </si>
  <si>
    <t>A100239</t>
  </si>
  <si>
    <t>B40773</t>
  </si>
  <si>
    <t>B40774</t>
  </si>
  <si>
    <t>B40776</t>
  </si>
  <si>
    <t>A100241</t>
  </si>
  <si>
    <t>B40775</t>
  </si>
  <si>
    <t>B40783</t>
  </si>
  <si>
    <t>B40780</t>
  </si>
  <si>
    <t>B40778</t>
  </si>
  <si>
    <t>B40777</t>
  </si>
  <si>
    <t>B40779</t>
  </si>
  <si>
    <t>B40781</t>
  </si>
  <si>
    <t>B40782</t>
  </si>
  <si>
    <t>B40800</t>
  </si>
  <si>
    <t>B40786</t>
  </si>
  <si>
    <t>B40787</t>
  </si>
  <si>
    <t>B40792</t>
  </si>
  <si>
    <t>B40826</t>
  </si>
  <si>
    <t>B40806</t>
  </si>
  <si>
    <t>B40816</t>
  </si>
  <si>
    <t>B40793</t>
  </si>
  <si>
    <t>B40817</t>
  </si>
  <si>
    <t>B40810</t>
  </si>
  <si>
    <t>B40815</t>
  </si>
  <si>
    <t>B40794</t>
  </si>
  <si>
    <t>B40821</t>
  </si>
  <si>
    <t>B40812</t>
  </si>
  <si>
    <t>B40805</t>
  </si>
  <si>
    <t>B40808</t>
  </si>
  <si>
    <t>B40804</t>
  </si>
  <si>
    <t>B40791</t>
  </si>
  <si>
    <t>B40798</t>
  </si>
  <si>
    <t>B40809</t>
  </si>
  <si>
    <t>B40824</t>
  </si>
  <si>
    <t>B40827</t>
  </si>
  <si>
    <t>B40819</t>
  </si>
  <si>
    <t>B40799</t>
  </si>
  <si>
    <t>B40790</t>
  </si>
  <si>
    <t>B40813</t>
  </si>
  <si>
    <t>B40829</t>
  </si>
  <si>
    <t>B40820</t>
  </si>
  <si>
    <t>B40823</t>
  </si>
  <si>
    <t>B40830</t>
  </si>
  <si>
    <t>B40801</t>
  </si>
  <si>
    <t>B40784</t>
  </si>
  <si>
    <t>B40814</t>
  </si>
  <si>
    <t>B40802</t>
  </si>
  <si>
    <t>B40795</t>
  </si>
  <si>
    <t>B40785</t>
  </si>
  <si>
    <t>B40796</t>
  </si>
  <si>
    <t>B40797</t>
  </si>
  <si>
    <t>B40828</t>
  </si>
  <si>
    <t>B40803</t>
  </si>
  <si>
    <t>B40825</t>
  </si>
  <si>
    <t>B40788</t>
  </si>
  <si>
    <t>B40789</t>
  </si>
  <si>
    <t>B40807</t>
  </si>
  <si>
    <t>B40818</t>
  </si>
  <si>
    <t>A100242</t>
  </si>
  <si>
    <t>A100243</t>
  </si>
  <si>
    <t>B40832</t>
  </si>
  <si>
    <t>B40831</t>
  </si>
  <si>
    <t>A100244</t>
  </si>
  <si>
    <t>A100245</t>
  </si>
  <si>
    <t>B40884</t>
  </si>
  <si>
    <t>B40857</t>
  </si>
  <si>
    <t>B40864</t>
  </si>
  <si>
    <t>B40858</t>
  </si>
  <si>
    <t>B40870</t>
  </si>
  <si>
    <t>B40863</t>
  </si>
  <si>
    <t>B40869</t>
  </si>
  <si>
    <t>B40867</t>
  </si>
  <si>
    <t>B40872</t>
  </si>
  <si>
    <t>B40895</t>
  </si>
  <si>
    <t>B40833</t>
  </si>
  <si>
    <t>B40876</t>
  </si>
  <si>
    <t>B40886</t>
  </si>
  <si>
    <t>B40837</t>
  </si>
  <si>
    <t>B40838</t>
  </si>
  <si>
    <t>B40835</t>
  </si>
  <si>
    <t>B40836</t>
  </si>
  <si>
    <t>B40866</t>
  </si>
  <si>
    <t>B40860</t>
  </si>
  <si>
    <t>B40894</t>
  </si>
  <si>
    <t>B40862</t>
  </si>
  <si>
    <t>B40861</t>
  </si>
  <si>
    <t>B40896</t>
  </si>
  <si>
    <t>B40855</t>
  </si>
  <si>
    <t>B40888</t>
  </si>
  <si>
    <t>B40900</t>
  </si>
  <si>
    <t>B40865</t>
  </si>
  <si>
    <t>B40874</t>
  </si>
  <si>
    <t>B40890</t>
  </si>
  <si>
    <t>B40892</t>
  </si>
  <si>
    <t>B40889</t>
  </si>
  <si>
    <t>B40893</t>
  </si>
  <si>
    <t>B40882</t>
  </si>
  <si>
    <t>B40901</t>
  </si>
  <si>
    <t>B40891</t>
  </si>
  <si>
    <t>B40873</t>
  </si>
  <si>
    <t>B40868</t>
  </si>
  <si>
    <t>B40834</t>
  </si>
  <si>
    <t>B40878</t>
  </si>
  <si>
    <t>B40885</t>
  </si>
  <si>
    <t>B40880</t>
  </si>
  <si>
    <t>B40879</t>
  </si>
  <si>
    <t>B40877</t>
  </si>
  <si>
    <t>B40899</t>
  </si>
  <si>
    <t>B40898</t>
  </si>
  <si>
    <t>B40859</t>
  </si>
  <si>
    <t>B40871</t>
  </si>
  <si>
    <t>B40856</t>
  </si>
  <si>
    <t>B40875</t>
  </si>
  <si>
    <t>B40847</t>
  </si>
  <si>
    <t>B40897</t>
  </si>
  <si>
    <t>B40881</t>
  </si>
  <si>
    <t>B40949</t>
  </si>
  <si>
    <t>B40944</t>
  </si>
  <si>
    <t>B40849</t>
  </si>
  <si>
    <t>B40920</t>
  </si>
  <si>
    <t>B40931</t>
  </si>
  <si>
    <t>B40938</t>
  </si>
  <si>
    <t>B40927</t>
  </si>
  <si>
    <t>B40904</t>
  </si>
  <si>
    <t>B40934</t>
  </si>
  <si>
    <t>B40936</t>
  </si>
  <si>
    <t>B40921</t>
  </si>
  <si>
    <t>B40928</t>
  </si>
  <si>
    <t>B40940</t>
  </si>
  <si>
    <t>B40941</t>
  </si>
  <si>
    <t>A100248</t>
  </si>
  <si>
    <t>B40845</t>
  </si>
  <si>
    <t>B40933</t>
  </si>
  <si>
    <t>B40922</t>
  </si>
  <si>
    <t>B40905</t>
  </si>
  <si>
    <t>B40910</t>
  </si>
  <si>
    <t>B40918</t>
  </si>
  <si>
    <t>B40935</t>
  </si>
  <si>
    <t>B40926</t>
  </si>
  <si>
    <t>B40937</t>
  </si>
  <si>
    <t>B40939</t>
  </si>
  <si>
    <t>B40942</t>
  </si>
  <si>
    <t>B40911</t>
  </si>
  <si>
    <t>B40943</t>
  </si>
  <si>
    <t>B40950</t>
  </si>
  <si>
    <t>B40947</t>
  </si>
  <si>
    <t>B40907</t>
  </si>
  <si>
    <t>B40915</t>
  </si>
  <si>
    <t>B40914</t>
  </si>
  <si>
    <t>B40946</t>
  </si>
  <si>
    <t>B40916</t>
  </si>
  <si>
    <t>B40908</t>
  </si>
  <si>
    <t>B40854</t>
  </si>
  <si>
    <t>B40902</t>
  </si>
  <si>
    <t>B40903</t>
  </si>
  <si>
    <t>B40919</t>
  </si>
  <si>
    <t>B40929</t>
  </si>
  <si>
    <t>B40930</t>
  </si>
  <si>
    <t>B40952</t>
  </si>
  <si>
    <t>B40953</t>
  </si>
  <si>
    <t>B40954</t>
  </si>
  <si>
    <t>B40955</t>
  </si>
  <si>
    <t>B40956</t>
  </si>
  <si>
    <t>B40957</t>
  </si>
  <si>
    <t>B40906</t>
  </si>
  <si>
    <t>B40912</t>
  </si>
  <si>
    <t>B40923</t>
  </si>
  <si>
    <t>B40924</t>
  </si>
  <si>
    <t>B40839</t>
  </si>
  <si>
    <t>A100246</t>
  </si>
  <si>
    <t>A100250</t>
  </si>
  <si>
    <t>A100247</t>
  </si>
  <si>
    <t>A100249</t>
  </si>
  <si>
    <t>B40844</t>
  </si>
  <si>
    <t>B40848</t>
  </si>
  <si>
    <t>B40951</t>
  </si>
  <si>
    <t>B40850</t>
  </si>
  <si>
    <t>B40843</t>
  </si>
  <si>
    <t>B40909</t>
  </si>
  <si>
    <t>B40917</t>
  </si>
  <si>
    <t>B40851</t>
  </si>
  <si>
    <t>B40853</t>
  </si>
  <si>
    <t>B40932</t>
  </si>
  <si>
    <t>B40841</t>
  </si>
  <si>
    <t>B40842</t>
  </si>
  <si>
    <t>B40846</t>
  </si>
  <si>
    <t>B40852</t>
  </si>
  <si>
    <t>B40958</t>
  </si>
  <si>
    <t>A100251</t>
  </si>
  <si>
    <t>B40960</t>
  </si>
  <si>
    <t>B40963</t>
  </si>
  <si>
    <t>B40962</t>
  </si>
  <si>
    <t>B40959</t>
  </si>
  <si>
    <t>B40961</t>
  </si>
  <si>
    <t>B41006</t>
  </si>
  <si>
    <t>B40978</t>
  </si>
  <si>
    <t>B40965</t>
  </si>
  <si>
    <t>B40991</t>
  </si>
  <si>
    <t>B40984</t>
  </si>
  <si>
    <t>B41014</t>
  </si>
  <si>
    <t>B41010</t>
  </si>
  <si>
    <t>B40987</t>
  </si>
  <si>
    <t>B40985</t>
  </si>
  <si>
    <t>B40970</t>
  </si>
  <si>
    <t>B40996</t>
  </si>
  <si>
    <t>B40971</t>
  </si>
  <si>
    <t>B40990</t>
  </si>
  <si>
    <t>B40974</t>
  </si>
  <si>
    <t>B41012</t>
  </si>
  <si>
    <t>B41007</t>
  </si>
  <si>
    <t>B40999</t>
  </si>
  <si>
    <t>B40986</t>
  </si>
  <si>
    <t>B40975</t>
  </si>
  <si>
    <t>B41013</t>
  </si>
  <si>
    <t>B40977</t>
  </si>
  <si>
    <t>B40993</t>
  </si>
  <si>
    <t>B40998</t>
  </si>
  <si>
    <t>A100252</t>
  </si>
  <si>
    <t>B40966</t>
  </si>
  <si>
    <t>B40989</t>
  </si>
  <si>
    <t>B41011</t>
  </si>
  <si>
    <t>B41009</t>
  </si>
  <si>
    <t>B40982</t>
  </si>
  <si>
    <t>B41001</t>
  </si>
  <si>
    <t>B40988</t>
  </si>
  <si>
    <t>B40997</t>
  </si>
  <si>
    <t>B41003</t>
  </si>
  <si>
    <t>B41004</t>
  </si>
  <si>
    <t>B41005</t>
  </si>
  <si>
    <t>B41000</t>
  </si>
  <si>
    <t>B40994</t>
  </si>
  <si>
    <t>B40992</t>
  </si>
  <si>
    <t>A100253</t>
  </si>
  <si>
    <t>B40964</t>
  </si>
  <si>
    <t>B40981</t>
  </si>
  <si>
    <t>B40976</t>
  </si>
  <si>
    <t>B40983</t>
  </si>
  <si>
    <t>B40979</t>
  </si>
  <si>
    <t>B40980</t>
  </si>
  <si>
    <t>B40967</t>
  </si>
  <si>
    <t>B40969</t>
  </si>
  <si>
    <t>B40968</t>
  </si>
  <si>
    <t>B41002</t>
  </si>
  <si>
    <t>B40972</t>
  </si>
  <si>
    <t>B41008</t>
  </si>
  <si>
    <t>B41017</t>
  </si>
  <si>
    <t>B41019</t>
  </si>
  <si>
    <t>B41022</t>
  </si>
  <si>
    <t>A100256</t>
  </si>
  <si>
    <t>B41015</t>
  </si>
  <si>
    <t>A100259</t>
  </si>
  <si>
    <t>A100255</t>
  </si>
  <si>
    <t>A100257</t>
  </si>
  <si>
    <t>B41021</t>
  </si>
  <si>
    <t>A100254</t>
  </si>
  <si>
    <t>A100258</t>
  </si>
  <si>
    <t>B41016</t>
  </si>
  <si>
    <t>B41018</t>
  </si>
  <si>
    <t>B41023</t>
  </si>
  <si>
    <t>B41024</t>
  </si>
  <si>
    <t>B41067</t>
  </si>
  <si>
    <t>B41060</t>
  </si>
  <si>
    <t>B41069</t>
  </si>
  <si>
    <t>B41070</t>
  </si>
  <si>
    <t>B41079</t>
  </si>
  <si>
    <t>B41039</t>
  </si>
  <si>
    <t>B41052</t>
  </si>
  <si>
    <t>B41071</t>
  </si>
  <si>
    <t>B41043</t>
  </si>
  <si>
    <t>B41058</t>
  </si>
  <si>
    <t>B41082</t>
  </si>
  <si>
    <t>B41055</t>
  </si>
  <si>
    <t>B41078</t>
  </si>
  <si>
    <t>B41081</t>
  </si>
  <si>
    <t>B41054</t>
  </si>
  <si>
    <t>B41063</t>
  </si>
  <si>
    <t>B41073</t>
  </si>
  <si>
    <t>B41083</t>
  </si>
  <si>
    <t>B41075</t>
  </si>
  <si>
    <t>B41049</t>
  </si>
  <si>
    <t>B41059</t>
  </si>
  <si>
    <t>B41074</t>
  </si>
  <si>
    <t>B41040</t>
  </si>
  <si>
    <t>B41080</t>
  </si>
  <si>
    <t>B41047</t>
  </si>
  <si>
    <t>B41057</t>
  </si>
  <si>
    <t>B41064</t>
  </si>
  <si>
    <t>B41048</t>
  </si>
  <si>
    <t>A100261</t>
  </si>
  <si>
    <t>A100260</t>
  </si>
  <si>
    <t>B41061</t>
  </si>
  <si>
    <t>B41072</t>
  </si>
  <si>
    <t>B41041</t>
  </si>
  <si>
    <t>B41062</t>
  </si>
  <si>
    <t>B41066</t>
  </si>
  <si>
    <t>B41042</t>
  </si>
  <si>
    <t>B41056</t>
  </si>
  <si>
    <t>B41053</t>
  </si>
  <si>
    <t>B41045</t>
  </si>
  <si>
    <t>B41077</t>
  </si>
  <si>
    <t>B41046</t>
  </si>
  <si>
    <t>B41044</t>
  </si>
  <si>
    <t>B41025</t>
  </si>
  <si>
    <t>B41050</t>
  </si>
  <si>
    <t>B41076</t>
  </si>
  <si>
    <t>B41027</t>
  </si>
  <si>
    <t>B41138</t>
  </si>
  <si>
    <t>B41139</t>
  </si>
  <si>
    <t>B41124</t>
  </si>
  <si>
    <t>B41123</t>
  </si>
  <si>
    <t>B41127</t>
  </si>
  <si>
    <t>B41104</t>
  </si>
  <si>
    <t>B41120</t>
  </si>
  <si>
    <t>B41098</t>
  </si>
  <si>
    <t>B41096</t>
  </si>
  <si>
    <t>B41119</t>
  </si>
  <si>
    <t>B41117</t>
  </si>
  <si>
    <t>B41129</t>
  </si>
  <si>
    <t>B41108</t>
  </si>
  <si>
    <t>B41109</t>
  </si>
  <si>
    <t>B41137</t>
  </si>
  <si>
    <t>B41122</t>
  </si>
  <si>
    <t>B41094</t>
  </si>
  <si>
    <t>B41087</t>
  </si>
  <si>
    <t>B41086</t>
  </si>
  <si>
    <t>B41132</t>
  </si>
  <si>
    <t>B41133</t>
  </si>
  <si>
    <t>B41092</t>
  </si>
  <si>
    <t>B41126</t>
  </si>
  <si>
    <t>B41130</t>
  </si>
  <si>
    <t>B41131</t>
  </si>
  <si>
    <t>B41110</t>
  </si>
  <si>
    <t>B41107</t>
  </si>
  <si>
    <t>B41093</t>
  </si>
  <si>
    <t>B41105</t>
  </si>
  <si>
    <t>B41102</t>
  </si>
  <si>
    <t>B41100</t>
  </si>
  <si>
    <t>B41118</t>
  </si>
  <si>
    <t>B41116</t>
  </si>
  <si>
    <t>B41115</t>
  </si>
  <si>
    <t>B41106</t>
  </si>
  <si>
    <t>B41101</t>
  </si>
  <si>
    <t>B41125</t>
  </si>
  <si>
    <t>B41140</t>
  </si>
  <si>
    <t>B41088</t>
  </si>
  <si>
    <t>B41097</t>
  </si>
  <si>
    <t>B41103</t>
  </si>
  <si>
    <t>B41084</t>
  </si>
  <si>
    <t>B41112</t>
  </si>
  <si>
    <t>B41099</t>
  </si>
  <si>
    <t>B41135</t>
  </si>
  <si>
    <t>B41085</t>
  </si>
  <si>
    <t>B41111</t>
  </si>
  <si>
    <t>B41136</t>
  </si>
  <si>
    <t>B41095</t>
  </si>
  <si>
    <t>B41113</t>
  </si>
  <si>
    <t>B41128</t>
  </si>
  <si>
    <t>B41089</t>
  </si>
  <si>
    <t>B41134</t>
  </si>
  <si>
    <t>B41141</t>
  </si>
  <si>
    <t>A100262</t>
  </si>
  <si>
    <t>A100263</t>
  </si>
  <si>
    <t>B41177</t>
  </si>
  <si>
    <t>B41178</t>
  </si>
  <si>
    <t>B41175</t>
  </si>
  <si>
    <t>B41142</t>
  </si>
  <si>
    <t>B41151</t>
  </si>
  <si>
    <t>B41171</t>
  </si>
  <si>
    <t>B41169</t>
  </si>
  <si>
    <t>B41145</t>
  </si>
  <si>
    <t>B41146</t>
  </si>
  <si>
    <t>B41147</t>
  </si>
  <si>
    <t>B41172</t>
  </si>
  <si>
    <t>B41158</t>
  </si>
  <si>
    <t>B41174</t>
  </si>
  <si>
    <t>B41160</t>
  </si>
  <si>
    <t>B41170</t>
  </si>
  <si>
    <t>B41162</t>
  </si>
  <si>
    <t>B41149</t>
  </si>
  <si>
    <t>B41157</t>
  </si>
  <si>
    <t>B41163</t>
  </si>
  <si>
    <t>B41161</t>
  </si>
  <si>
    <t>B41154</t>
  </si>
  <si>
    <t>B41150</t>
  </si>
  <si>
    <t>B41143</t>
  </si>
  <si>
    <t>B41164</t>
  </si>
  <si>
    <t>B41166</t>
  </si>
  <si>
    <t>B41152</t>
  </si>
  <si>
    <t>B41168</t>
  </si>
  <si>
    <t>B41148</t>
  </si>
  <si>
    <t>B41153</t>
  </si>
  <si>
    <t>B41155</t>
  </si>
  <si>
    <t>B41156</t>
  </si>
  <si>
    <t>B41159</t>
  </si>
  <si>
    <t>B41144</t>
  </si>
  <si>
    <t>B41167</t>
  </si>
  <si>
    <t>B41173</t>
  </si>
  <si>
    <t>B41223</t>
  </si>
  <si>
    <t>B41220</t>
  </si>
  <si>
    <t>B41195</t>
  </si>
  <si>
    <t>B41190</t>
  </si>
  <si>
    <t>B41198</t>
  </si>
  <si>
    <t>B41212</t>
  </si>
  <si>
    <t>B41216</t>
  </si>
  <si>
    <t>B41222</t>
  </si>
  <si>
    <t>B41215</t>
  </si>
  <si>
    <t>B41221</t>
  </si>
  <si>
    <t>B41187</t>
  </si>
  <si>
    <t>B41192</t>
  </si>
  <si>
    <t>B41193</t>
  </si>
  <si>
    <t>B41213</t>
  </si>
  <si>
    <t>B41204</t>
  </si>
  <si>
    <t>B41189</t>
  </si>
  <si>
    <t>B41191</t>
  </si>
  <si>
    <t>B41205</t>
  </si>
  <si>
    <t>B41206</t>
  </si>
  <si>
    <t>B41219</t>
  </si>
  <si>
    <t>B41179</t>
  </si>
  <si>
    <t>B41180</t>
  </si>
  <si>
    <t>B41181</t>
  </si>
  <si>
    <t>B41182</t>
  </si>
  <si>
    <t>B41183</t>
  </si>
  <si>
    <t>B41184</t>
  </si>
  <si>
    <t>B41185</t>
  </si>
  <si>
    <t>B41186</t>
  </si>
  <si>
    <t>B41214</t>
  </si>
  <si>
    <t>B41218</t>
  </si>
  <si>
    <t>B41194</t>
  </si>
  <si>
    <t>B41197</t>
  </si>
  <si>
    <t>B41202</t>
  </si>
  <si>
    <t>B41209</t>
  </si>
  <si>
    <t>B41211</t>
  </si>
  <si>
    <t>B41210</t>
  </si>
  <si>
    <t>B41207</t>
  </si>
  <si>
    <t>B41201</t>
  </si>
  <si>
    <t>B41203</t>
  </si>
  <si>
    <t>B41199</t>
  </si>
  <si>
    <t>B41196</t>
  </si>
  <si>
    <t>B41200</t>
  </si>
  <si>
    <t>B41208</t>
  </si>
  <si>
    <t>A100264</t>
  </si>
  <si>
    <t>A100265</t>
  </si>
  <si>
    <t>B41224</t>
  </si>
  <si>
    <t>A100266</t>
  </si>
  <si>
    <t>B41241</t>
  </si>
  <si>
    <t>B41252</t>
  </si>
  <si>
    <t>B41235</t>
  </si>
  <si>
    <t>B41234</t>
  </si>
  <si>
    <t>B41246</t>
  </si>
  <si>
    <t>B41233</t>
  </si>
  <si>
    <t>B41239</t>
  </si>
  <si>
    <t>B41247</t>
  </si>
  <si>
    <t>B41231</t>
  </si>
  <si>
    <t>B41250</t>
  </si>
  <si>
    <t>B41229</t>
  </si>
  <si>
    <t>B41240</t>
  </si>
  <si>
    <t>B41238</t>
  </si>
  <si>
    <t>B41253</t>
  </si>
  <si>
    <t>B41258</t>
  </si>
  <si>
    <t>B41228</t>
  </si>
  <si>
    <t>B41256</t>
  </si>
  <si>
    <t>B41242</t>
  </si>
  <si>
    <t>B41255</t>
  </si>
  <si>
    <t>B41243</t>
  </si>
  <si>
    <t>B41249</t>
  </si>
  <si>
    <t>B41245</t>
  </si>
  <si>
    <t>B41257</t>
  </si>
  <si>
    <t>B41254</t>
  </si>
  <si>
    <t>B41226</t>
  </si>
  <si>
    <t>B41244</t>
  </si>
  <si>
    <t>B41230</t>
  </si>
  <si>
    <t>B41237</t>
  </si>
  <si>
    <t>B41225</t>
  </si>
  <si>
    <t>B41232</t>
  </si>
  <si>
    <t>B41236</t>
  </si>
  <si>
    <t>B41227</t>
  </si>
  <si>
    <t>B41251</t>
  </si>
  <si>
    <t>B41248</t>
  </si>
  <si>
    <t>B41259</t>
  </si>
  <si>
    <t>B41260</t>
  </si>
  <si>
    <t>B41262</t>
  </si>
  <si>
    <t>B41263</t>
  </si>
  <si>
    <t>B41261</t>
  </si>
  <si>
    <t>B41265</t>
  </si>
  <si>
    <t>B41264</t>
  </si>
  <si>
    <t>B41343</t>
  </si>
  <si>
    <t>B41331</t>
  </si>
  <si>
    <t>B41281</t>
  </si>
  <si>
    <t>B41268</t>
  </si>
  <si>
    <t>B41274</t>
  </si>
  <si>
    <t>B41344</t>
  </si>
  <si>
    <t>B41288</t>
  </si>
  <si>
    <t>B41296</t>
  </si>
  <si>
    <t>B41269</t>
  </si>
  <si>
    <t>B41328</t>
  </si>
  <si>
    <t>B41301</t>
  </si>
  <si>
    <t>B41287</t>
  </si>
  <si>
    <t>B41295</t>
  </si>
  <si>
    <t>B41273</t>
  </si>
  <si>
    <t>B41306</t>
  </si>
  <si>
    <t>B41309</t>
  </si>
  <si>
    <t>B41294</t>
  </si>
  <si>
    <t>B41305</t>
  </si>
  <si>
    <t>B41321</t>
  </si>
  <si>
    <t>B41298</t>
  </si>
  <si>
    <t>B41290</t>
  </si>
  <si>
    <t>B41304</t>
  </si>
  <si>
    <t>B41312</t>
  </si>
  <si>
    <t>B41267</t>
  </si>
  <si>
    <t>B41308</t>
  </si>
  <si>
    <t>B41311</t>
  </si>
  <si>
    <t>B41334</t>
  </si>
  <si>
    <t>B41335</t>
  </si>
  <si>
    <t>B41270</t>
  </si>
  <si>
    <t>B41330</t>
  </si>
  <si>
    <t>B41283</t>
  </si>
  <si>
    <t>B41300</t>
  </si>
  <si>
    <t>B41278</t>
  </si>
  <si>
    <t>B41303</t>
  </si>
  <si>
    <t>B41286</t>
  </si>
  <si>
    <t>B41313</t>
  </si>
  <si>
    <t>B41266</t>
  </si>
  <si>
    <t>B41289</t>
  </si>
  <si>
    <t>B41297</t>
  </si>
  <si>
    <t>B41307</t>
  </si>
  <si>
    <t>B41320</t>
  </si>
  <si>
    <t>B41346</t>
  </si>
  <si>
    <t>B41285</t>
  </si>
  <si>
    <t>B41332</t>
  </si>
  <si>
    <t>B41314</t>
  </si>
  <si>
    <t>B41291</t>
  </si>
  <si>
    <t>B41299</t>
  </si>
  <si>
    <t>B41319</t>
  </si>
  <si>
    <t>B41342</t>
  </si>
  <si>
    <t>B41282</t>
  </si>
  <si>
    <t>B41310</t>
  </si>
  <si>
    <t>B41327</t>
  </si>
  <si>
    <t>B41341</t>
  </si>
  <si>
    <t>B41302</t>
  </si>
  <si>
    <t>B41345</t>
  </si>
  <si>
    <t>B41316</t>
  </si>
  <si>
    <t>B41318</t>
  </si>
  <si>
    <t>B41340</t>
  </si>
  <si>
    <t>B41338</t>
  </si>
  <si>
    <t>B41333</t>
  </si>
  <si>
    <t>B41339</t>
  </si>
  <si>
    <t>B41329</t>
  </si>
  <si>
    <t>B41336</t>
  </si>
  <si>
    <t>B41277</t>
  </si>
  <si>
    <t>B41280</t>
  </si>
  <si>
    <t>B41271</t>
  </si>
  <si>
    <t>B41276</t>
  </si>
  <si>
    <t>B41272</t>
  </si>
  <si>
    <t>B41337</t>
  </si>
  <si>
    <t>B41386</t>
  </si>
  <si>
    <t>B41379</t>
  </si>
  <si>
    <t>B41384</t>
  </si>
  <si>
    <t>B41393</t>
  </si>
  <si>
    <t>B41376</t>
  </si>
  <si>
    <t>B41380</t>
  </si>
  <si>
    <t>B41362</t>
  </si>
  <si>
    <t>B41396</t>
  </si>
  <si>
    <t>B41373</t>
  </si>
  <si>
    <t>B41382</t>
  </si>
  <si>
    <t>B41368</t>
  </si>
  <si>
    <t>B41371</t>
  </si>
  <si>
    <t>B41394</t>
  </si>
  <si>
    <t>B41364</t>
  </si>
  <si>
    <t>B41388</t>
  </si>
  <si>
    <t>B41385</t>
  </si>
  <si>
    <t>B41369</t>
  </si>
  <si>
    <t>B41349</t>
  </si>
  <si>
    <t>B41358</t>
  </si>
  <si>
    <t>B41378</t>
  </si>
  <si>
    <t>B41381</t>
  </si>
  <si>
    <t>B41365</t>
  </si>
  <si>
    <t>B41352</t>
  </si>
  <si>
    <t>B41375</t>
  </si>
  <si>
    <t>B41392</t>
  </si>
  <si>
    <t>B41354</t>
  </si>
  <si>
    <t>B41353</t>
  </si>
  <si>
    <t>B41357</t>
  </si>
  <si>
    <t>B41363</t>
  </si>
  <si>
    <t>B41377</t>
  </si>
  <si>
    <t>B41372</t>
  </si>
  <si>
    <t>B41347</t>
  </si>
  <si>
    <t>B41356</t>
  </si>
  <si>
    <t>B41361</t>
  </si>
  <si>
    <t>B41395</t>
  </si>
  <si>
    <t>B41370</t>
  </si>
  <si>
    <t>B41350</t>
  </si>
  <si>
    <t>B41390</t>
  </si>
  <si>
    <t>B41398</t>
  </si>
  <si>
    <t>B41400</t>
  </si>
  <si>
    <t>B41397</t>
  </si>
  <si>
    <t>B41389</t>
  </si>
  <si>
    <t>B41359</t>
  </si>
  <si>
    <t>B41367</t>
  </si>
  <si>
    <t>B41351</t>
  </si>
  <si>
    <t>B41360</t>
  </si>
  <si>
    <t>B41374</t>
  </si>
  <si>
    <t>B41355</t>
  </si>
  <si>
    <t>B41399</t>
  </si>
  <si>
    <t>B41366</t>
  </si>
  <si>
    <t>B41348</t>
  </si>
  <si>
    <t>B41387</t>
  </si>
  <si>
    <t>B41403</t>
  </si>
  <si>
    <t>B41464</t>
  </si>
  <si>
    <t>B41441</t>
  </si>
  <si>
    <t>B41443</t>
  </si>
  <si>
    <t>B41418</t>
  </si>
  <si>
    <t>B41473</t>
  </si>
  <si>
    <t>B41454</t>
  </si>
  <si>
    <t>B41455</t>
  </si>
  <si>
    <t>B41409</t>
  </si>
  <si>
    <t>B41411</t>
  </si>
  <si>
    <t>B41435</t>
  </si>
  <si>
    <t>B41465</t>
  </si>
  <si>
    <t>B41467</t>
  </si>
  <si>
    <t>B41417</t>
  </si>
  <si>
    <t>B41431</t>
  </si>
  <si>
    <t>B41440</t>
  </si>
  <si>
    <t>B41402</t>
  </si>
  <si>
    <t>B41445</t>
  </si>
  <si>
    <t>B41446</t>
  </si>
  <si>
    <t>B41468</t>
  </si>
  <si>
    <t>B41471</t>
  </si>
  <si>
    <t>B41449</t>
  </si>
  <si>
    <t>B41452</t>
  </si>
  <si>
    <t>B41459</t>
  </si>
  <si>
    <t>B41463</t>
  </si>
  <si>
    <t>B41462</t>
  </si>
  <si>
    <t>B41422</t>
  </si>
  <si>
    <t>B41460</t>
  </si>
  <si>
    <t>B41453</t>
  </si>
  <si>
    <t>B41461</t>
  </si>
  <si>
    <t>B41469</t>
  </si>
  <si>
    <t>B41406</t>
  </si>
  <si>
    <t>B41485</t>
  </si>
  <si>
    <t>B41429</t>
  </si>
  <si>
    <t>A100268</t>
  </si>
  <si>
    <t>B41423</t>
  </si>
  <si>
    <t>B41408</t>
  </si>
  <si>
    <t>B41415</t>
  </si>
  <si>
    <t>B41434</t>
  </si>
  <si>
    <t>B41450</t>
  </si>
  <si>
    <t>B41433</t>
  </si>
  <si>
    <t>B41448</t>
  </si>
  <si>
    <t>B41486</t>
  </si>
  <si>
    <t>B41487</t>
  </si>
  <si>
    <t>B41447</t>
  </si>
  <si>
    <t>B41421</t>
  </si>
  <si>
    <t>B41405</t>
  </si>
  <si>
    <t>A100267</t>
  </si>
  <si>
    <t>B41419</t>
  </si>
  <si>
    <t>B41428</t>
  </si>
  <si>
    <t>B41456</t>
  </si>
  <si>
    <t>B41410</t>
  </si>
  <si>
    <t>B41413</t>
  </si>
  <si>
    <t>B41420</t>
  </si>
  <si>
    <t>B41439</t>
  </si>
  <si>
    <t>B41427</t>
  </si>
  <si>
    <t>B41437</t>
  </si>
  <si>
    <t>B41466</t>
  </si>
  <si>
    <t>B41457</t>
  </si>
  <si>
    <t>B41444</t>
  </si>
  <si>
    <t>B41475</t>
  </si>
  <si>
    <t>B41476</t>
  </si>
  <si>
    <t>B41477</t>
  </si>
  <si>
    <t>B41478</t>
  </si>
  <si>
    <t>B41479</t>
  </si>
  <si>
    <t>B41480</t>
  </si>
  <si>
    <t>B41481</t>
  </si>
  <si>
    <t>B41482</t>
  </si>
  <si>
    <t>B41483</t>
  </si>
  <si>
    <t>B41484</t>
  </si>
  <si>
    <t>B41430</t>
  </si>
  <si>
    <t>B41404</t>
  </si>
  <si>
    <t>B41436</t>
  </si>
  <si>
    <t>B41438</t>
  </si>
  <si>
    <t>A100369</t>
  </si>
  <si>
    <t>A100370</t>
  </si>
  <si>
    <t>B41414</t>
  </si>
  <si>
    <t>B41416</t>
  </si>
  <si>
    <t>B41425</t>
  </si>
  <si>
    <t>B41426</t>
  </si>
  <si>
    <t>B41451</t>
  </si>
  <si>
    <t>B41458</t>
  </si>
  <si>
    <t>B41432</t>
  </si>
  <si>
    <t>B41474</t>
  </si>
  <si>
    <t>B41412</t>
  </si>
  <si>
    <t>B41470</t>
  </si>
  <si>
    <t>A100371</t>
  </si>
  <si>
    <t>A100372</t>
  </si>
  <si>
    <t>B41489</t>
  </si>
  <si>
    <t>B41488</t>
  </si>
  <si>
    <t>B41490</t>
  </si>
  <si>
    <t>B41491</t>
  </si>
  <si>
    <t>A100373</t>
  </si>
  <si>
    <t>B41492</t>
  </si>
  <si>
    <t>A100374</t>
  </si>
  <si>
    <t>B41493</t>
  </si>
  <si>
    <t>B41498</t>
  </si>
  <si>
    <t>B41495</t>
  </si>
  <si>
    <t>B41494</t>
  </si>
  <si>
    <t>B41496</t>
  </si>
  <si>
    <t>B41499</t>
  </si>
  <si>
    <t>B41497</t>
  </si>
  <si>
    <t>B41500</t>
  </si>
  <si>
    <t>B41502</t>
  </si>
  <si>
    <t>B41505</t>
  </si>
  <si>
    <t>B41501</t>
  </si>
  <si>
    <t>B41503</t>
  </si>
  <si>
    <t>B41504</t>
  </si>
  <si>
    <t>B41506</t>
  </si>
  <si>
    <t>B41508</t>
  </si>
  <si>
    <t>B41507</t>
  </si>
  <si>
    <t>B41523</t>
  </si>
  <si>
    <t>B41527</t>
  </si>
  <si>
    <t>B41529</t>
  </si>
  <si>
    <t>B41532</t>
  </si>
  <si>
    <t>B41512</t>
  </si>
  <si>
    <t>B41515</t>
  </si>
  <si>
    <t>B41531</t>
  </si>
  <si>
    <t>B41510</t>
  </si>
  <si>
    <t>B41511</t>
  </si>
  <si>
    <t>B41522</t>
  </si>
  <si>
    <t>B41517</t>
  </si>
  <si>
    <t>B41516</t>
  </si>
  <si>
    <t>B41524</t>
  </si>
  <si>
    <t>B41528</t>
  </si>
  <si>
    <t>B41518</t>
  </si>
  <si>
    <t>B41513</t>
  </si>
  <si>
    <t>B41533</t>
  </si>
  <si>
    <t>B41530</t>
  </si>
  <si>
    <t>B41519</t>
  </si>
  <si>
    <t>B41521</t>
  </si>
  <si>
    <t>B41526</t>
  </si>
  <si>
    <t>B41514</t>
  </si>
  <si>
    <t>B41509</t>
  </si>
  <si>
    <t>B41525</t>
  </si>
  <si>
    <t>B41520</t>
  </si>
  <si>
    <t>B41534</t>
  </si>
  <si>
    <t>B41535</t>
  </si>
  <si>
    <t>B41536</t>
  </si>
  <si>
    <t>B41537</t>
  </si>
  <si>
    <t>B41569</t>
  </si>
  <si>
    <t>B41570</t>
  </si>
  <si>
    <t>B41558</t>
  </si>
  <si>
    <t>B41565</t>
  </si>
  <si>
    <t>B41541</t>
  </si>
  <si>
    <t>B41553</t>
  </si>
  <si>
    <t>B41548</t>
  </si>
  <si>
    <t>B41549</t>
  </si>
  <si>
    <t>B41557</t>
  </si>
  <si>
    <t>B41562</t>
  </si>
  <si>
    <t>B41567</t>
  </si>
  <si>
    <t>B41563</t>
  </si>
  <si>
    <t>B41545</t>
  </si>
  <si>
    <t>B41550</t>
  </si>
  <si>
    <t>B41572</t>
  </si>
  <si>
    <t>B41538</t>
  </si>
  <si>
    <t>B41544</t>
  </si>
  <si>
    <t>B41556</t>
  </si>
  <si>
    <t>B41564</t>
  </si>
  <si>
    <t>B41555</t>
  </si>
  <si>
    <t>B41559</t>
  </si>
  <si>
    <t>B41551</t>
  </si>
  <si>
    <t>B41552</t>
  </si>
  <si>
    <t>B41543</t>
  </si>
  <si>
    <t>B41566</t>
  </si>
  <si>
    <t>B41554</t>
  </si>
  <si>
    <t>B41571</t>
  </si>
  <si>
    <t>B41539</t>
  </si>
  <si>
    <t>B41568</t>
  </si>
  <si>
    <t>B41560</t>
  </si>
  <si>
    <t>B41546</t>
  </si>
  <si>
    <t>B41547</t>
  </si>
  <si>
    <t>B41540</t>
  </si>
  <si>
    <t>B41542</t>
  </si>
  <si>
    <t>B41561</t>
  </si>
  <si>
    <t>B41587</t>
  </si>
  <si>
    <t>B41573</t>
  </si>
  <si>
    <t>B41574</t>
  </si>
  <si>
    <t>B41575</t>
  </si>
  <si>
    <t>B41576</t>
  </si>
  <si>
    <t>B41577</t>
  </si>
  <si>
    <t>B41578</t>
  </si>
  <si>
    <t>B41579</t>
  </si>
  <si>
    <t>B41580</t>
  </si>
  <si>
    <t>B41581</t>
  </si>
  <si>
    <t>B41582</t>
  </si>
  <si>
    <t>B41583</t>
  </si>
  <si>
    <t>B41584</t>
  </si>
  <si>
    <t>B41585</t>
  </si>
  <si>
    <t>B41586</t>
  </si>
  <si>
    <t>B41589</t>
  </si>
  <si>
    <t>B41588</t>
  </si>
  <si>
    <t>B41592</t>
  </si>
  <si>
    <t>B41598</t>
  </si>
  <si>
    <t>B41596</t>
  </si>
  <si>
    <t>B41597</t>
  </si>
  <si>
    <t>B41591</t>
  </si>
  <si>
    <t>B41590</t>
  </si>
  <si>
    <t>B41593</t>
  </si>
  <si>
    <t>B41599</t>
  </si>
  <si>
    <t>B41595</t>
  </si>
  <si>
    <t>B41601</t>
  </si>
  <si>
    <t>B41594</t>
  </si>
  <si>
    <t>B41603</t>
  </si>
  <si>
    <t>B41604</t>
  </si>
  <si>
    <t>B41605</t>
  </si>
  <si>
    <t>B41602</t>
  </si>
  <si>
    <t>B41600</t>
  </si>
  <si>
    <t>B41606</t>
  </si>
  <si>
    <t>B41607</t>
  </si>
  <si>
    <t>B41625</t>
  </si>
  <si>
    <t>B41615</t>
  </si>
  <si>
    <t>B41621</t>
  </si>
  <si>
    <t>B41626</t>
  </si>
  <si>
    <t>B41611</t>
  </si>
  <si>
    <t>B41619</t>
  </si>
  <si>
    <t>B41627</t>
  </si>
  <si>
    <t>B41616</t>
  </si>
  <si>
    <t>B41617</t>
  </si>
  <si>
    <t>B41613</t>
  </si>
  <si>
    <t>B41612</t>
  </si>
  <si>
    <t>B41618</t>
  </si>
  <si>
    <t>B41623</t>
  </si>
  <si>
    <t>B41610</t>
  </si>
  <si>
    <t>B41608</t>
  </si>
  <si>
    <t>B41624</t>
  </si>
  <si>
    <t>B41622</t>
  </si>
  <si>
    <t>B41620</t>
  </si>
  <si>
    <t>B41614</t>
  </si>
  <si>
    <t>B41629</t>
  </si>
  <si>
    <t>B41630</t>
  </si>
  <si>
    <t>A100376</t>
  </si>
  <si>
    <t>B41631</t>
  </si>
  <si>
    <t>A100375</t>
  </si>
  <si>
    <t>A100377</t>
  </si>
  <si>
    <t>B41632</t>
  </si>
  <si>
    <t>B41633</t>
  </si>
  <si>
    <t>B41634</t>
  </si>
  <si>
    <t>B41635</t>
  </si>
  <si>
    <t>A100379</t>
  </si>
  <si>
    <t>B41636</t>
  </si>
  <si>
    <t>B41637</t>
  </si>
  <si>
    <t>B41639</t>
  </si>
  <si>
    <t>A100378</t>
  </si>
  <si>
    <t>B41643</t>
  </si>
  <si>
    <t>B41654</t>
  </si>
  <si>
    <t>B41655</t>
  </si>
  <si>
    <t>B41649</t>
  </si>
  <si>
    <t>B41663</t>
  </si>
  <si>
    <t>B41647</t>
  </si>
  <si>
    <t>B41666</t>
  </si>
  <si>
    <t>B41642</t>
  </si>
  <si>
    <t>B41658</t>
  </si>
  <si>
    <t>B41653</t>
  </si>
  <si>
    <t>B41640</t>
  </si>
  <si>
    <t>B41662</t>
  </si>
  <si>
    <t>B41657</t>
  </si>
  <si>
    <t>B41656</t>
  </si>
  <si>
    <t>B41651</t>
  </si>
  <si>
    <t>B41646</t>
  </si>
  <si>
    <t>B41645</t>
  </si>
  <si>
    <t>B41650</t>
  </si>
  <si>
    <t>B41678</t>
  </si>
  <si>
    <t>B41641</t>
  </si>
  <si>
    <t>B41659</t>
  </si>
  <si>
    <t>B41652</t>
  </si>
  <si>
    <t>B41661</t>
  </si>
  <si>
    <t>B41644</t>
  </si>
  <si>
    <t>B41660</t>
  </si>
  <si>
    <t>B41682</t>
  </si>
  <si>
    <t>B41679</t>
  </si>
  <si>
    <t>B41680</t>
  </si>
  <si>
    <t>B41674</t>
  </si>
  <si>
    <t>B41670</t>
  </si>
  <si>
    <t>B41673</t>
  </si>
  <si>
    <t>B41677</t>
  </si>
  <si>
    <t>B41685</t>
  </si>
  <si>
    <t>B41683</t>
  </si>
  <si>
    <t>B41669</t>
  </si>
  <si>
    <t>B41671</t>
  </si>
  <si>
    <t>B41681</t>
  </si>
  <si>
    <t>B41672</t>
  </si>
  <si>
    <t>B41668</t>
  </si>
  <si>
    <t>B41686</t>
  </si>
  <si>
    <t>B41684</t>
  </si>
  <si>
    <t>B41676</t>
  </si>
  <si>
    <t>B41675</t>
  </si>
  <si>
    <t>B41667</t>
  </si>
  <si>
    <t>B41687</t>
  </si>
  <si>
    <t>B41718</t>
  </si>
  <si>
    <t>B41688</t>
  </si>
  <si>
    <t>B41689</t>
  </si>
  <si>
    <t>B41708</t>
  </si>
  <si>
    <t>B41700</t>
  </si>
  <si>
    <t>B41707</t>
  </si>
  <si>
    <t>B41710</t>
  </si>
  <si>
    <t>B41719</t>
  </si>
  <si>
    <t>B41735</t>
  </si>
  <si>
    <t>B41736</t>
  </si>
  <si>
    <t>B41737</t>
  </si>
  <si>
    <t>B41738</t>
  </si>
  <si>
    <t>B41733</t>
  </si>
  <si>
    <t>B41694</t>
  </si>
  <si>
    <t>B41697</t>
  </si>
  <si>
    <t>B41704</t>
  </si>
  <si>
    <t>B41709</t>
  </si>
  <si>
    <t>B41734</t>
  </si>
  <si>
    <t>B41690</t>
  </si>
  <si>
    <t>B41716</t>
  </si>
  <si>
    <t>B41740</t>
  </si>
  <si>
    <t>B41712</t>
  </si>
  <si>
    <t>B41717</t>
  </si>
  <si>
    <t>B41720</t>
  </si>
  <si>
    <t>B41692</t>
  </si>
  <si>
    <t>B41723</t>
  </si>
  <si>
    <t>B41715</t>
  </si>
  <si>
    <t>B41706</t>
  </si>
  <si>
    <t>B41730</t>
  </si>
  <si>
    <t>B41731</t>
  </si>
  <si>
    <t>B41703</t>
  </si>
  <si>
    <t>B41732</t>
  </si>
  <si>
    <t>B41705</t>
  </si>
  <si>
    <t>B41691</t>
  </si>
  <si>
    <t>B41728</t>
  </si>
  <si>
    <t>B41725</t>
  </si>
  <si>
    <t>B41726</t>
  </si>
  <si>
    <t>B41727</t>
  </si>
  <si>
    <t>B41713</t>
  </si>
  <si>
    <t>B41714</t>
  </si>
  <si>
    <t>B41729</t>
  </si>
  <si>
    <t>B41721</t>
  </si>
  <si>
    <t>B41722</t>
  </si>
  <si>
    <t>B41702</t>
  </si>
  <si>
    <t>B41699</t>
  </si>
  <si>
    <t>B41695</t>
  </si>
  <si>
    <t>B41693</t>
  </si>
  <si>
    <t>B41696</t>
  </si>
  <si>
    <t>B41698</t>
  </si>
  <si>
    <t>B41739</t>
  </si>
  <si>
    <t>B41724</t>
  </si>
  <si>
    <t>B41701</t>
  </si>
  <si>
    <t>B41749</t>
  </si>
  <si>
    <t>B41752</t>
  </si>
  <si>
    <t>B41765</t>
  </si>
  <si>
    <t>B41748</t>
  </si>
  <si>
    <t>B41768</t>
  </si>
  <si>
    <t>B41750</t>
  </si>
  <si>
    <t>B41764</t>
  </si>
  <si>
    <t>B41747</t>
  </si>
  <si>
    <t>B41760</t>
  </si>
  <si>
    <t>B41753</t>
  </si>
  <si>
    <t>B41751</t>
  </si>
  <si>
    <t>B41745</t>
  </si>
  <si>
    <t>B41744</t>
  </si>
  <si>
    <t>B41758</t>
  </si>
  <si>
    <t>B41762</t>
  </si>
  <si>
    <t>B41763</t>
  </si>
  <si>
    <t>B41746</t>
  </si>
  <si>
    <t>B41761</t>
  </si>
  <si>
    <t>B41757</t>
  </si>
  <si>
    <t>B41759</t>
  </si>
  <si>
    <t>B41766</t>
  </si>
  <si>
    <t>B41769</t>
  </si>
  <si>
    <t>B41742</t>
  </si>
  <si>
    <t>B41743</t>
  </si>
  <si>
    <t>B41754</t>
  </si>
  <si>
    <t>B41755</t>
  </si>
  <si>
    <t>B41741</t>
  </si>
  <si>
    <t>B41756</t>
  </si>
  <si>
    <t>B41767</t>
  </si>
  <si>
    <t>B41773</t>
  </si>
  <si>
    <t>A100381</t>
  </si>
  <si>
    <t>B41770</t>
  </si>
  <si>
    <t>B41771</t>
  </si>
  <si>
    <t>A100380</t>
  </si>
  <si>
    <t>B41774</t>
  </si>
  <si>
    <t>B41772</t>
  </si>
  <si>
    <t>B41816</t>
  </si>
  <si>
    <t>B41851</t>
  </si>
  <si>
    <t>B41796</t>
  </si>
  <si>
    <t>B41837</t>
  </si>
  <si>
    <t>B41847</t>
  </si>
  <si>
    <t>B41830</t>
  </si>
  <si>
    <t>B41809</t>
  </si>
  <si>
    <t>B41869</t>
  </si>
  <si>
    <t>B41829</t>
  </si>
  <si>
    <t>B41795</t>
  </si>
  <si>
    <t>B41810</t>
  </si>
  <si>
    <t>B41827</t>
  </si>
  <si>
    <t>B41849</t>
  </si>
  <si>
    <t>B41802</t>
  </si>
  <si>
    <t>B41825</t>
  </si>
  <si>
    <t>B41863</t>
  </si>
  <si>
    <t>B41865</t>
  </si>
  <si>
    <t>B41834</t>
  </si>
  <si>
    <t>B41852</t>
  </si>
  <si>
    <t>B41853</t>
  </si>
  <si>
    <t>B41807</t>
  </si>
  <si>
    <t>B41828</t>
  </si>
  <si>
    <t>B41823</t>
  </si>
  <si>
    <t>B41840</t>
  </si>
  <si>
    <t>B41846</t>
  </si>
  <si>
    <t>B41857</t>
  </si>
  <si>
    <t>B41841</t>
  </si>
  <si>
    <t>B41850</t>
  </si>
  <si>
    <t>B41858</t>
  </si>
  <si>
    <t>B41812</t>
  </si>
  <si>
    <t>B41804</t>
  </si>
  <si>
    <t>B41811</t>
  </si>
  <si>
    <t>B41806</t>
  </si>
  <si>
    <t>B41805</t>
  </si>
  <si>
    <t>B41832</t>
  </si>
  <si>
    <t>B41833</t>
  </si>
  <si>
    <t>B41820</t>
  </si>
  <si>
    <t>B41838</t>
  </si>
  <si>
    <t>B41845</t>
  </si>
  <si>
    <t>B41797</t>
  </si>
  <si>
    <t>B41808</t>
  </si>
  <si>
    <t>B41803</t>
  </si>
  <si>
    <t>B41824</t>
  </si>
  <si>
    <t>B41821</t>
  </si>
  <si>
    <t>B41822</t>
  </si>
  <si>
    <t>B41793</t>
  </si>
  <si>
    <t>B41814</t>
  </si>
  <si>
    <t>B41862</t>
  </si>
  <si>
    <t>B41798</t>
  </si>
  <si>
    <t>B41860</t>
  </si>
  <si>
    <t>B41775</t>
  </si>
  <si>
    <t>B41776</t>
  </si>
  <si>
    <t>B41777</t>
  </si>
  <si>
    <t>B41778</t>
  </si>
  <si>
    <t>B41779</t>
  </si>
  <si>
    <t>B41780</t>
  </si>
  <si>
    <t>B41781</t>
  </si>
  <si>
    <t>B41782</t>
  </si>
  <si>
    <t>B41783</t>
  </si>
  <si>
    <t>B41784</t>
  </si>
  <si>
    <t>B41785</t>
  </si>
  <si>
    <t>B41786</t>
  </si>
  <si>
    <t>B41787</t>
  </si>
  <si>
    <t>B41788</t>
  </si>
  <si>
    <t>B41789</t>
  </si>
  <si>
    <t>B41790</t>
  </si>
  <si>
    <t>B41791</t>
  </si>
  <si>
    <t>B41818</t>
  </si>
  <si>
    <t>B41794</t>
  </si>
  <si>
    <t>B41861</t>
  </si>
  <si>
    <t>B41868</t>
  </si>
  <si>
    <t>B41870</t>
  </si>
  <si>
    <t>B41799</t>
  </si>
  <si>
    <t>B41801</t>
  </si>
  <si>
    <t>B41848</t>
  </si>
  <si>
    <t>B41835</t>
  </si>
  <si>
    <t>B41842</t>
  </si>
  <si>
    <t>B41854</t>
  </si>
  <si>
    <t>B41826</t>
  </si>
  <si>
    <t>B41792</t>
  </si>
  <si>
    <t>B41815</t>
  </si>
  <si>
    <t>B41817</t>
  </si>
  <si>
    <t>B41813</t>
  </si>
  <si>
    <t>B41864</t>
  </si>
  <si>
    <t>B41871</t>
  </si>
  <si>
    <t>B41866</t>
  </si>
  <si>
    <t>B41867</t>
  </si>
  <si>
    <t>B41836</t>
  </si>
  <si>
    <t>B41843</t>
  </si>
  <si>
    <t>B41855</t>
  </si>
  <si>
    <t>B41839</t>
  </si>
  <si>
    <t>B41844</t>
  </si>
  <si>
    <t>B41856</t>
  </si>
  <si>
    <t>B41800</t>
  </si>
  <si>
    <t>B41831</t>
  </si>
  <si>
    <t>A100383</t>
  </si>
  <si>
    <t>A100382</t>
  </si>
  <si>
    <t>B41901</t>
  </si>
  <si>
    <t>B41882</t>
  </si>
  <si>
    <t>B41878</t>
  </si>
  <si>
    <t>B41900</t>
  </si>
  <si>
    <t>B41881</t>
  </si>
  <si>
    <t>B41891</t>
  </si>
  <si>
    <t>B41888</t>
  </si>
  <si>
    <t>B41912</t>
  </si>
  <si>
    <t>B41873</t>
  </si>
  <si>
    <t>B41886</t>
  </si>
  <si>
    <t>B41910</t>
  </si>
  <si>
    <t>B41926</t>
  </si>
  <si>
    <t>B41905</t>
  </si>
  <si>
    <t>B41907</t>
  </si>
  <si>
    <t>B41889</t>
  </si>
  <si>
    <t>B41902</t>
  </si>
  <si>
    <t>B41913</t>
  </si>
  <si>
    <t>B41917</t>
  </si>
  <si>
    <t>B41929</t>
  </si>
  <si>
    <t>B41906</t>
  </si>
  <si>
    <t>B41914</t>
  </si>
  <si>
    <t>B41884</t>
  </si>
  <si>
    <t>B41908</t>
  </si>
  <si>
    <t>B41903</t>
  </si>
  <si>
    <t>B41885</t>
  </si>
  <si>
    <t>B41922</t>
  </si>
  <si>
    <t>B41911</t>
  </si>
  <si>
    <t>B41897</t>
  </si>
  <si>
    <t>B41898</t>
  </si>
  <si>
    <t>B41899</t>
  </si>
  <si>
    <t>B41879</t>
  </si>
  <si>
    <t>B41896</t>
  </si>
  <si>
    <t>B41894</t>
  </si>
  <si>
    <t>B41916</t>
  </si>
  <si>
    <t>B41928</t>
  </si>
  <si>
    <t>B41880</t>
  </si>
  <si>
    <t>B41918</t>
  </si>
  <si>
    <t>B41887</t>
  </si>
  <si>
    <t>B41893</t>
  </si>
  <si>
    <t>B41919</t>
  </si>
  <si>
    <t>B41921</t>
  </si>
  <si>
    <t>B41883</t>
  </si>
  <si>
    <t>B41909</t>
  </si>
  <si>
    <t>B41877</t>
  </si>
  <si>
    <t>B41892</t>
  </si>
  <si>
    <t>B41872</t>
  </si>
  <si>
    <t>B41874</t>
  </si>
  <si>
    <t>B41895</t>
  </si>
  <si>
    <t>B41923</t>
  </si>
  <si>
    <t>B41875</t>
  </si>
  <si>
    <t>B41904</t>
  </si>
  <si>
    <t>B41920</t>
  </si>
  <si>
    <t>B41924</t>
  </si>
  <si>
    <t>B41925</t>
  </si>
  <si>
    <t>B41931</t>
  </si>
  <si>
    <t>B41930</t>
  </si>
  <si>
    <t>B41932</t>
  </si>
  <si>
    <t>B41992</t>
  </si>
  <si>
    <t>B41966</t>
  </si>
  <si>
    <t>B41990</t>
  </si>
  <si>
    <t>B41972</t>
  </si>
  <si>
    <t>B41976</t>
  </si>
  <si>
    <t>B41946</t>
  </si>
  <si>
    <t>B41941</t>
  </si>
  <si>
    <t>B41978</t>
  </si>
  <si>
    <t>B41974</t>
  </si>
  <si>
    <t>B41951</t>
  </si>
  <si>
    <t>B41963</t>
  </si>
  <si>
    <t>B41958</t>
  </si>
  <si>
    <t>B41940</t>
  </si>
  <si>
    <t>B41947</t>
  </si>
  <si>
    <t>B41959</t>
  </si>
  <si>
    <t>B41965</t>
  </si>
  <si>
    <t>B41969</t>
  </si>
  <si>
    <t>B41953</t>
  </si>
  <si>
    <t>B41975</t>
  </si>
  <si>
    <t>B41967</t>
  </si>
  <si>
    <t>B41989</t>
  </si>
  <si>
    <t>B41949</t>
  </si>
  <si>
    <t>B41962</t>
  </si>
  <si>
    <t>B41942</t>
  </si>
  <si>
    <t>B41983</t>
  </si>
  <si>
    <t>B41944</t>
  </si>
  <si>
    <t>B41979</t>
  </si>
  <si>
    <t>B41997</t>
  </si>
  <si>
    <t>B41998</t>
  </si>
  <si>
    <t>B41952</t>
  </si>
  <si>
    <t>B41938</t>
  </si>
  <si>
    <t>B41980</t>
  </si>
  <si>
    <t>B41956</t>
  </si>
  <si>
    <t>B41957</t>
  </si>
  <si>
    <t>B41933</t>
  </si>
  <si>
    <t>B41991</t>
  </si>
  <si>
    <t>B41934</t>
  </si>
  <si>
    <t>B41982</t>
  </si>
  <si>
    <t>B41973</t>
  </si>
  <si>
    <t>B41948</t>
  </si>
  <si>
    <t>B41961</t>
  </si>
  <si>
    <t>B41987</t>
  </si>
  <si>
    <t>B41996</t>
  </si>
  <si>
    <t>B41964</t>
  </si>
  <si>
    <t>B41939</t>
  </si>
  <si>
    <t>B41977</t>
  </si>
  <si>
    <t>B41935</t>
  </si>
  <si>
    <t>B41950</t>
  </si>
  <si>
    <t>B41945</t>
  </si>
  <si>
    <t>B41954</t>
  </si>
  <si>
    <t>B41984</t>
  </si>
  <si>
    <t>B41994</t>
  </si>
  <si>
    <t>B41970</t>
  </si>
  <si>
    <t>B41960</t>
  </si>
  <si>
    <t>B41968</t>
  </si>
  <si>
    <t>B41985</t>
  </si>
  <si>
    <t>B41995</t>
  </si>
  <si>
    <t>B41955</t>
  </si>
  <si>
    <t>B41936</t>
  </si>
  <si>
    <t>B41937</t>
  </si>
  <si>
    <t>B41971</t>
  </si>
  <si>
    <t>B41986</t>
  </si>
  <si>
    <t>B41988</t>
  </si>
  <si>
    <t>B41993</t>
  </si>
  <si>
    <t>B41943</t>
  </si>
  <si>
    <t>B41981</t>
  </si>
  <si>
    <t>A100384</t>
  </si>
  <si>
    <t>B42001</t>
  </si>
  <si>
    <t>B42000</t>
  </si>
  <si>
    <t>A100385</t>
  </si>
  <si>
    <t>A100386</t>
  </si>
  <si>
    <t>B41999</t>
  </si>
  <si>
    <t>B42019</t>
  </si>
  <si>
    <t>B42053</t>
  </si>
  <si>
    <t>B42010</t>
  </si>
  <si>
    <t>B42012</t>
  </si>
  <si>
    <t>B42022</t>
  </si>
  <si>
    <t>B42045</t>
  </si>
  <si>
    <t>B42046</t>
  </si>
  <si>
    <t>B42033</t>
  </si>
  <si>
    <t>B42063</t>
  </si>
  <si>
    <t>B42020</t>
  </si>
  <si>
    <t>B42015</t>
  </si>
  <si>
    <t>B42050</t>
  </si>
  <si>
    <t>B42006</t>
  </si>
  <si>
    <t>B42055</t>
  </si>
  <si>
    <t>B42017</t>
  </si>
  <si>
    <t>B42054</t>
  </si>
  <si>
    <t>B42042</t>
  </si>
  <si>
    <t>B42011</t>
  </si>
  <si>
    <t>B42059</t>
  </si>
  <si>
    <t>B42007</t>
  </si>
  <si>
    <t>B42024</t>
  </si>
  <si>
    <t>B42025</t>
  </si>
  <si>
    <t>B42031</t>
  </si>
  <si>
    <t>B42061</t>
  </si>
  <si>
    <t>B42023</t>
  </si>
  <si>
    <t>B42026</t>
  </si>
  <si>
    <t>B42014</t>
  </si>
  <si>
    <t>B42016</t>
  </si>
  <si>
    <t>B42068</t>
  </si>
  <si>
    <t>B42005</t>
  </si>
  <si>
    <t>B42043</t>
  </si>
  <si>
    <t>B42040</t>
  </si>
  <si>
    <t>B42052</t>
  </si>
  <si>
    <t>B42003</t>
  </si>
  <si>
    <t>B42036</t>
  </si>
  <si>
    <t>B42067</t>
  </si>
  <si>
    <t>B42071</t>
  </si>
  <si>
    <t>B42041</t>
  </si>
  <si>
    <t>B42044</t>
  </si>
  <si>
    <t>B42027</t>
  </si>
  <si>
    <t>B42058</t>
  </si>
  <si>
    <t>A100388</t>
  </si>
  <si>
    <t>A100390</t>
  </si>
  <si>
    <t>B42008</t>
  </si>
  <si>
    <t>B42060</t>
  </si>
  <si>
    <t>B42013</t>
  </si>
  <si>
    <t>B42021</t>
  </si>
  <si>
    <t>B42047</t>
  </si>
  <si>
    <t>B42009</t>
  </si>
  <si>
    <t>B42048</t>
  </si>
  <si>
    <t>B42038</t>
  </si>
  <si>
    <t>B42035</t>
  </si>
  <si>
    <t>B42004</t>
  </si>
  <si>
    <t>B42056</t>
  </si>
  <si>
    <t>B42057</t>
  </si>
  <si>
    <t>B42039</t>
  </si>
  <si>
    <t>B42064</t>
  </si>
  <si>
    <t>B42002</t>
  </si>
  <si>
    <t>A100387</t>
  </si>
  <si>
    <t>A100389</t>
  </si>
  <si>
    <t>B42066</t>
  </si>
  <si>
    <t>B42070</t>
  </si>
  <si>
    <t>B42034</t>
  </si>
  <si>
    <t>B42065</t>
  </si>
  <si>
    <t>B42018</t>
  </si>
  <si>
    <t>B42051</t>
  </si>
  <si>
    <t>B42030</t>
  </si>
  <si>
    <t>B42032</t>
  </si>
  <si>
    <t>B42062</t>
  </si>
  <si>
    <t>B42037</t>
  </si>
  <si>
    <t>B42069</t>
  </si>
  <si>
    <t>B42073</t>
  </si>
  <si>
    <t>B42072</t>
  </si>
  <si>
    <t>B42074</t>
  </si>
  <si>
    <t>A100391</t>
  </si>
  <si>
    <t>A100393</t>
  </si>
  <si>
    <t>A100392</t>
  </si>
  <si>
    <t>A100394</t>
  </si>
  <si>
    <t>B42079</t>
  </si>
  <si>
    <t>B42077</t>
  </si>
  <si>
    <t>B42080</t>
  </si>
  <si>
    <t>B42086</t>
  </si>
  <si>
    <t>B42076</t>
  </si>
  <si>
    <t>B42078</t>
  </si>
  <si>
    <t>B42075</t>
  </si>
  <si>
    <t>B42084</t>
  </si>
  <si>
    <t>B42085</t>
  </si>
  <si>
    <t>B42082</t>
  </si>
  <si>
    <t>B42083</t>
  </si>
  <si>
    <t>B42174</t>
  </si>
  <si>
    <t>B42177</t>
  </si>
  <si>
    <t>B42178</t>
  </si>
  <si>
    <t>B42173</t>
  </si>
  <si>
    <t>B42087</t>
  </si>
  <si>
    <t>B42088</t>
  </si>
  <si>
    <t>B42089</t>
  </si>
  <si>
    <t>B42090</t>
  </si>
  <si>
    <t>B42091</t>
  </si>
  <si>
    <t>B42092</t>
  </si>
  <si>
    <t>B42093</t>
  </si>
  <si>
    <t>B42094</t>
  </si>
  <si>
    <t>B42095</t>
  </si>
  <si>
    <t>B42096</t>
  </si>
  <si>
    <t>B42097</t>
  </si>
  <si>
    <t>B42098</t>
  </si>
  <si>
    <t>B42099</t>
  </si>
  <si>
    <t>B42100</t>
  </si>
  <si>
    <t>B42175</t>
  </si>
  <si>
    <t>B42179</t>
  </si>
  <si>
    <t>B42176</t>
  </si>
  <si>
    <t>B42081</t>
  </si>
  <si>
    <t>B42142</t>
  </si>
  <si>
    <t>B42166</t>
  </si>
  <si>
    <t>B42127</t>
  </si>
  <si>
    <t>B42161</t>
  </si>
  <si>
    <t>B42163</t>
  </si>
  <si>
    <t>B42167</t>
  </si>
  <si>
    <t>B42111</t>
  </si>
  <si>
    <t>B42117</t>
  </si>
  <si>
    <t>B42108</t>
  </si>
  <si>
    <t>B42150</t>
  </si>
  <si>
    <t>B42136</t>
  </si>
  <si>
    <t>B42146</t>
  </si>
  <si>
    <t>B42102</t>
  </si>
  <si>
    <t>B42168</t>
  </si>
  <si>
    <t>B42116</t>
  </si>
  <si>
    <t>B42137</t>
  </si>
  <si>
    <t>B42145</t>
  </si>
  <si>
    <t>B42153</t>
  </si>
  <si>
    <t>B42152</t>
  </si>
  <si>
    <t>B42113</t>
  </si>
  <si>
    <t>B42128</t>
  </si>
  <si>
    <t>B42134</t>
  </si>
  <si>
    <t>B42139</t>
  </si>
  <si>
    <t>B42149</t>
  </si>
  <si>
    <t>B42132</t>
  </si>
  <si>
    <t>B42109</t>
  </si>
  <si>
    <t>B42162</t>
  </si>
  <si>
    <t>B42164</t>
  </si>
  <si>
    <t>B42138</t>
  </si>
  <si>
    <t>B42106</t>
  </si>
  <si>
    <t>B42129</t>
  </si>
  <si>
    <t>B42140</t>
  </si>
  <si>
    <t>B42169</t>
  </si>
  <si>
    <t>B42101</t>
  </si>
  <si>
    <t>B42112</t>
  </si>
  <si>
    <t>B42114</t>
  </si>
  <si>
    <t>B42118</t>
  </si>
  <si>
    <t>B42121</t>
  </si>
  <si>
    <t>B42151</t>
  </si>
  <si>
    <t>B42155</t>
  </si>
  <si>
    <t>B42158</t>
  </si>
  <si>
    <t>B42170</t>
  </si>
  <si>
    <t>B42143</t>
  </si>
  <si>
    <t>B42126</t>
  </si>
  <si>
    <t>B42171</t>
  </si>
  <si>
    <t>B42172</t>
  </si>
  <si>
    <t>B42125</t>
  </si>
  <si>
    <t>B42130</t>
  </si>
  <si>
    <t>B42141</t>
  </si>
  <si>
    <t>B42135</t>
  </si>
  <si>
    <t>B42133</t>
  </si>
  <si>
    <t>B42107</t>
  </si>
  <si>
    <t>B42160</t>
  </si>
  <si>
    <t>B42110</t>
  </si>
  <si>
    <t>B42148</t>
  </si>
  <si>
    <t>B42154</t>
  </si>
  <si>
    <t>B42104</t>
  </si>
  <si>
    <t>B42105</t>
  </si>
  <si>
    <t>B42144</t>
  </si>
  <si>
    <t>B42103</t>
  </si>
  <si>
    <t>B42147</t>
  </si>
  <si>
    <t>B42165</t>
  </si>
  <si>
    <t>B42124</t>
  </si>
  <si>
    <t>B42122</t>
  </si>
  <si>
    <t>B42119</t>
  </si>
  <si>
    <t>B42159</t>
  </si>
  <si>
    <t>B42115</t>
  </si>
  <si>
    <t>B42131</t>
  </si>
  <si>
    <t>B42156</t>
  </si>
  <si>
    <t>B42157</t>
  </si>
  <si>
    <t>B42227</t>
  </si>
  <si>
    <t>B42261</t>
  </si>
  <si>
    <t>B42249</t>
  </si>
  <si>
    <t>B42200</t>
  </si>
  <si>
    <t>B42211</t>
  </si>
  <si>
    <t>B42237</t>
  </si>
  <si>
    <t>B42201</t>
  </si>
  <si>
    <t>B42254</t>
  </si>
  <si>
    <t>B42191</t>
  </si>
  <si>
    <t>B42225</t>
  </si>
  <si>
    <t>B42219</t>
  </si>
  <si>
    <t>B42210</t>
  </si>
  <si>
    <t>B42236</t>
  </si>
  <si>
    <t>B42197</t>
  </si>
  <si>
    <t>B42180</t>
  </si>
  <si>
    <t>B42224</t>
  </si>
  <si>
    <t>B42187</t>
  </si>
  <si>
    <t>B42260</t>
  </si>
  <si>
    <t>B42214</t>
  </si>
  <si>
    <t>B42213</t>
  </si>
  <si>
    <t>B42258</t>
  </si>
  <si>
    <t>B42226</t>
  </si>
  <si>
    <t>B42244</t>
  </si>
  <si>
    <t>B42230</t>
  </si>
  <si>
    <t>B42257</t>
  </si>
  <si>
    <t>B42185</t>
  </si>
  <si>
    <t>B42184</t>
  </si>
  <si>
    <t>B42192</t>
  </si>
  <si>
    <t>B42228</t>
  </si>
  <si>
    <t>B42204</t>
  </si>
  <si>
    <t>B42253</t>
  </si>
  <si>
    <t>B42221</t>
  </si>
  <si>
    <t>B42193</t>
  </si>
  <si>
    <t>B42196</t>
  </si>
  <si>
    <t>B42262</t>
  </si>
  <si>
    <t>B42203</t>
  </si>
  <si>
    <t>B42223</t>
  </si>
  <si>
    <t>B42186</t>
  </si>
  <si>
    <t>B42207</t>
  </si>
  <si>
    <t>B42233</t>
  </si>
  <si>
    <t>B42259</t>
  </si>
  <si>
    <t>B42195</t>
  </si>
  <si>
    <t>B42190</t>
  </si>
  <si>
    <t>B42188</t>
  </si>
  <si>
    <t>B42229</t>
  </si>
  <si>
    <t>B42208</t>
  </si>
  <si>
    <t>B42234</t>
  </si>
  <si>
    <t>B42220</t>
  </si>
  <si>
    <t>B42181</t>
  </si>
  <si>
    <t>B42189</t>
  </si>
  <si>
    <t>B42245</t>
  </si>
  <si>
    <t>B42247</t>
  </si>
  <si>
    <t>B42240</t>
  </si>
  <si>
    <t>B42250</t>
  </si>
  <si>
    <t>B42222</t>
  </si>
  <si>
    <t>B42202</t>
  </si>
  <si>
    <t>B42252</t>
  </si>
  <si>
    <t>B42183</t>
  </si>
  <si>
    <t>B42199</t>
  </si>
  <si>
    <t>B42209</t>
  </si>
  <si>
    <t>B42235</t>
  </si>
  <si>
    <t>B42194</t>
  </si>
  <si>
    <t>B42248</t>
  </si>
  <si>
    <t>B42218</t>
  </si>
  <si>
    <t>B42212</t>
  </si>
  <si>
    <t>B42238</t>
  </si>
  <si>
    <t>B42205</t>
  </si>
  <si>
    <t>B42231</t>
  </si>
  <si>
    <t>B42216</t>
  </si>
  <si>
    <t>B42206</t>
  </si>
  <si>
    <t>B42246</t>
  </si>
  <si>
    <t>B42217</t>
  </si>
  <si>
    <t>B42255</t>
  </si>
  <si>
    <t>B42242</t>
  </si>
  <si>
    <t>B42243</t>
  </si>
  <si>
    <t>B42198</t>
  </si>
  <si>
    <t>B42251</t>
  </si>
  <si>
    <t>B42182</t>
  </si>
  <si>
    <t>B42256</t>
  </si>
  <si>
    <t>B42263</t>
  </si>
  <si>
    <t>B42264</t>
  </si>
  <si>
    <t>B42284</t>
  </si>
  <si>
    <t>B42273</t>
  </si>
  <si>
    <t>B42265</t>
  </si>
  <si>
    <t>B42272</t>
  </si>
  <si>
    <t>B42270</t>
  </si>
  <si>
    <t>B42278</t>
  </si>
  <si>
    <t>B42286</t>
  </si>
  <si>
    <t>B42269</t>
  </si>
  <si>
    <t>B42282</t>
  </si>
  <si>
    <t>B42266</t>
  </si>
  <si>
    <t>B42267</t>
  </si>
  <si>
    <t>B42271</t>
  </si>
  <si>
    <t>B42277</t>
  </si>
  <si>
    <t>B42280</t>
  </si>
  <si>
    <t>B42281</t>
  </si>
  <si>
    <t>B42283</t>
  </si>
  <si>
    <t>B42279</t>
  </si>
  <si>
    <t>B42276</t>
  </si>
  <si>
    <t>B42274</t>
  </si>
  <si>
    <t>B42275</t>
  </si>
  <si>
    <t>B42285</t>
  </si>
  <si>
    <t>B42287</t>
  </si>
  <si>
    <t>A100395</t>
  </si>
  <si>
    <t>A100396</t>
  </si>
  <si>
    <t>A100398</t>
  </si>
  <si>
    <t>A100397</t>
  </si>
  <si>
    <t>B42288</t>
  </si>
  <si>
    <t>B42291</t>
  </si>
  <si>
    <t>B42289</t>
  </si>
  <si>
    <t>B42268</t>
  </si>
  <si>
    <t>B42292</t>
  </si>
  <si>
    <t>B42293</t>
  </si>
  <si>
    <t>B42290</t>
  </si>
  <si>
    <t>Invoice details</t>
  </si>
  <si>
    <t>Invoice</t>
  </si>
  <si>
    <t>Customer</t>
  </si>
  <si>
    <t>Total</t>
  </si>
  <si>
    <t>Date</t>
  </si>
  <si>
    <t>Price</t>
  </si>
  <si>
    <t>Discount-%</t>
  </si>
  <si>
    <t>Discount</t>
  </si>
  <si>
    <t>Final price</t>
  </si>
  <si>
    <t>Adams Nick</t>
  </si>
  <si>
    <t>Adams Parson</t>
  </si>
  <si>
    <t>Addams Frankie</t>
  </si>
  <si>
    <t>Adverse Anthony</t>
  </si>
  <si>
    <t>Ahab Captain</t>
  </si>
  <si>
    <t>Baba Ali</t>
  </si>
  <si>
    <t>Allworthy Squire</t>
  </si>
  <si>
    <t>Almaviva Count</t>
  </si>
  <si>
    <t>Alvings The</t>
  </si>
  <si>
    <t>Andrews Pamela</t>
  </si>
  <si>
    <t>Angstrom Harry</t>
  </si>
  <si>
    <t>Archer Isabel</t>
  </si>
  <si>
    <t>Arden Enoch</t>
  </si>
  <si>
    <t>Baggins Bilbo</t>
  </si>
  <si>
    <t>Baggins Frodo</t>
  </si>
  <si>
    <t>Bailly Harry</t>
  </si>
  <si>
    <t>Balfour David</t>
  </si>
  <si>
    <t>Barnes Jake</t>
  </si>
  <si>
    <t>Bart Lily</t>
  </si>
  <si>
    <t>Bazarov Yevgeny</t>
  </si>
  <si>
    <t>Bede Adam</t>
  </si>
  <si>
    <t>family Bennet</t>
  </si>
  <si>
    <t>family Bertram</t>
  </si>
  <si>
    <t>Bezukhov Pierre</t>
  </si>
  <si>
    <t>Brother Big</t>
  </si>
  <si>
    <t>Daddy Big</t>
  </si>
  <si>
    <t>Birkin Rupert</t>
  </si>
  <si>
    <t>Blanche Anthony</t>
  </si>
  <si>
    <t>Bloom Leopold</t>
  </si>
  <si>
    <t>Bloom Molly</t>
  </si>
  <si>
    <t>Twins Bobbsey</t>
  </si>
  <si>
    <t>Boldwood William</t>
  </si>
  <si>
    <t>family Bolkonsky</t>
  </si>
  <si>
    <t>Bond James</t>
  </si>
  <si>
    <t>Borrowers The</t>
  </si>
  <si>
    <t>Bounderby Josiah</t>
  </si>
  <si>
    <t>Bovary Emma</t>
  </si>
  <si>
    <t>Bowles Sally</t>
  </si>
  <si>
    <t>Bramble Matthew</t>
  </si>
  <si>
    <t>Brandon Colonel</t>
  </si>
  <si>
    <t>Brandstetter Dave</t>
  </si>
  <si>
    <t>Brangwen Gudrun</t>
  </si>
  <si>
    <t>Brangwen Ursula</t>
  </si>
  <si>
    <t>Rabbit Brer</t>
  </si>
  <si>
    <t>Brinker Hans</t>
  </si>
  <si>
    <t>Briscoe Lily</t>
  </si>
  <si>
    <t>Brooke Dorothea</t>
  </si>
  <si>
    <t>Brown Father</t>
  </si>
  <si>
    <t>Bucket Inspector</t>
  </si>
  <si>
    <t>Bumppo Natty</t>
  </si>
  <si>
    <t>Bunter Billy</t>
  </si>
  <si>
    <t>Butler Rhett</t>
  </si>
  <si>
    <t>Camillo Don</t>
  </si>
  <si>
    <t>Campion Albert</t>
  </si>
  <si>
    <t>Carey Philip</t>
  </si>
  <si>
    <t>Carraway Nick</t>
  </si>
  <si>
    <t>Carstone Richard</t>
  </si>
  <si>
    <t>Carter Nick</t>
  </si>
  <si>
    <t>Carton Sydney</t>
  </si>
  <si>
    <t>Casaubon Edward</t>
  </si>
  <si>
    <t>Castorp Hans</t>
  </si>
  <si>
    <t>Caulfield Holden</t>
  </si>
  <si>
    <t>Chancellor Olive</t>
  </si>
  <si>
    <t>Cat Cheshire</t>
  </si>
  <si>
    <t>Chillingworth Roger</t>
  </si>
  <si>
    <t>Christie Anna</t>
  </si>
  <si>
    <t>Chuzzlewit Martin</t>
  </si>
  <si>
    <t>Claggart John</t>
  </si>
  <si>
    <t>Clare Angel</t>
  </si>
  <si>
    <t>Clennam Arthur</t>
  </si>
  <si>
    <t>Clinker Humphry</t>
  </si>
  <si>
    <t>Copperfield David</t>
  </si>
  <si>
    <t>Cory Richard</t>
  </si>
  <si>
    <t>Courage Mother</t>
  </si>
  <si>
    <t>Crane Ichabod</t>
  </si>
  <si>
    <t>family Cratchit</t>
  </si>
  <si>
    <t>Crawford Janie</t>
  </si>
  <si>
    <t>Crich Gerald</t>
  </si>
  <si>
    <t>Crouchback Guy</t>
  </si>
  <si>
    <t>Crusoe Robinson</t>
  </si>
  <si>
    <t>Cuff Sergeant</t>
  </si>
  <si>
    <t>Darcy Fitzwilliam</t>
  </si>
  <si>
    <t>Darnay Charles</t>
  </si>
  <si>
    <t>family Dashwood</t>
  </si>
  <si>
    <t>Dedalus Stephen</t>
  </si>
  <si>
    <t>Defarge Madame</t>
  </si>
  <si>
    <t>Akritas Digenis</t>
  </si>
  <si>
    <t>Dimmesdale Arthur</t>
  </si>
  <si>
    <t>Quixote Don</t>
  </si>
  <si>
    <t>Doolittle Eliza</t>
  </si>
  <si>
    <t>Doone Lorna</t>
  </si>
  <si>
    <t>Drew Nancy</t>
  </si>
  <si>
    <t>Drood Edwin</t>
  </si>
  <si>
    <t>Drummond Bulldog</t>
  </si>
  <si>
    <t>DuBois Blanche</t>
  </si>
  <si>
    <t>Duchess The</t>
  </si>
  <si>
    <t>family Elliot</t>
  </si>
  <si>
    <t>Emsworth Lord</t>
  </si>
  <si>
    <t>Esmond Henry</t>
  </si>
  <si>
    <t>Eulenspiegel Till</t>
  </si>
  <si>
    <t>Everdene Bathsheba</t>
  </si>
  <si>
    <t>Fauntleroy Lord</t>
  </si>
  <si>
    <t>Fawley Jude</t>
  </si>
  <si>
    <t>Feverel Richard</t>
  </si>
  <si>
    <t>Finching Flora</t>
  </si>
  <si>
    <t>Finn Huckleberry</t>
  </si>
  <si>
    <t>Flintwinch Jeremiah</t>
  </si>
  <si>
    <t>Fogg Phileas</t>
  </si>
  <si>
    <t>family Forsyte</t>
  </si>
  <si>
    <t>Fosco Count</t>
  </si>
  <si>
    <t>Frome Ethan</t>
  </si>
  <si>
    <t>Manchu Fu</t>
  </si>
  <si>
    <t>Gabler Hedda</t>
  </si>
  <si>
    <t>Gamp Sairey</t>
  </si>
  <si>
    <t>Gant Eugene</t>
  </si>
  <si>
    <t>Gargery Joe</t>
  </si>
  <si>
    <t>Gatsby Jay</t>
  </si>
  <si>
    <t>Geste Beau</t>
  </si>
  <si>
    <t>family Glass</t>
  </si>
  <si>
    <t>Godunov Boris</t>
  </si>
  <si>
    <t>Grangerford Emmeline</t>
  </si>
  <si>
    <t>Gray Dorian</t>
  </si>
  <si>
    <t>Griffiths Clyde</t>
  </si>
  <si>
    <t>Groan Titus</t>
  </si>
  <si>
    <t>family Guermantes</t>
  </si>
  <si>
    <t>Guerre Martin</t>
  </si>
  <si>
    <t>Hal Prince</t>
  </si>
  <si>
    <t>Hammer Mike</t>
  </si>
  <si>
    <t>Boys Hardy</t>
  </si>
  <si>
    <t>Harker Jonathan</t>
  </si>
  <si>
    <t>Harlowe Clarissa</t>
  </si>
  <si>
    <t>Havisham Miss</t>
  </si>
  <si>
    <t>Hawkins Jim</t>
  </si>
  <si>
    <t>horseman Headless</t>
  </si>
  <si>
    <t>Heep Uriah</t>
  </si>
  <si>
    <t>Helm Matt</t>
  </si>
  <si>
    <t>Helmer Nora</t>
  </si>
  <si>
    <t>Henchard Michael</t>
  </si>
  <si>
    <t>Higgins Henry</t>
  </si>
  <si>
    <t>Hill Fanny</t>
  </si>
  <si>
    <t>Hobbs Roy</t>
  </si>
  <si>
    <t>Holmes Sherlock</t>
  </si>
  <si>
    <t>Hornblower Horatio</t>
  </si>
  <si>
    <t>Hudson Roderick</t>
  </si>
  <si>
    <t>Humbert Humbert</t>
  </si>
  <si>
    <t>Dumpty Humpty</t>
  </si>
  <si>
    <t>Phenomenon Infant</t>
  </si>
  <si>
    <t>family Jarndyce</t>
  </si>
  <si>
    <t>Jimson Gulley</t>
  </si>
  <si>
    <t>family Joad</t>
  </si>
  <si>
    <t>brothers Karamazov</t>
  </si>
  <si>
    <t>Karenina Anna</t>
  </si>
  <si>
    <t>Kennicott Carol</t>
  </si>
  <si>
    <t>Knickerbocker Diedrich</t>
  </si>
  <si>
    <t>Knightley George</t>
  </si>
  <si>
    <t>Kowalski Stanley</t>
  </si>
  <si>
    <t>Ladislaw Will</t>
  </si>
  <si>
    <t>Languish Lydia</t>
  </si>
  <si>
    <t>Lapham Silas</t>
  </si>
  <si>
    <t>Larsen Wolf</t>
  </si>
  <si>
    <t>Legree Simon</t>
  </si>
  <si>
    <t>Lestrade Inspector</t>
  </si>
  <si>
    <t>Levin Konstantine</t>
  </si>
  <si>
    <t>family Linton</t>
  </si>
  <si>
    <t>Eva Little</t>
  </si>
  <si>
    <t>Nell Little</t>
  </si>
  <si>
    <t>Loman Willy</t>
  </si>
  <si>
    <t>Lonigan Studs</t>
  </si>
  <si>
    <t>Lovelace Robert</t>
  </si>
  <si>
    <t>Lovingood Sut</t>
  </si>
  <si>
    <t>Lydgate Tertius</t>
  </si>
  <si>
    <t>Lyndon Barry</t>
  </si>
  <si>
    <t>Macbeth Lady</t>
  </si>
  <si>
    <t>Hatter Mad</t>
  </si>
  <si>
    <t>Magwitch Abel</t>
  </si>
  <si>
    <t>Maigret Jules</t>
  </si>
  <si>
    <t>Major Major</t>
  </si>
  <si>
    <t>Hare March</t>
  </si>
  <si>
    <t>family March</t>
  </si>
  <si>
    <t>March Augie</t>
  </si>
  <si>
    <t>family Marchmain</t>
  </si>
  <si>
    <t>Marley Jacob</t>
  </si>
  <si>
    <t>Marlowe Philip</t>
  </si>
  <si>
    <t>Marple Miss</t>
  </si>
  <si>
    <t>Mason Bertha</t>
  </si>
  <si>
    <t>Mason Perry</t>
  </si>
  <si>
    <t>McGee Travis</t>
  </si>
  <si>
    <t>Meister Wilhelm</t>
  </si>
  <si>
    <t>Mellors Oliver</t>
  </si>
  <si>
    <t>Micawber Wilkins</t>
  </si>
  <si>
    <t>Miller Daisy</t>
  </si>
  <si>
    <t>Mitty Walter</t>
  </si>
  <si>
    <t>Turtle Mock</t>
  </si>
  <si>
    <t>Monday Sara</t>
  </si>
  <si>
    <t>Morgan Hank</t>
  </si>
  <si>
    <t>Moriarty Professor</t>
  </si>
  <si>
    <t>Morland Catherine</t>
  </si>
  <si>
    <t>Motes Hazel</t>
  </si>
  <si>
    <t>Munchausen Baron</t>
  </si>
  <si>
    <t>Murdstone Edward</t>
  </si>
  <si>
    <t>Nemo Captain</t>
  </si>
  <si>
    <t>Nickleby Nicholas</t>
  </si>
  <si>
    <t>Oak Gabriel</t>
  </si>
  <si>
    <t>Onegin Eugene</t>
  </si>
  <si>
    <t>Osmond Gilbert</t>
  </si>
  <si>
    <t>family Palliser</t>
  </si>
  <si>
    <t>family Peachum</t>
  </si>
  <si>
    <t>Pecksniff Seth</t>
  </si>
  <si>
    <t>Gynt Peer</t>
  </si>
  <si>
    <t>Peggotty Clara</t>
  </si>
  <si>
    <t>Pan Peter</t>
  </si>
  <si>
    <t>Pickwick Samuel</t>
  </si>
  <si>
    <t>Pilgrim Billy</t>
  </si>
  <si>
    <t>Poirot Hercule</t>
  </si>
  <si>
    <t>Poldark Ross</t>
  </si>
  <si>
    <t>Polly Aunt</t>
  </si>
  <si>
    <t>family Pontifex</t>
  </si>
  <si>
    <t>Poppins Mary</t>
  </si>
  <si>
    <t>Potter Harry</t>
  </si>
  <si>
    <t>Price Fanny</t>
  </si>
  <si>
    <t>Prism Miss</t>
  </si>
  <si>
    <t>Prynne Hester</t>
  </si>
  <si>
    <t>Quatermain Allan</t>
  </si>
  <si>
    <t>Queeg Captain</t>
  </si>
  <si>
    <t>Quested Adela</t>
  </si>
  <si>
    <t>Quilp Daniel</t>
  </si>
  <si>
    <t>family Ramsay</t>
  </si>
  <si>
    <t>Ransom Basil</t>
  </si>
  <si>
    <t>Raskolnikov Rodion</t>
  </si>
  <si>
    <t>III Richard</t>
  </si>
  <si>
    <t>Ripley Tom</t>
  </si>
  <si>
    <t>Roark Howard</t>
  </si>
  <si>
    <t>Hood Robin</t>
  </si>
  <si>
    <t>Robin Christopher</t>
  </si>
  <si>
    <t>family Rostov</t>
  </si>
  <si>
    <t>Rudge Barnaby</t>
  </si>
  <si>
    <t>Ruggles Marmaduke</t>
  </si>
  <si>
    <t>Rumpole Horace</t>
  </si>
  <si>
    <t>Ryder Charles</t>
  </si>
  <si>
    <t>Saint The</t>
  </si>
  <si>
    <t>Samsa Gregor</t>
  </si>
  <si>
    <t>Panza Sancho</t>
  </si>
  <si>
    <t>Sawyer Tom</t>
  </si>
  <si>
    <t>Scrooge Ebenezer</t>
  </si>
  <si>
    <t>Sedley Amelia</t>
  </si>
  <si>
    <t>Shadow The</t>
  </si>
  <si>
    <t>Sharp Becky</t>
  </si>
  <si>
    <t>Shirley Anne</t>
  </si>
  <si>
    <t>Sikes Bill</t>
  </si>
  <si>
    <t>Slothrop Tyrone</t>
  </si>
  <si>
    <t>Smiley George</t>
  </si>
  <si>
    <t>Smith Winston</t>
  </si>
  <si>
    <t>family Snopes</t>
  </si>
  <si>
    <t>Snowe Lucy</t>
  </si>
  <si>
    <t>Solness Halvard</t>
  </si>
  <si>
    <t>Sorrel Hetty</t>
  </si>
  <si>
    <t>Spade Sam</t>
  </si>
  <si>
    <t>Spenlow Dora</t>
  </si>
  <si>
    <t>Squeers Wackford</t>
  </si>
  <si>
    <t>Manager Stage</t>
  </si>
  <si>
    <t>Stahr Monroe</t>
  </si>
  <si>
    <t>Stark Willie</t>
  </si>
  <si>
    <t>Steerforth James</t>
  </si>
  <si>
    <t>Strether Lambert</t>
  </si>
  <si>
    <t>Summerson Esther</t>
  </si>
  <si>
    <t>family Sutpen</t>
  </si>
  <si>
    <t>Swann Charles</t>
  </si>
  <si>
    <t>Tarrant Verena</t>
  </si>
  <si>
    <t>Tawdry Suky</t>
  </si>
  <si>
    <t>Teazle Lady</t>
  </si>
  <si>
    <t>Tell William</t>
  </si>
  <si>
    <t>Thatcher Becky</t>
  </si>
  <si>
    <t>Bigger Thomas</t>
  </si>
  <si>
    <t>Thompson Sadie</t>
  </si>
  <si>
    <t>Tietjens Christopher</t>
  </si>
  <si>
    <t>Bell Tinker</t>
  </si>
  <si>
    <t>Trotwood Betsey</t>
  </si>
  <si>
    <t>Twist Oliver</t>
  </si>
  <si>
    <t>Tom Uncle</t>
  </si>
  <si>
    <t>Valjean Jean</t>
  </si>
  <si>
    <t>Vance Philo</t>
  </si>
  <si>
    <t>Varden Dolly</t>
  </si>
  <si>
    <t>family Varner</t>
  </si>
  <si>
    <t>Venn Diggory</t>
  </si>
  <si>
    <t>Vere Captain</t>
  </si>
  <si>
    <t>Vincy Rosamond</t>
  </si>
  <si>
    <t>Vye Eustacia</t>
  </si>
  <si>
    <t>Sisters Weird</t>
  </si>
  <si>
    <t>Weller Sam</t>
  </si>
  <si>
    <t>Wentworth Frederick</t>
  </si>
  <si>
    <t>Western Sophia</t>
  </si>
  <si>
    <t>Wheeler Simon</t>
  </si>
  <si>
    <t>Rabbit White</t>
  </si>
  <si>
    <t>Wickfield Agnes</t>
  </si>
  <si>
    <t>Wilcher Tom</t>
  </si>
  <si>
    <t>Wildeve Damon</t>
  </si>
  <si>
    <t>family Wingfield</t>
  </si>
  <si>
    <t>Wolfe Nero</t>
  </si>
  <si>
    <t>Woodhouse Emma</t>
  </si>
  <si>
    <t>Wooster Bertie</t>
  </si>
  <si>
    <t>State</t>
  </si>
  <si>
    <t>BusinessUnit</t>
  </si>
  <si>
    <t>Name</t>
  </si>
  <si>
    <t>ID</t>
  </si>
  <si>
    <t>nick.adams@company.com</t>
  </si>
  <si>
    <t>parson.adams@company.com</t>
  </si>
  <si>
    <t>frankie.addams@company.com</t>
  </si>
  <si>
    <t>anthony.adverse@company.com</t>
  </si>
  <si>
    <t>captain.ahab@company.com</t>
  </si>
  <si>
    <t>ali.baba@company.com</t>
  </si>
  <si>
    <t>squire.allworthy@company.com</t>
  </si>
  <si>
    <t>count.almaviva@company.com</t>
  </si>
  <si>
    <t>the.alvings@company.com</t>
  </si>
  <si>
    <t>pamela.andrews@company.com</t>
  </si>
  <si>
    <t>harry.angstrom@company.com</t>
  </si>
  <si>
    <t>isabel.archer@company.com</t>
  </si>
  <si>
    <t>enoch.arden@company.com</t>
  </si>
  <si>
    <t>bilbo.baggins@company.com</t>
  </si>
  <si>
    <t>frodo.baggins@company.com</t>
  </si>
  <si>
    <t>harry.bailly@company.com</t>
  </si>
  <si>
    <t>david.balfour@company.com</t>
  </si>
  <si>
    <t>jake.barnes@company.com</t>
  </si>
  <si>
    <t>lily.bart@company.com</t>
  </si>
  <si>
    <t>yevgeny.bazarov@company.com</t>
  </si>
  <si>
    <t>adam.bede@company.com</t>
  </si>
  <si>
    <t>bennet.family@company.com</t>
  </si>
  <si>
    <t>bertram.family@company.com</t>
  </si>
  <si>
    <t>pierre.bezukhov@company.com</t>
  </si>
  <si>
    <t>big.brother@company.com</t>
  </si>
  <si>
    <t>big.daddy@company.com</t>
  </si>
  <si>
    <t>rupert.birkin@company.com</t>
  </si>
  <si>
    <t>anthony.blanche@company.com</t>
  </si>
  <si>
    <t>leopold.bloom@company.com</t>
  </si>
  <si>
    <t>molly.bloom@company.com</t>
  </si>
  <si>
    <t>bobbsey.twins@company.com</t>
  </si>
  <si>
    <t>william.boldwood@company.com</t>
  </si>
  <si>
    <t>bolkonsky.family@company.com</t>
  </si>
  <si>
    <t>james.bond@company.com</t>
  </si>
  <si>
    <t>the.borrowers@company.com</t>
  </si>
  <si>
    <t>josiah.bounderby@company.com</t>
  </si>
  <si>
    <t>emma.bovary@company.com</t>
  </si>
  <si>
    <t>sally.bowles@company.com</t>
  </si>
  <si>
    <t>matthew.bramble@company.com</t>
  </si>
  <si>
    <t>colonel.brandon@company.com</t>
  </si>
  <si>
    <t>dave.brandstetter@company.com</t>
  </si>
  <si>
    <t>gudrun.brangwen@company.com</t>
  </si>
  <si>
    <t>ursula.brangwen@company.com</t>
  </si>
  <si>
    <t>brer.rabbit@company.com</t>
  </si>
  <si>
    <t>hans.brinker@company.com</t>
  </si>
  <si>
    <t>lily.briscoe@company.com</t>
  </si>
  <si>
    <t>dorothea.brooke@company.com</t>
  </si>
  <si>
    <t>father.brown@company.com</t>
  </si>
  <si>
    <t>inspector.bucket@company.com</t>
  </si>
  <si>
    <t>natty.bumppo@company.com</t>
  </si>
  <si>
    <t>billy.bunter@company.com</t>
  </si>
  <si>
    <t>rhett.butler@company.com</t>
  </si>
  <si>
    <t>don.camillo@company.com</t>
  </si>
  <si>
    <t>albert.campion@company.com</t>
  </si>
  <si>
    <t>philip.carey@company.com</t>
  </si>
  <si>
    <t>nick.carraway@company.com</t>
  </si>
  <si>
    <t>richard.carstone@company.com</t>
  </si>
  <si>
    <t>nick.carter@company.com</t>
  </si>
  <si>
    <t>sydney.carton@company.com</t>
  </si>
  <si>
    <t>edward.casaubon@company.com</t>
  </si>
  <si>
    <t>hans.castorp@company.com</t>
  </si>
  <si>
    <t>holden.caulfield@company.com</t>
  </si>
  <si>
    <t>olive.chancellor@company.com</t>
  </si>
  <si>
    <t>cheshire.cat@company.com</t>
  </si>
  <si>
    <t>roger.chillingworth@company.com</t>
  </si>
  <si>
    <t>anna.christie@company.com</t>
  </si>
  <si>
    <t>martin.chuzzlewit@company.com</t>
  </si>
  <si>
    <t>john.claggart@company.com</t>
  </si>
  <si>
    <t>angel.clare@company.com</t>
  </si>
  <si>
    <t>arthur.clennam@company.com</t>
  </si>
  <si>
    <t>humphry.clinker@company.com</t>
  </si>
  <si>
    <t>david.copperfield@company.com</t>
  </si>
  <si>
    <t>richard.cory@company.com</t>
  </si>
  <si>
    <t>mother.courage@company.com</t>
  </si>
  <si>
    <t>ichabod.crane@company.com</t>
  </si>
  <si>
    <t>cratchit.family@company.com</t>
  </si>
  <si>
    <t>janie.crawford@company.com</t>
  </si>
  <si>
    <t>gerald.crich@company.com</t>
  </si>
  <si>
    <t>guy.crouchback@company.com</t>
  </si>
  <si>
    <t>robinson.crusoe@company.com</t>
  </si>
  <si>
    <t>sergeant.cuff@company.com</t>
  </si>
  <si>
    <t>fitzwilliam.darcy@company.com</t>
  </si>
  <si>
    <t>charles.darnay@company.com</t>
  </si>
  <si>
    <t>dashwood.family@company.com</t>
  </si>
  <si>
    <t>stephen.dedalus@company.com</t>
  </si>
  <si>
    <t>madame.defarge@company.com</t>
  </si>
  <si>
    <t>digenis.akritas@company.com</t>
  </si>
  <si>
    <t>arthur.dimmesdale@company.com</t>
  </si>
  <si>
    <t>don.quixote@company.com</t>
  </si>
  <si>
    <t>eliza.doolittle@company.com</t>
  </si>
  <si>
    <t>lorna.doone@company.com</t>
  </si>
  <si>
    <t>nancy.drew@company.com</t>
  </si>
  <si>
    <t>edwin.drood@company.com</t>
  </si>
  <si>
    <t>bulldog.drummond@company.com</t>
  </si>
  <si>
    <t>blanche.dubois@company.com</t>
  </si>
  <si>
    <t>the.duchess@company.com</t>
  </si>
  <si>
    <t>elliot.family@company.com</t>
  </si>
  <si>
    <t>lord.emsworth@company.com</t>
  </si>
  <si>
    <t>henry.esmond@company.com</t>
  </si>
  <si>
    <t>till.eulenspiegel@company.com</t>
  </si>
  <si>
    <t>bathsheba.everdene@company.com</t>
  </si>
  <si>
    <t>lord.fauntleroy@company.com</t>
  </si>
  <si>
    <t>jude.fawley@company.com</t>
  </si>
  <si>
    <t>richard.feverel@company.com</t>
  </si>
  <si>
    <t>flora.finching@company.com</t>
  </si>
  <si>
    <t>huckleberry.finn@company.com</t>
  </si>
  <si>
    <t>jeremiah.flintwinch@company.com</t>
  </si>
  <si>
    <t>phileas.fogg@company.com</t>
  </si>
  <si>
    <t>forsyte.family@company.com</t>
  </si>
  <si>
    <t>count.fosco@company.com</t>
  </si>
  <si>
    <t>ethan.frome@company.com</t>
  </si>
  <si>
    <t>fu.manchu@company.com</t>
  </si>
  <si>
    <t>hedda.gabler@company.com</t>
  </si>
  <si>
    <t>sairey.gamp@company.com</t>
  </si>
  <si>
    <t>eugene.gant@company.com</t>
  </si>
  <si>
    <t>joe.gargery@company.com</t>
  </si>
  <si>
    <t>jay.gatsby@company.com</t>
  </si>
  <si>
    <t>beau.geste@company.com</t>
  </si>
  <si>
    <t>glass.family@company.com</t>
  </si>
  <si>
    <t>boris.godunov@company.com</t>
  </si>
  <si>
    <t>emmeline.grangerford@company.com</t>
  </si>
  <si>
    <t>dorian.gray@company.com</t>
  </si>
  <si>
    <t>clyde.griffiths@company.com</t>
  </si>
  <si>
    <t>titus.groan@company.com</t>
  </si>
  <si>
    <t>guermantes.family@company.com</t>
  </si>
  <si>
    <t>martin.guerre@company.com</t>
  </si>
  <si>
    <t>prince.hal@company.com</t>
  </si>
  <si>
    <t>mike.hammer@company.com</t>
  </si>
  <si>
    <t>hardy.boys@company.com</t>
  </si>
  <si>
    <t>jonathan.harker@company.com</t>
  </si>
  <si>
    <t>clarissa.harlowe@company.com</t>
  </si>
  <si>
    <t>miss.havisham@company.com</t>
  </si>
  <si>
    <t>jim.hawkins@company.com</t>
  </si>
  <si>
    <t>headless.horseman@company.com</t>
  </si>
  <si>
    <t>uriah.heep@company.com</t>
  </si>
  <si>
    <t>matt.helm@company.com</t>
  </si>
  <si>
    <t>nora.helmer@company.com</t>
  </si>
  <si>
    <t>michael.henchard@company.com</t>
  </si>
  <si>
    <t>henry.higgins@company.com</t>
  </si>
  <si>
    <t>fanny.hill@company.com</t>
  </si>
  <si>
    <t>roy.hobbs@company.com</t>
  </si>
  <si>
    <t>sherlock.holmes@company.com</t>
  </si>
  <si>
    <t>horatio.hornblower@company.com</t>
  </si>
  <si>
    <t>roderick.hudson@company.com</t>
  </si>
  <si>
    <t>humbert.humbert@company.com</t>
  </si>
  <si>
    <t>humpty.dumpty@company.com</t>
  </si>
  <si>
    <t>infant.phenomenon@company.com</t>
  </si>
  <si>
    <t>jarndyce.family@company.com</t>
  </si>
  <si>
    <t>gulley.jimson@company.com</t>
  </si>
  <si>
    <t>joad.family@company.com</t>
  </si>
  <si>
    <t>karamazov.brothers@company.com</t>
  </si>
  <si>
    <t>anna.karenina@company.com</t>
  </si>
  <si>
    <t>carol.kennicott@company.com</t>
  </si>
  <si>
    <t>diedrich.knickerbocker@company.com</t>
  </si>
  <si>
    <t>george.knightley@company.com</t>
  </si>
  <si>
    <t>stanley.kowalski@company.com</t>
  </si>
  <si>
    <t>will.ladislaw@company.com</t>
  </si>
  <si>
    <t>lydia.languish@company.com</t>
  </si>
  <si>
    <t>silas.lapham@company.com</t>
  </si>
  <si>
    <t>wolf.larsen@company.com</t>
  </si>
  <si>
    <t>simon.legree@company.com</t>
  </si>
  <si>
    <t>inspector.lestrade@company.com</t>
  </si>
  <si>
    <t>konstantine.levin@company.com</t>
  </si>
  <si>
    <t>linton.family@company.com</t>
  </si>
  <si>
    <t>little.eva@company.com</t>
  </si>
  <si>
    <t>little.nell@company.com</t>
  </si>
  <si>
    <t>willy.loman@company.com</t>
  </si>
  <si>
    <t>studs.lonigan@company.com</t>
  </si>
  <si>
    <t>robert.lovelace@company.com</t>
  </si>
  <si>
    <t>sut.lovingood@company.com</t>
  </si>
  <si>
    <t>tertius.lydgate@company.com</t>
  </si>
  <si>
    <t>barry.lyndon@company.com</t>
  </si>
  <si>
    <t>lady.macbeth@company.com</t>
  </si>
  <si>
    <t>mad.hatter@company.com</t>
  </si>
  <si>
    <t>abel.magwitch@company.com</t>
  </si>
  <si>
    <t>jules.maigret@company.com</t>
  </si>
  <si>
    <t>major.major@company.com</t>
  </si>
  <si>
    <t>march.hare@company.com</t>
  </si>
  <si>
    <t>march.family@company.com</t>
  </si>
  <si>
    <t>augie.march@company.com</t>
  </si>
  <si>
    <t>marchmain.family@company.com</t>
  </si>
  <si>
    <t>jacob.marley@company.com</t>
  </si>
  <si>
    <t>philip.marlowe@company.com</t>
  </si>
  <si>
    <t>miss.marple@company.com</t>
  </si>
  <si>
    <t>bertha.mason@company.com</t>
  </si>
  <si>
    <t>perry.mason@company.com</t>
  </si>
  <si>
    <t>travis.mcgee@company.com</t>
  </si>
  <si>
    <t>wilhelm.meister@company.com</t>
  </si>
  <si>
    <t>oliver.mellors@company.com</t>
  </si>
  <si>
    <t>wilkins.micawber@company.com</t>
  </si>
  <si>
    <t>daisy.miller@company.com</t>
  </si>
  <si>
    <t>walter.mitty@company.com</t>
  </si>
  <si>
    <t>mock.turtle@company.com</t>
  </si>
  <si>
    <t>sara.monday@company.com</t>
  </si>
  <si>
    <t>hank.morgan@company.com</t>
  </si>
  <si>
    <t>professor.moriarty@company.com</t>
  </si>
  <si>
    <t>catherine.morland@company.com</t>
  </si>
  <si>
    <t>hazel.motes@company.com</t>
  </si>
  <si>
    <t>baron.munchausen@company.com</t>
  </si>
  <si>
    <t>edward.murdstone@company.com</t>
  </si>
  <si>
    <t>captain.nemo@company.com</t>
  </si>
  <si>
    <t>nicholas.nickleby@company.com</t>
  </si>
  <si>
    <t>gabriel.oak@company.com</t>
  </si>
  <si>
    <t>eugene.onegin@company.com</t>
  </si>
  <si>
    <t>gilbert.osmond@company.com</t>
  </si>
  <si>
    <t>palliser.family@company.com</t>
  </si>
  <si>
    <t>peachum.family@company.com</t>
  </si>
  <si>
    <t>seth.pecksniff@company.com</t>
  </si>
  <si>
    <t>peer.gynt@company.com</t>
  </si>
  <si>
    <t>clara.peggotty@company.com</t>
  </si>
  <si>
    <t>peter.pan@company.com</t>
  </si>
  <si>
    <t>samuel.pickwick@company.com</t>
  </si>
  <si>
    <t>billy.pilgrim@company.com</t>
  </si>
  <si>
    <t>hercule.poirot@company.com</t>
  </si>
  <si>
    <t>ross.poldark@company.com</t>
  </si>
  <si>
    <t>aunt.polly@company.com</t>
  </si>
  <si>
    <t>pontifex.family@company.com</t>
  </si>
  <si>
    <t>mary.poppins@company.com</t>
  </si>
  <si>
    <t>harry.potter@company.com</t>
  </si>
  <si>
    <t>fanny.price@company.com</t>
  </si>
  <si>
    <t>miss.prism@company.com</t>
  </si>
  <si>
    <t>hester.prynne@company.com</t>
  </si>
  <si>
    <t>allan.quatermain@company.com</t>
  </si>
  <si>
    <t>captain.queeg@company.com</t>
  </si>
  <si>
    <t>adela.quested@company.com</t>
  </si>
  <si>
    <t>daniel.quilp@company.com</t>
  </si>
  <si>
    <t>ramsay.family@company.com</t>
  </si>
  <si>
    <t>basil.ransom@company.com</t>
  </si>
  <si>
    <t>rodion.raskolnikov@company.com</t>
  </si>
  <si>
    <t>richard.iii@company.com</t>
  </si>
  <si>
    <t>tom.ripley@company.com</t>
  </si>
  <si>
    <t>howard.roark@company.com</t>
  </si>
  <si>
    <t>robin.hood@company.com</t>
  </si>
  <si>
    <t>christopher.robin@company.com</t>
  </si>
  <si>
    <t>rostov.family@company.com</t>
  </si>
  <si>
    <t>barnaby.rudge@company.com</t>
  </si>
  <si>
    <t>marmaduke.ruggles@company.com</t>
  </si>
  <si>
    <t>horace.rumpole@company.com</t>
  </si>
  <si>
    <t>charles.ryder@company.com</t>
  </si>
  <si>
    <t>the.saint@company.com</t>
  </si>
  <si>
    <t>gregor.samsa@company.com</t>
  </si>
  <si>
    <t>sancho.panza@company.com</t>
  </si>
  <si>
    <t>tom.sawyer@company.com</t>
  </si>
  <si>
    <t>ebenezer.scrooge@company.com</t>
  </si>
  <si>
    <t>amelia.sedley@company.com</t>
  </si>
  <si>
    <t>the.shadow@company.com</t>
  </si>
  <si>
    <t>becky.sharp@company.com</t>
  </si>
  <si>
    <t>anne.shirley@company.com</t>
  </si>
  <si>
    <t>bill.sikes@company.com</t>
  </si>
  <si>
    <t>tyrone.slothrop@company.com</t>
  </si>
  <si>
    <t>george.smiley@company.com</t>
  </si>
  <si>
    <t>winston.smith@company.com</t>
  </si>
  <si>
    <t>snopes.family@company.com</t>
  </si>
  <si>
    <t>lucy.snowe@company.com</t>
  </si>
  <si>
    <t>halvard.solness@company.com</t>
  </si>
  <si>
    <t>hetty.sorrel@company.com</t>
  </si>
  <si>
    <t>sam.spade@company.com</t>
  </si>
  <si>
    <t>dora.spenlow@company.com</t>
  </si>
  <si>
    <t>wackford.squeers@company.com</t>
  </si>
  <si>
    <t>stage.manager@company.com</t>
  </si>
  <si>
    <t>monroe.stahr@company.com</t>
  </si>
  <si>
    <t>willie.stark@company.com</t>
  </si>
  <si>
    <t>james.steerforth@company.com</t>
  </si>
  <si>
    <t>lambert.strether@company.com</t>
  </si>
  <si>
    <t>esther.summerson@company.com</t>
  </si>
  <si>
    <t>sutpen.family@company.com</t>
  </si>
  <si>
    <t>charles.swann@company.com</t>
  </si>
  <si>
    <t>verena.tarrant@company.com</t>
  </si>
  <si>
    <t>suky.tawdry@company.com</t>
  </si>
  <si>
    <t>lady.teazle@company.com</t>
  </si>
  <si>
    <t>william.tell@company.com</t>
  </si>
  <si>
    <t>becky.thatcher@company.com</t>
  </si>
  <si>
    <t>thomas.bigger@company.com</t>
  </si>
  <si>
    <t>sadie.thompson@company.com</t>
  </si>
  <si>
    <t>christopher.tietjens@company.com</t>
  </si>
  <si>
    <t>tinker.bell@company.com</t>
  </si>
  <si>
    <t>betsey.trotwood@company.com</t>
  </si>
  <si>
    <t>oliver.twist@company.com</t>
  </si>
  <si>
    <t>uncle.tom@company.com</t>
  </si>
  <si>
    <t>jean.valjean@company.com</t>
  </si>
  <si>
    <t>philo.vance@company.com</t>
  </si>
  <si>
    <t>dolly.varden@company.com</t>
  </si>
  <si>
    <t>varner.family@company.com</t>
  </si>
  <si>
    <t>diggory.venn@company.com</t>
  </si>
  <si>
    <t>captain.vere@company.com</t>
  </si>
  <si>
    <t>rosamond.vincy@company.com</t>
  </si>
  <si>
    <t>eustacia.vye@company.com</t>
  </si>
  <si>
    <t>weird.sisters@company.com</t>
  </si>
  <si>
    <t>sam.weller@company.com</t>
  </si>
  <si>
    <t>frederick.wentworth@company.com</t>
  </si>
  <si>
    <t>sophia.western@company.com</t>
  </si>
  <si>
    <t>simon.wheeler@company.com</t>
  </si>
  <si>
    <t>white.rabbit@company.com</t>
  </si>
  <si>
    <t>agnes.wickfield@company.com</t>
  </si>
  <si>
    <t>tom.wilcher@company.com</t>
  </si>
  <si>
    <t>damon.wildeve@company.com</t>
  </si>
  <si>
    <t>wingfield.family@company.com</t>
  </si>
  <si>
    <t>nero.wolfe@company.com</t>
  </si>
  <si>
    <t>emma.woodhouse@company.com</t>
  </si>
  <si>
    <t>bertie.wooster@company.com</t>
  </si>
  <si>
    <t>garden</t>
  </si>
  <si>
    <t>retail</t>
  </si>
  <si>
    <t>kiosk</t>
  </si>
  <si>
    <t>shcool</t>
  </si>
  <si>
    <t>hospital</t>
  </si>
  <si>
    <t>bank</t>
  </si>
  <si>
    <t>post</t>
  </si>
  <si>
    <t>military</t>
  </si>
  <si>
    <t>airport</t>
  </si>
  <si>
    <t>television</t>
  </si>
  <si>
    <t>museum</t>
  </si>
  <si>
    <t>power plant</t>
  </si>
  <si>
    <t>FL</t>
  </si>
  <si>
    <t>NJ</t>
  </si>
  <si>
    <t>IN</t>
  </si>
  <si>
    <t>AL</t>
  </si>
  <si>
    <t>CA</t>
  </si>
  <si>
    <t>TX</t>
  </si>
  <si>
    <t>VT</t>
  </si>
  <si>
    <t>IL</t>
  </si>
  <si>
    <t>AR</t>
  </si>
  <si>
    <t>PA</t>
  </si>
  <si>
    <t>Email</t>
  </si>
  <si>
    <t>DISCOUNTS</t>
  </si>
  <si>
    <t>Yearly purchasees</t>
  </si>
  <si>
    <t>YEARLY DISCOUNTS</t>
  </si>
  <si>
    <t>ACME Corp</t>
  </si>
  <si>
    <t>Laddrs Ltd</t>
  </si>
  <si>
    <t>Fence Ltd</t>
  </si>
  <si>
    <t>Rocks Ltd</t>
  </si>
  <si>
    <t>Detective story</t>
  </si>
  <si>
    <t>Childrend books</t>
  </si>
  <si>
    <t>Novel</t>
  </si>
  <si>
    <t>Crime and Punishment</t>
  </si>
  <si>
    <t>Idiot</t>
  </si>
  <si>
    <t>The Solitaire Mystery</t>
  </si>
  <si>
    <t>Sophie's World</t>
  </si>
  <si>
    <t>Resurrection</t>
  </si>
  <si>
    <t>War and Peace</t>
  </si>
  <si>
    <t>The Egyptian</t>
  </si>
  <si>
    <t>The Adventurer</t>
  </si>
  <si>
    <t>The Silent Don</t>
  </si>
  <si>
    <t>Seven Brothers</t>
  </si>
  <si>
    <t>The Grapes of Wrath</t>
  </si>
  <si>
    <t>Bell Tolls for Thee</t>
  </si>
  <si>
    <t>The Snows of Kilimanjaro</t>
  </si>
  <si>
    <t>Danger Zones</t>
  </si>
  <si>
    <t>Five Days in Paris</t>
  </si>
  <si>
    <t>Green City in the Sun</t>
  </si>
  <si>
    <t>The Body Farm</t>
  </si>
  <si>
    <t>Cause of Death</t>
  </si>
  <si>
    <t>Book of the Death</t>
  </si>
  <si>
    <t>All That Remains</t>
  </si>
  <si>
    <t>Postmortem</t>
  </si>
  <si>
    <t>The Curse</t>
  </si>
  <si>
    <t>The Rainmaker</t>
  </si>
  <si>
    <t>Winnie the Pooh</t>
  </si>
  <si>
    <t>Pippi Longstocking</t>
  </si>
  <si>
    <t>Just Like Jasper</t>
  </si>
  <si>
    <t>Jasper's Beanstalk</t>
  </si>
  <si>
    <t>The Sports Day</t>
  </si>
  <si>
    <t>The Nativity Play</t>
  </si>
  <si>
    <t>The Mouse Trap</t>
  </si>
  <si>
    <t>the Fourth Angel</t>
  </si>
  <si>
    <t>The Day of the Jackal</t>
  </si>
  <si>
    <t>The Fourth Protocol</t>
  </si>
  <si>
    <t>England</t>
  </si>
  <si>
    <t>Russia</t>
  </si>
  <si>
    <t>Sweden</t>
  </si>
  <si>
    <t>Finland</t>
  </si>
  <si>
    <t>Norway</t>
  </si>
  <si>
    <t>Hydrogen Ltd.</t>
  </si>
  <si>
    <t>Helium Ltd.</t>
  </si>
  <si>
    <t>Lithium Ltd.</t>
  </si>
  <si>
    <t>Beryllium Ltd.</t>
  </si>
  <si>
    <t>Boron Ltd.</t>
  </si>
  <si>
    <t>Carbon Ltd.</t>
  </si>
  <si>
    <t>Nitrogen Ltd.</t>
  </si>
  <si>
    <t>Oxygen Ltd.</t>
  </si>
  <si>
    <t>Fluorine Ltd.</t>
  </si>
  <si>
    <t>Neon Ltd.</t>
  </si>
  <si>
    <t>Sodium Ltd.</t>
  </si>
  <si>
    <t>Magnesium Ltd.</t>
  </si>
  <si>
    <t>Aluminium Ltd.</t>
  </si>
  <si>
    <t>Silicon Ltd.</t>
  </si>
  <si>
    <t>Phosphorus Ltd.</t>
  </si>
  <si>
    <t>Sulfur Ltd.</t>
  </si>
  <si>
    <t>Chlorine Ltd.</t>
  </si>
  <si>
    <t>Argon Ltd.</t>
  </si>
  <si>
    <t>Potassium Ltd.</t>
  </si>
  <si>
    <t>Calcium Ltd.</t>
  </si>
  <si>
    <t>Scandium Ltd.</t>
  </si>
  <si>
    <t>Titanium Ltd.</t>
  </si>
  <si>
    <t>Vanadium Ltd.</t>
  </si>
  <si>
    <t>Chromium Ltd.</t>
  </si>
  <si>
    <t>Manganese Ltd.</t>
  </si>
  <si>
    <t>Iron Ltd.</t>
  </si>
  <si>
    <t>Cobalt Ltd.</t>
  </si>
  <si>
    <t>Nickel Ltd.</t>
  </si>
  <si>
    <t>Copper Ltd.</t>
  </si>
  <si>
    <t>Zinc Ltd.</t>
  </si>
  <si>
    <t>Gallium Ltd.</t>
  </si>
  <si>
    <t>Germanium Ltd.</t>
  </si>
  <si>
    <t>Arsenic Ltd.</t>
  </si>
  <si>
    <t>Selenium Ltd.</t>
  </si>
  <si>
    <t>Bromine Ltd.</t>
  </si>
  <si>
    <t>Krypton Ltd.</t>
  </si>
  <si>
    <t>Rubidium Ltd.</t>
  </si>
  <si>
    <t>Strontium Ltd.</t>
  </si>
  <si>
    <t>Yttrium Ltd.</t>
  </si>
  <si>
    <t>Zirconium Ltd.</t>
  </si>
  <si>
    <t>Niobium Ltd.</t>
  </si>
  <si>
    <t>Molybdenum Ltd.</t>
  </si>
  <si>
    <t>Technetium Ltd.</t>
  </si>
  <si>
    <t>Ruthenium Ltd.</t>
  </si>
  <si>
    <t>Rhodium Ltd.</t>
  </si>
  <si>
    <t>Palladium Ltd.</t>
  </si>
  <si>
    <t>Silver Ltd.</t>
  </si>
  <si>
    <t>Cadmium Ltd.</t>
  </si>
  <si>
    <t>Indium Ltd.</t>
  </si>
  <si>
    <t>Tin Ltd.</t>
  </si>
  <si>
    <t>Antimony Ltd.</t>
  </si>
  <si>
    <t>Tellurium Ltd.</t>
  </si>
  <si>
    <t>Iodine Ltd.</t>
  </si>
  <si>
    <t>Xenon Ltd.</t>
  </si>
  <si>
    <t>Caesium Ltd.</t>
  </si>
  <si>
    <t>Barium Ltd.</t>
  </si>
  <si>
    <t>Lanthanum Ltd.</t>
  </si>
  <si>
    <t>Cerium Ltd.</t>
  </si>
  <si>
    <t>Praseodymium Ltd.</t>
  </si>
  <si>
    <t>Neodymium Ltd.</t>
  </si>
  <si>
    <t>Promethium Ltd.</t>
  </si>
  <si>
    <t>Samarium Ltd.</t>
  </si>
  <si>
    <t>Europium Ltd.</t>
  </si>
  <si>
    <t>Gadolinium Ltd.</t>
  </si>
  <si>
    <t>Terbium Ltd.</t>
  </si>
  <si>
    <t>Dysprosium Ltd.</t>
  </si>
  <si>
    <t>Holmium Ltd.</t>
  </si>
  <si>
    <t>Erbium Ltd.</t>
  </si>
  <si>
    <t>Thulium Ltd.</t>
  </si>
  <si>
    <t>Ytterbium Ltd.</t>
  </si>
  <si>
    <t>Lutetium Ltd.</t>
  </si>
  <si>
    <t>Hafnium Ltd.</t>
  </si>
  <si>
    <t>Tantalum Ltd.</t>
  </si>
  <si>
    <t>Tungsten Ltd.</t>
  </si>
  <si>
    <t>Rhenium Ltd.</t>
  </si>
  <si>
    <t>Osmium Ltd.</t>
  </si>
  <si>
    <t>Iridium Ltd.</t>
  </si>
  <si>
    <t>Platinum Ltd.</t>
  </si>
  <si>
    <t>Gold Ltd.</t>
  </si>
  <si>
    <t>Mercury Ltd.</t>
  </si>
  <si>
    <t>Thallium Ltd.</t>
  </si>
  <si>
    <t>Lead Ltd.</t>
  </si>
  <si>
    <t>Bismuth Ltd.</t>
  </si>
  <si>
    <t>Polonium Ltd.</t>
  </si>
  <si>
    <t>Astatine Ltd.</t>
  </si>
  <si>
    <t>Radon Ltd.</t>
  </si>
  <si>
    <t>Francium Ltd.</t>
  </si>
  <si>
    <t>Radium Ltd.</t>
  </si>
  <si>
    <t>Actinium Ltd.</t>
  </si>
  <si>
    <t>Thorium Ltd.</t>
  </si>
  <si>
    <t>Protactinium Ltd.</t>
  </si>
  <si>
    <t>Uranium Ltd.</t>
  </si>
  <si>
    <t>Neptunium Ltd.</t>
  </si>
  <si>
    <t>Plutonium Ltd.</t>
  </si>
  <si>
    <t>Americium Ltd.</t>
  </si>
  <si>
    <t>Curium Ltd.</t>
  </si>
  <si>
    <t>Berkelium Ltd.</t>
  </si>
  <si>
    <t>Californium Ltd.</t>
  </si>
  <si>
    <t>Einsteinium Ltd.</t>
  </si>
  <si>
    <t>Fermium Ltd.</t>
  </si>
  <si>
    <t>Mendelevium Ltd.</t>
  </si>
  <si>
    <t>Nobelium Ltd.</t>
  </si>
  <si>
    <t>Lawrencium Ltd.</t>
  </si>
  <si>
    <t>Rutherfordium Ltd.</t>
  </si>
  <si>
    <t>Dubnium Ltd.</t>
  </si>
  <si>
    <t>Seaborgium Ltd.</t>
  </si>
  <si>
    <t>Bohrium Ltd.</t>
  </si>
  <si>
    <t>Hassium Ltd.</t>
  </si>
  <si>
    <t>Meitnerium Ltd.</t>
  </si>
  <si>
    <t>Darmstadtium Ltd.</t>
  </si>
  <si>
    <t>Roentgenium Ltd.</t>
  </si>
  <si>
    <t>Copernicium Ltd.</t>
  </si>
  <si>
    <t>Nihonium Ltd.</t>
  </si>
  <si>
    <t>Flerovium Ltd.</t>
  </si>
  <si>
    <t>Moscovium Ltd.</t>
  </si>
  <si>
    <t>Livermorium Ltd.</t>
  </si>
  <si>
    <t>Tennessine Ltd.</t>
  </si>
  <si>
    <t>Oganesson Ltd.</t>
  </si>
  <si>
    <t>Theta Ltd.</t>
  </si>
  <si>
    <t>Iota Ltd.</t>
  </si>
  <si>
    <t>Kappa Ltd.</t>
  </si>
  <si>
    <t>Lambda Ltd.</t>
  </si>
  <si>
    <t>Mu Ltd.</t>
  </si>
  <si>
    <t>Nu Ltd.</t>
  </si>
  <si>
    <t>Xi Ltd.</t>
  </si>
  <si>
    <t>Omicron Ltd.</t>
  </si>
  <si>
    <t>Pi Ltd.</t>
  </si>
  <si>
    <t>Rho Ltd.</t>
  </si>
  <si>
    <t>Sigma Ltd.</t>
  </si>
  <si>
    <t>Tau Ltd.</t>
  </si>
  <si>
    <t>Upsilon Ltd.</t>
  </si>
  <si>
    <t>Phi Ltd.</t>
  </si>
  <si>
    <t>Chi Ltd.</t>
  </si>
  <si>
    <t>Psi Ltd.</t>
  </si>
  <si>
    <t>Omega Ltd.</t>
  </si>
  <si>
    <t>Limit</t>
  </si>
  <si>
    <t>Customer Group</t>
  </si>
  <si>
    <t>Customer #</t>
  </si>
  <si>
    <t>Sales</t>
  </si>
  <si>
    <t>Paid</t>
  </si>
  <si>
    <t>Balance</t>
  </si>
  <si>
    <t>Advance</t>
  </si>
  <si>
    <t>Account</t>
  </si>
  <si>
    <t>Acocunt name</t>
  </si>
  <si>
    <t>Invoice #</t>
  </si>
  <si>
    <t>Cost Pool</t>
  </si>
  <si>
    <t>CP1</t>
  </si>
  <si>
    <t>CP2</t>
  </si>
  <si>
    <t>Sub Cost Pool</t>
  </si>
  <si>
    <t>Accounts receivable</t>
  </si>
  <si>
    <t>Eta Ltd.</t>
  </si>
  <si>
    <t>Beta Ltd.</t>
  </si>
  <si>
    <t>Alpha Ltd.</t>
  </si>
  <si>
    <t>Unnunnilium Ltd.</t>
  </si>
  <si>
    <t>Zeta Ltd.</t>
  </si>
  <si>
    <t>Gamma Ltd.</t>
  </si>
  <si>
    <t>Unnununium Ltd.</t>
  </si>
  <si>
    <t>Delta Ltd.</t>
  </si>
  <si>
    <t>Epsilon Ltd.</t>
  </si>
  <si>
    <t>New York</t>
  </si>
  <si>
    <t>Los Angeles</t>
  </si>
  <si>
    <t>Chicago</t>
  </si>
  <si>
    <t>London</t>
  </si>
  <si>
    <t>Pittsburg</t>
  </si>
  <si>
    <t>Paris</t>
  </si>
  <si>
    <t>Accounting</t>
  </si>
  <si>
    <t>Consulting</t>
  </si>
  <si>
    <t>Seminars</t>
  </si>
  <si>
    <t>Management</t>
  </si>
  <si>
    <t>Public Relations</t>
  </si>
  <si>
    <t>Other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</si>
</sst>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d\.m\.yyyy"/>
    <numFmt numFmtId="166" formatCode="0.0%"/>
    <numFmt numFmtId="167" formatCode="0.0"/>
    <numFmt numFmtId="168" formatCode="0.00000"/>
    <numFmt numFmtId="169" formatCode="0&quot; kpl&quot;"/>
    <numFmt numFmtId="170" formatCode="#,##0.00&quot; mk&quot;;\-#,##0.00&quot; mk&quot;"/>
    <numFmt numFmtId="171" formatCode="#,##0&quot; mk&quot;;[Red]\-#,##0&quot; mk&quot;"/>
    <numFmt numFmtId="172" formatCode="_-* #,##0\ &quot;€&quot;_-;\-* #,##0\ &quot;€&quot;_-;_-* &quot;-&quot;??\ &quot;€&quot;_-;_-@_-"/>
    <numFmt numFmtId="173" formatCode="_-* #,##0.0\ &quot;€&quot;_-;\-* #,##0.0\ &quot;€&quot;_-;_-* &quot;-&quot;?\ &quot;€&quot;_-;_-@_-"/>
    <numFmt numFmtId="174" formatCode="0.0\ %"/>
    <numFmt numFmtId="175" formatCode="_-[$$-409]* #,##0.00_ ;_-[$$-409]* \-#,##0.00\ ;_-[$$-409]* &quot;-&quot;??_ ;_-@_ 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Tms Rmn"/>
    </font>
    <font>
      <b/>
      <i/>
      <sz val="12"/>
      <color indexed="12"/>
      <name val="MS Sans Serif"/>
      <family val="2"/>
    </font>
    <font>
      <b/>
      <sz val="11"/>
      <color indexed="8"/>
      <name val="Calibri"/>
      <family val="2"/>
    </font>
    <font>
      <b/>
      <sz val="12"/>
      <color indexed="12"/>
      <name val="Times New Roman"/>
      <family val="1"/>
    </font>
    <font>
      <b/>
      <i/>
      <sz val="12"/>
      <color indexed="12"/>
      <name val="Times New Roman"/>
      <family val="1"/>
    </font>
    <font>
      <b/>
      <sz val="9.75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2" tint="-0.74999237037263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sz val="10"/>
      <color theme="3" tint="0.59999389629810485"/>
      <name val="Arial"/>
      <family val="2"/>
    </font>
    <font>
      <sz val="10"/>
      <color rgb="FF00B05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ck">
        <color indexed="12"/>
      </right>
      <top/>
      <bottom/>
      <diagonal/>
    </border>
    <border>
      <left/>
      <right/>
      <top/>
      <bottom style="thick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3" applyNumberFormat="0" applyFill="0" applyAlignment="0" applyProtection="0"/>
    <xf numFmtId="0" fontId="1" fillId="3" borderId="0" applyNumberFormat="0" applyBorder="0" applyAlignment="0" applyProtection="0"/>
    <xf numFmtId="0" fontId="8" fillId="4" borderId="0" applyNumberFormat="0" applyBorder="0" applyAlignment="0" applyProtection="0"/>
    <xf numFmtId="166" fontId="12" fillId="7" borderId="0" applyBorder="0">
      <alignment horizontal="center"/>
    </xf>
    <xf numFmtId="0" fontId="1" fillId="6" borderId="0" applyNumberFormat="0" applyBorder="0" applyAlignment="0" applyProtection="0"/>
    <xf numFmtId="167" fontId="12" fillId="7" borderId="0" applyBorder="0">
      <alignment horizontal="center"/>
      <protection locked="0"/>
    </xf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4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8" borderId="6" applyNumberFormat="0" applyFont="0" applyAlignment="0" applyProtection="0"/>
    <xf numFmtId="169" fontId="13" fillId="0" borderId="0"/>
    <xf numFmtId="0" fontId="15" fillId="0" borderId="7" applyBorder="0">
      <alignment horizontal="center"/>
    </xf>
    <xf numFmtId="170" fontId="12" fillId="9" borderId="0" applyBorder="0">
      <alignment horizontal="right"/>
      <protection locked="0"/>
    </xf>
    <xf numFmtId="171" fontId="16" fillId="9" borderId="8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7" fillId="0" borderId="4" applyNumberFormat="0" applyFill="0" applyAlignment="0" applyProtection="0"/>
    <xf numFmtId="0" fontId="17" fillId="0" borderId="9" applyNumberFormat="0" applyFill="0" applyAlignment="0" applyProtection="0"/>
    <xf numFmtId="44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10" borderId="10" applyNumberFormat="0" applyProtection="0">
      <alignment horizontal="right"/>
    </xf>
    <xf numFmtId="0" fontId="19" fillId="10" borderId="11" applyNumberFormat="0" applyProtection="0">
      <alignment horizontal="center" vertical="top" wrapText="1"/>
    </xf>
    <xf numFmtId="0" fontId="33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10" fontId="9" fillId="11" borderId="12" xfId="0" applyNumberFormat="1" applyFont="1" applyFill="1" applyBorder="1" applyAlignment="1">
      <alignment horizontal="center"/>
    </xf>
    <xf numFmtId="172" fontId="0" fillId="11" borderId="13" xfId="1" applyNumberFormat="1" applyFont="1" applyFill="1" applyBorder="1" applyAlignment="1">
      <alignment horizontal="center"/>
    </xf>
    <xf numFmtId="0" fontId="20" fillId="0" borderId="0" xfId="0" applyFont="1"/>
    <xf numFmtId="10" fontId="9" fillId="11" borderId="5" xfId="0" applyNumberFormat="1" applyFont="1" applyFill="1" applyBorder="1" applyAlignment="1">
      <alignment horizontal="center"/>
    </xf>
    <xf numFmtId="172" fontId="0" fillId="11" borderId="14" xfId="1" applyNumberFormat="1" applyFont="1" applyFill="1" applyBorder="1" applyAlignment="1">
      <alignment horizontal="center"/>
    </xf>
    <xf numFmtId="173" fontId="0" fillId="11" borderId="12" xfId="0" applyNumberFormat="1" applyFill="1" applyBorder="1"/>
    <xf numFmtId="174" fontId="0" fillId="11" borderId="15" xfId="2" applyNumberFormat="1" applyFont="1" applyFill="1" applyBorder="1" applyAlignment="1">
      <alignment horizontal="center"/>
    </xf>
    <xf numFmtId="172" fontId="0" fillId="12" borderId="15" xfId="1" applyNumberFormat="1" applyFont="1" applyFill="1" applyBorder="1" applyAlignment="1">
      <alignment horizontal="center"/>
    </xf>
    <xf numFmtId="0" fontId="20" fillId="12" borderId="13" xfId="0" applyFont="1" applyFill="1" applyBorder="1" applyAlignment="1">
      <alignment horizontal="right"/>
    </xf>
    <xf numFmtId="173" fontId="0" fillId="11" borderId="5" xfId="0" applyNumberFormat="1" applyFill="1" applyBorder="1"/>
    <xf numFmtId="174" fontId="0" fillId="11" borderId="0" xfId="2" applyNumberFormat="1" applyFont="1" applyFill="1" applyAlignment="1">
      <alignment horizontal="center"/>
    </xf>
    <xf numFmtId="172" fontId="0" fillId="12" borderId="0" xfId="1" applyNumberFormat="1" applyFont="1" applyFill="1" applyAlignment="1">
      <alignment horizontal="center"/>
    </xf>
    <xf numFmtId="0" fontId="20" fillId="12" borderId="14" xfId="0" applyFont="1" applyFill="1" applyBorder="1" applyAlignment="1">
      <alignment horizontal="right"/>
    </xf>
    <xf numFmtId="0" fontId="20" fillId="11" borderId="16" xfId="0" applyFont="1" applyFill="1" applyBorder="1" applyAlignment="1">
      <alignment horizontal="center"/>
    </xf>
    <xf numFmtId="0" fontId="20" fillId="11" borderId="17" xfId="0" applyFont="1" applyFill="1" applyBorder="1" applyAlignment="1">
      <alignment horizontal="center"/>
    </xf>
    <xf numFmtId="0" fontId="21" fillId="13" borderId="18" xfId="0" applyFont="1" applyFill="1" applyBorder="1" applyAlignment="1">
      <alignment horizontal="center"/>
    </xf>
    <xf numFmtId="0" fontId="21" fillId="13" borderId="19" xfId="0" applyFont="1" applyFill="1" applyBorder="1" applyAlignment="1">
      <alignment horizontal="center"/>
    </xf>
    <xf numFmtId="0" fontId="22" fillId="13" borderId="20" xfId="0" applyFont="1" applyFill="1" applyBorder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24" fillId="14" borderId="0" xfId="0" applyFont="1" applyFill="1"/>
    <xf numFmtId="0" fontId="21" fillId="15" borderId="0" xfId="0" applyFont="1" applyFill="1" applyAlignment="1">
      <alignment vertical="center"/>
    </xf>
    <xf numFmtId="0" fontId="21" fillId="15" borderId="0" xfId="0" applyFont="1" applyFill="1" applyAlignment="1">
      <alignment horizontal="left" vertical="center"/>
    </xf>
    <xf numFmtId="0" fontId="25" fillId="0" borderId="0" xfId="0" applyFont="1"/>
    <xf numFmtId="0" fontId="26" fillId="0" borderId="0" xfId="0" applyFont="1" applyAlignment="1">
      <alignment horizontal="left"/>
    </xf>
    <xf numFmtId="0" fontId="21" fillId="15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left"/>
    </xf>
    <xf numFmtId="0" fontId="0" fillId="16" borderId="0" xfId="0" applyFill="1" applyAlignment="1">
      <alignment horizontal="center"/>
    </xf>
    <xf numFmtId="4" fontId="28" fillId="17" borderId="0" xfId="0" applyNumberFormat="1" applyFont="1" applyFill="1" applyAlignment="1">
      <alignment horizontal="right"/>
    </xf>
    <xf numFmtId="0" fontId="24" fillId="17" borderId="0" xfId="0" applyFont="1" applyFill="1"/>
    <xf numFmtId="0" fontId="28" fillId="17" borderId="0" xfId="0" applyFont="1" applyFill="1" applyAlignment="1">
      <alignment horizontal="center"/>
    </xf>
    <xf numFmtId="0" fontId="29" fillId="4" borderId="0" xfId="5" applyFont="1"/>
    <xf numFmtId="0" fontId="29" fillId="4" borderId="0" xfId="5" applyFont="1" applyAlignment="1">
      <alignment horizontal="left"/>
    </xf>
    <xf numFmtId="3" fontId="28" fillId="0" borderId="0" xfId="0" applyNumberFormat="1" applyFont="1" applyAlignment="1">
      <alignment horizontal="right"/>
    </xf>
    <xf numFmtId="0" fontId="24" fillId="0" borderId="12" xfId="0" applyFont="1" applyBorder="1" applyAlignment="1">
      <alignment horizontal="center"/>
    </xf>
    <xf numFmtId="3" fontId="28" fillId="0" borderId="13" xfId="0" applyNumberFormat="1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3" fontId="28" fillId="0" borderId="14" xfId="0" applyNumberFormat="1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3" fontId="28" fillId="0" borderId="20" xfId="0" applyNumberFormat="1" applyFont="1" applyBorder="1" applyAlignment="1">
      <alignment horizontal="center"/>
    </xf>
    <xf numFmtId="0" fontId="29" fillId="4" borderId="18" xfId="5" applyFont="1" applyBorder="1" applyAlignment="1">
      <alignment horizontal="center"/>
    </xf>
    <xf numFmtId="0" fontId="29" fillId="4" borderId="20" xfId="5" applyFont="1" applyBorder="1" applyAlignment="1">
      <alignment horizontal="center"/>
    </xf>
    <xf numFmtId="0" fontId="31" fillId="0" borderId="0" xfId="4" applyFont="1" applyFill="1" applyAlignment="1">
      <alignment horizontal="center"/>
    </xf>
    <xf numFmtId="0" fontId="10" fillId="18" borderId="0" xfId="0" applyFont="1" applyFill="1"/>
    <xf numFmtId="0" fontId="0" fillId="18" borderId="0" xfId="0" applyFill="1"/>
    <xf numFmtId="165" fontId="0" fillId="18" borderId="0" xfId="0" applyNumberFormat="1" applyFill="1"/>
    <xf numFmtId="0" fontId="32" fillId="18" borderId="0" xfId="0" applyFont="1" applyFill="1"/>
    <xf numFmtId="0" fontId="9" fillId="18" borderId="0" xfId="0" applyFont="1" applyFill="1"/>
    <xf numFmtId="0" fontId="7" fillId="18" borderId="0" xfId="0" applyFont="1" applyFill="1" applyAlignment="1">
      <alignment horizontal="right"/>
    </xf>
    <xf numFmtId="0" fontId="7" fillId="0" borderId="0" xfId="0" applyFont="1"/>
    <xf numFmtId="0" fontId="14" fillId="19" borderId="21" xfId="48" applyFont="1" applyFill="1" applyBorder="1" applyAlignment="1">
      <alignment horizontal="center"/>
    </xf>
    <xf numFmtId="0" fontId="14" fillId="19" borderId="22" xfId="48" applyFont="1" applyFill="1" applyBorder="1" applyAlignment="1">
      <alignment horizontal="center"/>
    </xf>
    <xf numFmtId="0" fontId="14" fillId="0" borderId="6" xfId="48" applyFont="1" applyBorder="1" applyAlignment="1">
      <alignment wrapText="1"/>
    </xf>
    <xf numFmtId="0" fontId="14" fillId="0" borderId="6" xfId="48" applyFont="1" applyBorder="1" applyAlignment="1">
      <alignment horizontal="right" wrapText="1"/>
    </xf>
    <xf numFmtId="0" fontId="34" fillId="0" borderId="0" xfId="22" applyFont="1" applyAlignment="1">
      <alignment horizontal="left"/>
    </xf>
    <xf numFmtId="1" fontId="34" fillId="0" borderId="0" xfId="22" applyNumberFormat="1" applyFont="1" applyAlignment="1">
      <alignment horizontal="left"/>
    </xf>
    <xf numFmtId="0" fontId="13" fillId="0" borderId="0" xfId="22"/>
    <xf numFmtId="0" fontId="35" fillId="0" borderId="0" xfId="22" applyFont="1" applyAlignment="1">
      <alignment horizontal="left"/>
    </xf>
    <xf numFmtId="1" fontId="35" fillId="0" borderId="0" xfId="22" applyNumberFormat="1" applyFont="1" applyAlignment="1">
      <alignment horizontal="right"/>
    </xf>
    <xf numFmtId="14" fontId="35" fillId="0" borderId="0" xfId="22" applyNumberFormat="1" applyFont="1" applyAlignment="1">
      <alignment horizontal="right"/>
    </xf>
    <xf numFmtId="0" fontId="35" fillId="0" borderId="0" xfId="22" applyFont="1" applyAlignment="1">
      <alignment horizontal="right"/>
    </xf>
    <xf numFmtId="4" fontId="35" fillId="0" borderId="0" xfId="22" applyNumberFormat="1" applyFont="1" applyAlignment="1">
      <alignment horizontal="right"/>
    </xf>
    <xf numFmtId="0" fontId="35" fillId="0" borderId="0" xfId="22" applyFont="1"/>
    <xf numFmtId="0" fontId="30" fillId="0" borderId="0" xfId="22" applyFont="1"/>
    <xf numFmtId="0" fontId="36" fillId="0" borderId="0" xfId="22" applyFont="1" applyAlignment="1">
      <alignment horizontal="right"/>
    </xf>
    <xf numFmtId="0" fontId="36" fillId="0" borderId="0" xfId="22" applyFont="1"/>
    <xf numFmtId="0" fontId="37" fillId="0" borderId="0" xfId="22" applyFont="1"/>
    <xf numFmtId="0" fontId="38" fillId="0" borderId="0" xfId="22" applyFont="1"/>
    <xf numFmtId="175" fontId="0" fillId="11" borderId="5" xfId="0" applyNumberFormat="1" applyFill="1" applyBorder="1"/>
    <xf numFmtId="175" fontId="0" fillId="11" borderId="12" xfId="0" applyNumberFormat="1" applyFill="1" applyBorder="1"/>
    <xf numFmtId="14" fontId="0" fillId="0" borderId="0" xfId="0" applyNumberFormat="1"/>
    <xf numFmtId="14" fontId="7" fillId="18" borderId="0" xfId="0" applyNumberFormat="1" applyFont="1" applyFill="1" applyAlignment="1">
      <alignment horizontal="right"/>
    </xf>
    <xf numFmtId="14" fontId="10" fillId="18" borderId="0" xfId="0" applyNumberFormat="1" applyFont="1" applyFill="1"/>
    <xf numFmtId="14" fontId="0" fillId="18" borderId="0" xfId="0" applyNumberFormat="1" applyFill="1"/>
    <xf numFmtId="0" fontId="6" fillId="13" borderId="17" xfId="3" applyFont="1" applyFill="1" applyBorder="1" applyAlignment="1">
      <alignment horizontal="center"/>
    </xf>
    <xf numFmtId="0" fontId="6" fillId="13" borderId="16" xfId="3" applyFont="1" applyFill="1" applyBorder="1" applyAlignment="1">
      <alignment horizontal="center"/>
    </xf>
  </cellXfs>
  <cellStyles count="49">
    <cellStyle name="%" xfId="6" xr:uid="{00000000-0005-0000-0000-000000000000}"/>
    <cellStyle name="20% - Accent3" xfId="4" builtinId="38"/>
    <cellStyle name="40 % - Aksentti5 2" xfId="7" xr:uid="{00000000-0005-0000-0000-000002000000}"/>
    <cellStyle name="Accent4" xfId="5" builtinId="41"/>
    <cellStyle name="Aika" xfId="8" xr:uid="{00000000-0005-0000-0000-000003000000}"/>
    <cellStyle name="Aksentti3 2" xfId="9" xr:uid="{00000000-0005-0000-0000-000004000000}"/>
    <cellStyle name="Aksentti5 2" xfId="10" xr:uid="{00000000-0005-0000-0000-000006000000}"/>
    <cellStyle name="Currency" xfId="1" builtinId="4"/>
    <cellStyle name="Currency 2" xfId="11" xr:uid="{00000000-0005-0000-0000-000007000000}"/>
    <cellStyle name="Erotin 2" xfId="12" xr:uid="{00000000-0005-0000-0000-000008000000}"/>
    <cellStyle name="Erotin 3" xfId="13" xr:uid="{00000000-0005-0000-0000-000009000000}"/>
    <cellStyle name="Euro" xfId="14" xr:uid="{00000000-0005-0000-0000-00000A000000}"/>
    <cellStyle name="Heading 3" xfId="3" builtinId="18"/>
    <cellStyle name="Huomautus 2" xfId="15" xr:uid="{00000000-0005-0000-0000-00000C000000}"/>
    <cellStyle name="kpl-tyyli" xfId="16" xr:uid="{00000000-0005-0000-0000-00000D000000}"/>
    <cellStyle name="lihava" xfId="17" xr:uid="{00000000-0005-0000-0000-00000E000000}"/>
    <cellStyle name="MK" xfId="18" xr:uid="{00000000-0005-0000-0000-00000F000000}"/>
    <cellStyle name="MK KAAVA" xfId="19" xr:uid="{00000000-0005-0000-0000-000010000000}"/>
    <cellStyle name="Normaali 2" xfId="20" xr:uid="{00000000-0005-0000-0000-000012000000}"/>
    <cellStyle name="Normaali 2 2" xfId="21" xr:uid="{00000000-0005-0000-0000-000013000000}"/>
    <cellStyle name="Normaali 3" xfId="22" xr:uid="{00000000-0005-0000-0000-000014000000}"/>
    <cellStyle name="Normaali 4" xfId="23" xr:uid="{00000000-0005-0000-0000-000015000000}"/>
    <cellStyle name="Normaali 5" xfId="24" xr:uid="{00000000-0005-0000-0000-000016000000}"/>
    <cellStyle name="Normaali 5 2" xfId="25" xr:uid="{00000000-0005-0000-0000-000017000000}"/>
    <cellStyle name="Normaali 6" xfId="26" xr:uid="{00000000-0005-0000-0000-000018000000}"/>
    <cellStyle name="Normaali 7" xfId="27" xr:uid="{00000000-0005-0000-0000-000019000000}"/>
    <cellStyle name="Normal" xfId="0" builtinId="0"/>
    <cellStyle name="Normal 2" xfId="28" xr:uid="{00000000-0005-0000-0000-00001A000000}"/>
    <cellStyle name="Normal 3" xfId="29" xr:uid="{00000000-0005-0000-0000-00001B000000}"/>
    <cellStyle name="Normal 4" xfId="30" xr:uid="{00000000-0005-0000-0000-00001C000000}"/>
    <cellStyle name="Normal_Sheet1" xfId="48" xr:uid="{D98951A0-D0C0-4F57-B94D-95D0A0D2BACA}"/>
    <cellStyle name="Otsikko 1 2" xfId="31" xr:uid="{00000000-0005-0000-0000-00001D000000}"/>
    <cellStyle name="Otsikko 2 2" xfId="32" xr:uid="{00000000-0005-0000-0000-00001E000000}"/>
    <cellStyle name="Otsikko 4 2" xfId="33" xr:uid="{00000000-0005-0000-0000-000020000000}"/>
    <cellStyle name="Otsikko 5" xfId="34" xr:uid="{00000000-0005-0000-0000-000021000000}"/>
    <cellStyle name="Percent" xfId="2" builtinId="5"/>
    <cellStyle name="Percent 2" xfId="35" xr:uid="{00000000-0005-0000-0000-000022000000}"/>
    <cellStyle name="Prosentti 2" xfId="36" xr:uid="{00000000-0005-0000-0000-000023000000}"/>
    <cellStyle name="Prosentti 3" xfId="37" xr:uid="{00000000-0005-0000-0000-000024000000}"/>
    <cellStyle name="Summa 2" xfId="38" xr:uid="{00000000-0005-0000-0000-000026000000}"/>
    <cellStyle name="Summa 3" xfId="39" xr:uid="{00000000-0005-0000-0000-000027000000}"/>
    <cellStyle name="Valuutta 2" xfId="40" xr:uid="{00000000-0005-0000-0000-000029000000}"/>
    <cellStyle name="Valuutta 2 2" xfId="41" xr:uid="{00000000-0005-0000-0000-00002A000000}"/>
    <cellStyle name="Valuutta 3" xfId="42" xr:uid="{00000000-0005-0000-0000-00002B000000}"/>
    <cellStyle name="Valuutta 4" xfId="43" xr:uid="{00000000-0005-0000-0000-00002C000000}"/>
    <cellStyle name="Valuutta 5" xfId="44" xr:uid="{00000000-0005-0000-0000-00002D000000}"/>
    <cellStyle name="Valuutta 6" xfId="45" xr:uid="{00000000-0005-0000-0000-00002E000000}"/>
    <cellStyle name="vasen otsikko" xfId="46" xr:uid="{00000000-0005-0000-0000-00002F000000}"/>
    <cellStyle name="yläotsikko" xfId="47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karjala/Documents/julkiset%20kurssit/ExcelHR_valmennus/Excel%20HR%20raportointi/Muita/Excel%20taloushallinnon%20v&#228;lineen&#228;/Excel%20taloushallinnon%20v&#228;lineen&#228;%202003/Ehdollisia%20funktioi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karjala/Documents/julkiset%20kurssit/ExcelHR_valmennus/Excel%20HR%20raportointi/Muita/Excel%20funktiot/Funktiot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ata/_Harjoitukset/Excel%20funktiot/Funktiot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hje"/>
      <sheetName val="Ehdollinen lkm ja summa"/>
      <sheetName val="Valmis Ehdollinen lkm ja summa"/>
      <sheetName val="Ehdollinen summa"/>
      <sheetName val="Valmis Ehdollinen summa"/>
      <sheetName val="Ehdollinen summa 2"/>
      <sheetName val="valmis Ehdollinen summa 2"/>
      <sheetName val="Jos (if) 1"/>
      <sheetName val="Valmis Jos (if) 1"/>
      <sheetName val="Jos (if) 2"/>
      <sheetName val="valmis Jos (if) 2"/>
      <sheetName val="Jos (if) 3"/>
      <sheetName val="valmis Jos (if) 3"/>
      <sheetName val="onvirhe (iserror)"/>
      <sheetName val="valmis onvirhe (iserror)"/>
      <sheetName val="Jos (if) 3 esimerkki"/>
    </sheetNames>
    <sheetDataSet>
      <sheetData sheetId="0"/>
      <sheetData sheetId="1">
        <row r="11">
          <cell r="B11">
            <v>2815</v>
          </cell>
          <cell r="C11">
            <v>3200</v>
          </cell>
          <cell r="D11">
            <v>385</v>
          </cell>
        </row>
        <row r="12">
          <cell r="B12">
            <v>11341</v>
          </cell>
          <cell r="C12">
            <v>9670</v>
          </cell>
          <cell r="D12">
            <v>-1671</v>
          </cell>
        </row>
        <row r="13">
          <cell r="B13">
            <v>16221</v>
          </cell>
          <cell r="C13">
            <v>13303</v>
          </cell>
          <cell r="D13">
            <v>-2918</v>
          </cell>
        </row>
        <row r="14">
          <cell r="B14">
            <v>10790</v>
          </cell>
          <cell r="C14">
            <v>11341</v>
          </cell>
          <cell r="D14">
            <v>551</v>
          </cell>
        </row>
        <row r="15">
          <cell r="B15">
            <v>10790</v>
          </cell>
          <cell r="C15">
            <v>9000</v>
          </cell>
          <cell r="D15">
            <v>-1790</v>
          </cell>
        </row>
        <row r="16">
          <cell r="B16">
            <v>12475</v>
          </cell>
          <cell r="C16">
            <v>11088</v>
          </cell>
          <cell r="D16">
            <v>-1387</v>
          </cell>
        </row>
        <row r="17">
          <cell r="B17">
            <v>11863</v>
          </cell>
          <cell r="C17">
            <v>10274</v>
          </cell>
          <cell r="D17">
            <v>-1589</v>
          </cell>
        </row>
        <row r="18">
          <cell r="B18">
            <v>16947</v>
          </cell>
          <cell r="C18">
            <v>12051</v>
          </cell>
          <cell r="D18">
            <v>-4896</v>
          </cell>
        </row>
        <row r="19">
          <cell r="B19">
            <v>12096</v>
          </cell>
          <cell r="C19">
            <v>11341</v>
          </cell>
          <cell r="D19">
            <v>-755</v>
          </cell>
        </row>
        <row r="20">
          <cell r="B20">
            <v>11016</v>
          </cell>
          <cell r="C20">
            <v>11863</v>
          </cell>
          <cell r="D20">
            <v>847</v>
          </cell>
        </row>
        <row r="21">
          <cell r="B21">
            <v>10544</v>
          </cell>
          <cell r="C21">
            <v>8000</v>
          </cell>
          <cell r="D21">
            <v>-2544</v>
          </cell>
        </row>
        <row r="22">
          <cell r="B22">
            <v>12096</v>
          </cell>
          <cell r="C22">
            <v>10168</v>
          </cell>
          <cell r="D22">
            <v>-1928</v>
          </cell>
        </row>
        <row r="23">
          <cell r="B23">
            <v>11863</v>
          </cell>
          <cell r="C23">
            <v>9400</v>
          </cell>
          <cell r="D23">
            <v>-2463</v>
          </cell>
        </row>
        <row r="24">
          <cell r="B24">
            <v>13104</v>
          </cell>
          <cell r="C24">
            <v>17136</v>
          </cell>
          <cell r="D24">
            <v>4032</v>
          </cell>
        </row>
        <row r="25">
          <cell r="B25">
            <v>12096</v>
          </cell>
          <cell r="C25">
            <v>14738</v>
          </cell>
          <cell r="D25">
            <v>2642</v>
          </cell>
        </row>
        <row r="26">
          <cell r="B26">
            <v>14744</v>
          </cell>
          <cell r="C26">
            <v>11601</v>
          </cell>
          <cell r="D26">
            <v>-3143</v>
          </cell>
        </row>
        <row r="27">
          <cell r="B27">
            <v>12010</v>
          </cell>
          <cell r="C27">
            <v>10809</v>
          </cell>
          <cell r="D27">
            <v>-1201</v>
          </cell>
        </row>
        <row r="28">
          <cell r="B28">
            <v>11298</v>
          </cell>
          <cell r="C28">
            <v>13303</v>
          </cell>
          <cell r="D28">
            <v>2005</v>
          </cell>
        </row>
        <row r="29">
          <cell r="B29">
            <v>12475</v>
          </cell>
          <cell r="C29">
            <v>14416</v>
          </cell>
          <cell r="D29">
            <v>1941</v>
          </cell>
        </row>
        <row r="30">
          <cell r="B30">
            <v>12475</v>
          </cell>
          <cell r="C30">
            <v>18715</v>
          </cell>
          <cell r="D30">
            <v>6240</v>
          </cell>
        </row>
        <row r="31">
          <cell r="B31">
            <v>14744</v>
          </cell>
          <cell r="C31">
            <v>10772</v>
          </cell>
          <cell r="D31">
            <v>-3972</v>
          </cell>
        </row>
        <row r="32">
          <cell r="B32">
            <v>11341</v>
          </cell>
          <cell r="C32">
            <v>10809</v>
          </cell>
          <cell r="D32">
            <v>-532</v>
          </cell>
        </row>
        <row r="33">
          <cell r="B33">
            <v>22682</v>
          </cell>
          <cell r="C33">
            <v>11710</v>
          </cell>
          <cell r="D33">
            <v>-10972</v>
          </cell>
        </row>
        <row r="34">
          <cell r="B34">
            <v>11341</v>
          </cell>
          <cell r="C34">
            <v>13516</v>
          </cell>
          <cell r="D34">
            <v>2175</v>
          </cell>
        </row>
        <row r="35">
          <cell r="B35">
            <v>11088</v>
          </cell>
          <cell r="C35">
            <v>13213</v>
          </cell>
          <cell r="D35">
            <v>2125</v>
          </cell>
        </row>
        <row r="36">
          <cell r="B36">
            <v>10274</v>
          </cell>
          <cell r="C36">
            <v>12198</v>
          </cell>
          <cell r="D36">
            <v>1924</v>
          </cell>
        </row>
        <row r="37">
          <cell r="B37">
            <v>12051</v>
          </cell>
          <cell r="C37">
            <v>10254</v>
          </cell>
          <cell r="D37">
            <v>-1797</v>
          </cell>
        </row>
        <row r="38">
          <cell r="B38">
            <v>11341</v>
          </cell>
          <cell r="C38">
            <v>13724</v>
          </cell>
          <cell r="D38">
            <v>2383</v>
          </cell>
        </row>
        <row r="39">
          <cell r="B39">
            <v>11863</v>
          </cell>
          <cell r="C39">
            <v>10359</v>
          </cell>
          <cell r="D39">
            <v>-1504</v>
          </cell>
        </row>
        <row r="40">
          <cell r="B40">
            <v>14744</v>
          </cell>
          <cell r="C40">
            <v>13051</v>
          </cell>
          <cell r="D40">
            <v>-1693</v>
          </cell>
        </row>
        <row r="41">
          <cell r="B41">
            <v>10168</v>
          </cell>
          <cell r="C41">
            <v>7800</v>
          </cell>
          <cell r="D41">
            <v>-2368</v>
          </cell>
        </row>
        <row r="42">
          <cell r="B42">
            <v>12475</v>
          </cell>
          <cell r="C42">
            <v>13307</v>
          </cell>
          <cell r="D42">
            <v>832</v>
          </cell>
        </row>
        <row r="43">
          <cell r="B43">
            <v>11863</v>
          </cell>
          <cell r="C43">
            <v>12119</v>
          </cell>
          <cell r="D43">
            <v>256</v>
          </cell>
        </row>
        <row r="44">
          <cell r="B44">
            <v>16947</v>
          </cell>
          <cell r="C44">
            <v>11601</v>
          </cell>
          <cell r="D44">
            <v>-5346</v>
          </cell>
        </row>
        <row r="45">
          <cell r="B45">
            <v>11863</v>
          </cell>
          <cell r="C45">
            <v>13044</v>
          </cell>
          <cell r="D45">
            <v>1181</v>
          </cell>
        </row>
        <row r="46">
          <cell r="B46">
            <v>12096</v>
          </cell>
          <cell r="C46">
            <v>13307</v>
          </cell>
          <cell r="D46">
            <v>1211</v>
          </cell>
        </row>
        <row r="47">
          <cell r="B47">
            <v>11016</v>
          </cell>
          <cell r="C47">
            <v>14416</v>
          </cell>
          <cell r="D47">
            <v>3400</v>
          </cell>
        </row>
        <row r="48">
          <cell r="B48">
            <v>10544</v>
          </cell>
          <cell r="C48">
            <v>4500</v>
          </cell>
          <cell r="D48">
            <v>-6044</v>
          </cell>
        </row>
        <row r="49">
          <cell r="B49">
            <v>12096</v>
          </cell>
          <cell r="C49">
            <v>16214</v>
          </cell>
          <cell r="D49">
            <v>4118</v>
          </cell>
        </row>
        <row r="50">
          <cell r="B50">
            <v>13104</v>
          </cell>
          <cell r="C50">
            <v>11165</v>
          </cell>
          <cell r="D50">
            <v>-1939</v>
          </cell>
        </row>
        <row r="51">
          <cell r="B51">
            <v>12096</v>
          </cell>
          <cell r="C51">
            <v>11165</v>
          </cell>
          <cell r="D51">
            <v>-931</v>
          </cell>
        </row>
        <row r="52">
          <cell r="B52">
            <v>14744</v>
          </cell>
          <cell r="C52">
            <v>16221</v>
          </cell>
          <cell r="D52">
            <v>1477</v>
          </cell>
        </row>
        <row r="53">
          <cell r="B53">
            <v>12010</v>
          </cell>
          <cell r="C53">
            <v>10086</v>
          </cell>
          <cell r="D53">
            <v>-1924</v>
          </cell>
        </row>
        <row r="54">
          <cell r="B54">
            <v>11298</v>
          </cell>
          <cell r="C54">
            <v>10306</v>
          </cell>
          <cell r="D54">
            <v>-992</v>
          </cell>
        </row>
        <row r="55">
          <cell r="B55">
            <v>12475</v>
          </cell>
          <cell r="C55">
            <v>19964</v>
          </cell>
          <cell r="D55">
            <v>7489</v>
          </cell>
        </row>
        <row r="56">
          <cell r="B56">
            <v>14744</v>
          </cell>
          <cell r="C56">
            <v>14596</v>
          </cell>
          <cell r="D56">
            <v>-148</v>
          </cell>
        </row>
        <row r="57">
          <cell r="B57">
            <v>12475</v>
          </cell>
          <cell r="C57">
            <v>21631</v>
          </cell>
          <cell r="D57">
            <v>9156</v>
          </cell>
        </row>
        <row r="58">
          <cell r="B58">
            <v>14744</v>
          </cell>
          <cell r="C58">
            <v>2300</v>
          </cell>
          <cell r="D58">
            <v>-12444</v>
          </cell>
        </row>
        <row r="59">
          <cell r="B59">
            <v>11341</v>
          </cell>
          <cell r="C59">
            <v>16165</v>
          </cell>
          <cell r="D59">
            <v>4824</v>
          </cell>
        </row>
        <row r="60">
          <cell r="B60">
            <v>22682</v>
          </cell>
          <cell r="C60">
            <v>11529</v>
          </cell>
          <cell r="D60">
            <v>-11153</v>
          </cell>
        </row>
        <row r="61">
          <cell r="B61">
            <v>11088</v>
          </cell>
          <cell r="C61">
            <v>16221</v>
          </cell>
          <cell r="D61">
            <v>5133</v>
          </cell>
        </row>
        <row r="62">
          <cell r="B62">
            <v>10274</v>
          </cell>
          <cell r="C62">
            <v>10790</v>
          </cell>
          <cell r="D62">
            <v>516</v>
          </cell>
        </row>
        <row r="63">
          <cell r="B63">
            <v>12051</v>
          </cell>
          <cell r="C63">
            <v>10790</v>
          </cell>
          <cell r="D63">
            <v>-1261</v>
          </cell>
        </row>
        <row r="64">
          <cell r="B64">
            <v>11341</v>
          </cell>
          <cell r="C64">
            <v>0</v>
          </cell>
          <cell r="D64">
            <v>-11341</v>
          </cell>
        </row>
        <row r="65">
          <cell r="B65">
            <v>11863</v>
          </cell>
          <cell r="C65">
            <v>11088</v>
          </cell>
          <cell r="D65">
            <v>-775</v>
          </cell>
        </row>
        <row r="66">
          <cell r="B66">
            <v>14744</v>
          </cell>
          <cell r="C66">
            <v>10274</v>
          </cell>
          <cell r="D66">
            <v>-4470</v>
          </cell>
        </row>
        <row r="67">
          <cell r="B67">
            <v>10168</v>
          </cell>
          <cell r="C67">
            <v>15604</v>
          </cell>
          <cell r="D67">
            <v>5436</v>
          </cell>
        </row>
        <row r="68">
          <cell r="B68">
            <v>10168</v>
          </cell>
          <cell r="C68">
            <v>17051</v>
          </cell>
          <cell r="D68">
            <v>6883</v>
          </cell>
        </row>
        <row r="69">
          <cell r="B69">
            <v>11298</v>
          </cell>
          <cell r="C69">
            <v>16341</v>
          </cell>
          <cell r="D69">
            <v>5043</v>
          </cell>
        </row>
        <row r="70">
          <cell r="B70">
            <v>12475</v>
          </cell>
          <cell r="C70">
            <v>16863</v>
          </cell>
          <cell r="D70">
            <v>4388</v>
          </cell>
        </row>
        <row r="71">
          <cell r="B71">
            <v>12475</v>
          </cell>
          <cell r="C71">
            <v>19744</v>
          </cell>
          <cell r="D71">
            <v>7269</v>
          </cell>
        </row>
        <row r="72">
          <cell r="B72">
            <v>14744</v>
          </cell>
          <cell r="C72">
            <v>15168</v>
          </cell>
          <cell r="D72">
            <v>424</v>
          </cell>
        </row>
        <row r="73">
          <cell r="B73">
            <v>11341</v>
          </cell>
          <cell r="C73">
            <v>8765</v>
          </cell>
          <cell r="D73">
            <v>-2576</v>
          </cell>
        </row>
        <row r="74">
          <cell r="B74">
            <v>22682</v>
          </cell>
          <cell r="C74">
            <v>19738</v>
          </cell>
          <cell r="D74">
            <v>-2944</v>
          </cell>
        </row>
        <row r="75">
          <cell r="B75">
            <v>11088</v>
          </cell>
          <cell r="C75">
            <v>16601</v>
          </cell>
          <cell r="D75">
            <v>5513</v>
          </cell>
        </row>
        <row r="76">
          <cell r="B76">
            <v>10274</v>
          </cell>
          <cell r="C76">
            <v>15809</v>
          </cell>
          <cell r="D76">
            <v>5535</v>
          </cell>
        </row>
        <row r="77">
          <cell r="B77">
            <v>12051</v>
          </cell>
          <cell r="C77">
            <v>18213</v>
          </cell>
          <cell r="D77">
            <v>6162</v>
          </cell>
        </row>
        <row r="78">
          <cell r="B78">
            <v>11863</v>
          </cell>
          <cell r="C78">
            <v>14596</v>
          </cell>
          <cell r="D78">
            <v>2733</v>
          </cell>
        </row>
        <row r="79">
          <cell r="B79">
            <v>11341</v>
          </cell>
          <cell r="C79">
            <v>17198</v>
          </cell>
          <cell r="D79">
            <v>5857</v>
          </cell>
        </row>
        <row r="80">
          <cell r="B80">
            <v>11863</v>
          </cell>
          <cell r="C80">
            <v>15254</v>
          </cell>
          <cell r="D80">
            <v>3391</v>
          </cell>
        </row>
        <row r="81">
          <cell r="B81">
            <v>11341</v>
          </cell>
          <cell r="C81">
            <v>18724</v>
          </cell>
          <cell r="D81">
            <v>7383</v>
          </cell>
        </row>
        <row r="82">
          <cell r="B82">
            <v>11863</v>
          </cell>
          <cell r="C82">
            <v>15359</v>
          </cell>
          <cell r="D82">
            <v>3496</v>
          </cell>
        </row>
        <row r="83">
          <cell r="B83">
            <v>14744</v>
          </cell>
          <cell r="C83">
            <v>18051</v>
          </cell>
          <cell r="D83">
            <v>3307</v>
          </cell>
        </row>
        <row r="84">
          <cell r="B84">
            <v>10168</v>
          </cell>
          <cell r="C84">
            <v>7600</v>
          </cell>
          <cell r="D84">
            <v>-2568</v>
          </cell>
        </row>
        <row r="85">
          <cell r="B85">
            <v>11863</v>
          </cell>
          <cell r="C85">
            <v>18307</v>
          </cell>
          <cell r="D85">
            <v>6444</v>
          </cell>
        </row>
        <row r="86">
          <cell r="B86">
            <v>10480</v>
          </cell>
          <cell r="C86">
            <v>17119</v>
          </cell>
          <cell r="D86">
            <v>6639</v>
          </cell>
        </row>
        <row r="87">
          <cell r="B87">
            <v>12096</v>
          </cell>
          <cell r="C87">
            <v>16601</v>
          </cell>
          <cell r="D87">
            <v>4505</v>
          </cell>
        </row>
        <row r="88">
          <cell r="B88">
            <v>14744</v>
          </cell>
          <cell r="C88">
            <v>18307</v>
          </cell>
          <cell r="D88">
            <v>3563</v>
          </cell>
        </row>
        <row r="89">
          <cell r="B89">
            <v>10480</v>
          </cell>
          <cell r="C89">
            <v>17244</v>
          </cell>
          <cell r="D89">
            <v>6764</v>
          </cell>
        </row>
        <row r="90">
          <cell r="B90">
            <v>10644</v>
          </cell>
          <cell r="C90">
            <v>6000</v>
          </cell>
          <cell r="D90">
            <v>-4644</v>
          </cell>
        </row>
        <row r="91">
          <cell r="B91">
            <v>12010</v>
          </cell>
          <cell r="C91">
            <v>18851</v>
          </cell>
          <cell r="D91">
            <v>6841</v>
          </cell>
        </row>
        <row r="92">
          <cell r="B92">
            <v>11088</v>
          </cell>
          <cell r="C92">
            <v>16214</v>
          </cell>
          <cell r="D92">
            <v>5126</v>
          </cell>
        </row>
        <row r="93">
          <cell r="B93">
            <v>12475</v>
          </cell>
          <cell r="C93">
            <v>11165</v>
          </cell>
          <cell r="D93">
            <v>-1310</v>
          </cell>
        </row>
        <row r="94">
          <cell r="B94">
            <v>11863</v>
          </cell>
          <cell r="C94">
            <v>11165</v>
          </cell>
          <cell r="D94">
            <v>-698</v>
          </cell>
        </row>
        <row r="95">
          <cell r="B95">
            <v>16947</v>
          </cell>
          <cell r="C95">
            <v>16221</v>
          </cell>
          <cell r="D95">
            <v>-726</v>
          </cell>
        </row>
        <row r="96">
          <cell r="B96">
            <v>12096</v>
          </cell>
          <cell r="C96">
            <v>10086</v>
          </cell>
          <cell r="D96">
            <v>-2010</v>
          </cell>
        </row>
        <row r="97">
          <cell r="B97">
            <v>11016</v>
          </cell>
          <cell r="C97">
            <v>10306</v>
          </cell>
          <cell r="D97">
            <v>-710</v>
          </cell>
        </row>
        <row r="98">
          <cell r="B98">
            <v>10544</v>
          </cell>
          <cell r="C98">
            <v>8900</v>
          </cell>
          <cell r="D98">
            <v>-1644</v>
          </cell>
        </row>
        <row r="99">
          <cell r="B99">
            <v>12096</v>
          </cell>
          <cell r="C99">
            <v>21631</v>
          </cell>
          <cell r="D99">
            <v>9535</v>
          </cell>
        </row>
        <row r="100">
          <cell r="B100">
            <v>12096</v>
          </cell>
          <cell r="C100">
            <v>14510</v>
          </cell>
          <cell r="D100">
            <v>2414</v>
          </cell>
        </row>
        <row r="101">
          <cell r="B101">
            <v>13104</v>
          </cell>
          <cell r="C101">
            <v>11987</v>
          </cell>
          <cell r="D101">
            <v>-1117</v>
          </cell>
        </row>
        <row r="102">
          <cell r="B102">
            <v>12096</v>
          </cell>
          <cell r="C102">
            <v>16165</v>
          </cell>
          <cell r="D102">
            <v>4069</v>
          </cell>
        </row>
        <row r="103">
          <cell r="B103">
            <v>14744</v>
          </cell>
          <cell r="C103">
            <v>11529</v>
          </cell>
          <cell r="D103">
            <v>-3215</v>
          </cell>
        </row>
        <row r="104">
          <cell r="B104">
            <v>12010</v>
          </cell>
          <cell r="C104">
            <v>16221</v>
          </cell>
          <cell r="D104">
            <v>4211</v>
          </cell>
        </row>
        <row r="105">
          <cell r="B105">
            <v>11298</v>
          </cell>
          <cell r="C105">
            <v>12290</v>
          </cell>
          <cell r="D105">
            <v>992</v>
          </cell>
        </row>
        <row r="106">
          <cell r="B106">
            <v>12475</v>
          </cell>
          <cell r="C106">
            <v>12290</v>
          </cell>
          <cell r="D106">
            <v>-185</v>
          </cell>
        </row>
        <row r="107">
          <cell r="B107">
            <v>12475</v>
          </cell>
          <cell r="C107">
            <v>1499</v>
          </cell>
          <cell r="D107">
            <v>-10976</v>
          </cell>
        </row>
        <row r="108">
          <cell r="B108">
            <v>14744</v>
          </cell>
          <cell r="C108">
            <v>12588</v>
          </cell>
          <cell r="D108">
            <v>-2156</v>
          </cell>
        </row>
        <row r="109">
          <cell r="B109">
            <v>11341</v>
          </cell>
          <cell r="C109">
            <v>11774</v>
          </cell>
          <cell r="D109">
            <v>433</v>
          </cell>
        </row>
        <row r="110">
          <cell r="B110">
            <v>22682</v>
          </cell>
          <cell r="C110">
            <v>13551</v>
          </cell>
          <cell r="D110">
            <v>-9131</v>
          </cell>
        </row>
        <row r="111">
          <cell r="B111">
            <v>14744</v>
          </cell>
          <cell r="C111">
            <v>13798</v>
          </cell>
          <cell r="D111">
            <v>-946</v>
          </cell>
        </row>
        <row r="112">
          <cell r="B112">
            <v>11088</v>
          </cell>
          <cell r="C112">
            <v>12841</v>
          </cell>
          <cell r="D112">
            <v>1753</v>
          </cell>
        </row>
        <row r="113">
          <cell r="B113">
            <v>10274</v>
          </cell>
          <cell r="C113">
            <v>13363</v>
          </cell>
          <cell r="D113">
            <v>3089</v>
          </cell>
        </row>
        <row r="114">
          <cell r="B114">
            <v>12051</v>
          </cell>
          <cell r="C114">
            <v>16244</v>
          </cell>
          <cell r="D114">
            <v>4193</v>
          </cell>
        </row>
        <row r="115">
          <cell r="B115">
            <v>11341</v>
          </cell>
          <cell r="C115">
            <v>13551</v>
          </cell>
          <cell r="D115">
            <v>2210</v>
          </cell>
        </row>
        <row r="116">
          <cell r="B116">
            <v>11863</v>
          </cell>
          <cell r="C116">
            <v>12841</v>
          </cell>
          <cell r="D116">
            <v>978</v>
          </cell>
        </row>
        <row r="117">
          <cell r="B117">
            <v>14744</v>
          </cell>
          <cell r="C117">
            <v>13363</v>
          </cell>
          <cell r="D117">
            <v>-1381</v>
          </cell>
        </row>
        <row r="118">
          <cell r="B118">
            <v>10168</v>
          </cell>
          <cell r="C118">
            <v>16244</v>
          </cell>
          <cell r="D118">
            <v>6076</v>
          </cell>
        </row>
        <row r="119">
          <cell r="B119">
            <v>9500</v>
          </cell>
          <cell r="C119">
            <v>10480</v>
          </cell>
          <cell r="D119">
            <v>980</v>
          </cell>
        </row>
        <row r="120">
          <cell r="B120">
            <v>10644</v>
          </cell>
          <cell r="C120">
            <v>14975</v>
          </cell>
          <cell r="D120">
            <v>4331</v>
          </cell>
        </row>
        <row r="121">
          <cell r="B121">
            <v>12010</v>
          </cell>
          <cell r="C121">
            <v>14975</v>
          </cell>
          <cell r="D121">
            <v>2965</v>
          </cell>
        </row>
        <row r="122">
          <cell r="B122">
            <v>11088</v>
          </cell>
          <cell r="C122">
            <v>6000</v>
          </cell>
          <cell r="D122">
            <v>-5088</v>
          </cell>
        </row>
        <row r="123">
          <cell r="B123">
            <v>12475</v>
          </cell>
          <cell r="C123">
            <v>13841</v>
          </cell>
          <cell r="D123">
            <v>1366</v>
          </cell>
        </row>
        <row r="124">
          <cell r="B124">
            <v>11863</v>
          </cell>
          <cell r="C124">
            <v>9000</v>
          </cell>
          <cell r="D124">
            <v>-2863</v>
          </cell>
        </row>
        <row r="125">
          <cell r="B125">
            <v>16947</v>
          </cell>
          <cell r="C125">
            <v>13588</v>
          </cell>
          <cell r="D125">
            <v>-3359</v>
          </cell>
        </row>
        <row r="126">
          <cell r="B126">
            <v>12096</v>
          </cell>
          <cell r="C126">
            <v>12774</v>
          </cell>
          <cell r="D126">
            <v>678</v>
          </cell>
        </row>
        <row r="127">
          <cell r="B127">
            <v>11016</v>
          </cell>
          <cell r="C127">
            <v>14551</v>
          </cell>
          <cell r="D127">
            <v>3535</v>
          </cell>
        </row>
        <row r="128">
          <cell r="B128">
            <v>10544</v>
          </cell>
          <cell r="C128">
            <v>13841</v>
          </cell>
          <cell r="D128">
            <v>3297</v>
          </cell>
        </row>
        <row r="129">
          <cell r="B129">
            <v>12096</v>
          </cell>
          <cell r="C129">
            <v>14363</v>
          </cell>
          <cell r="D129">
            <v>2267</v>
          </cell>
        </row>
        <row r="130">
          <cell r="B130">
            <v>12475</v>
          </cell>
          <cell r="C130">
            <v>12096</v>
          </cell>
          <cell r="D130">
            <v>-379</v>
          </cell>
        </row>
        <row r="131">
          <cell r="B131">
            <v>13104</v>
          </cell>
          <cell r="C131">
            <v>17244</v>
          </cell>
          <cell r="D131">
            <v>4140</v>
          </cell>
        </row>
        <row r="132">
          <cell r="B132">
            <v>12096</v>
          </cell>
          <cell r="C132">
            <v>12668</v>
          </cell>
          <cell r="D132">
            <v>572</v>
          </cell>
        </row>
        <row r="133">
          <cell r="B133">
            <v>14744</v>
          </cell>
          <cell r="C133">
            <v>13000</v>
          </cell>
          <cell r="D133">
            <v>-1744</v>
          </cell>
        </row>
        <row r="134">
          <cell r="B134">
            <v>12010</v>
          </cell>
          <cell r="C134">
            <v>9000</v>
          </cell>
          <cell r="D134">
            <v>-3010</v>
          </cell>
        </row>
        <row r="135">
          <cell r="B135">
            <v>11298</v>
          </cell>
          <cell r="C135">
            <v>14101</v>
          </cell>
          <cell r="D135">
            <v>2803</v>
          </cell>
        </row>
        <row r="136">
          <cell r="B136">
            <v>12475</v>
          </cell>
          <cell r="C136">
            <v>0</v>
          </cell>
          <cell r="D136">
            <v>-12475</v>
          </cell>
        </row>
        <row r="137">
          <cell r="B137">
            <v>12475</v>
          </cell>
          <cell r="C137">
            <v>15803</v>
          </cell>
          <cell r="D137">
            <v>3328</v>
          </cell>
        </row>
        <row r="138">
          <cell r="B138">
            <v>14744</v>
          </cell>
          <cell r="C138">
            <v>16916</v>
          </cell>
          <cell r="D138">
            <v>2172</v>
          </cell>
        </row>
        <row r="139">
          <cell r="B139">
            <v>11341</v>
          </cell>
          <cell r="C139">
            <v>21215</v>
          </cell>
          <cell r="D139">
            <v>9874</v>
          </cell>
        </row>
        <row r="140">
          <cell r="B140">
            <v>22682</v>
          </cell>
          <cell r="C140">
            <v>13272</v>
          </cell>
          <cell r="D140">
            <v>-9410</v>
          </cell>
        </row>
        <row r="141">
          <cell r="B141">
            <v>14744</v>
          </cell>
          <cell r="C141">
            <v>14744</v>
          </cell>
          <cell r="D141">
            <v>0</v>
          </cell>
        </row>
        <row r="142">
          <cell r="B142">
            <v>11088</v>
          </cell>
          <cell r="C142">
            <v>8700</v>
          </cell>
          <cell r="D142">
            <v>-2388</v>
          </cell>
        </row>
        <row r="143">
          <cell r="B143">
            <v>10274</v>
          </cell>
          <cell r="C143">
            <v>14210</v>
          </cell>
          <cell r="D143">
            <v>3936</v>
          </cell>
        </row>
        <row r="144">
          <cell r="B144">
            <v>12051</v>
          </cell>
          <cell r="C144">
            <v>15713</v>
          </cell>
          <cell r="D144">
            <v>3662</v>
          </cell>
        </row>
        <row r="145">
          <cell r="B145">
            <v>11341</v>
          </cell>
          <cell r="C145">
            <v>14698</v>
          </cell>
          <cell r="D145">
            <v>3357</v>
          </cell>
        </row>
        <row r="146">
          <cell r="B146">
            <v>11863</v>
          </cell>
          <cell r="C146">
            <v>12754</v>
          </cell>
          <cell r="D146">
            <v>891</v>
          </cell>
        </row>
        <row r="147">
          <cell r="B147">
            <v>14744</v>
          </cell>
          <cell r="C147">
            <v>16224</v>
          </cell>
          <cell r="D147">
            <v>1480</v>
          </cell>
        </row>
        <row r="148">
          <cell r="B148">
            <v>10168</v>
          </cell>
          <cell r="C148">
            <v>12859</v>
          </cell>
          <cell r="D148">
            <v>2691</v>
          </cell>
        </row>
        <row r="149">
          <cell r="B149">
            <v>17136</v>
          </cell>
          <cell r="C149">
            <v>15551</v>
          </cell>
          <cell r="D149">
            <v>-1585</v>
          </cell>
        </row>
        <row r="150">
          <cell r="B150">
            <v>14738</v>
          </cell>
          <cell r="C150">
            <v>21144</v>
          </cell>
          <cell r="D150">
            <v>6406</v>
          </cell>
        </row>
        <row r="151">
          <cell r="B151">
            <v>11601</v>
          </cell>
          <cell r="C151">
            <v>15807</v>
          </cell>
          <cell r="D151">
            <v>4206</v>
          </cell>
        </row>
        <row r="152">
          <cell r="B152">
            <v>11341</v>
          </cell>
          <cell r="C152">
            <v>10644</v>
          </cell>
          <cell r="D152">
            <v>-697</v>
          </cell>
        </row>
        <row r="153">
          <cell r="B153">
            <v>10809</v>
          </cell>
          <cell r="C153">
            <v>14619</v>
          </cell>
          <cell r="D153">
            <v>3810</v>
          </cell>
        </row>
        <row r="154">
          <cell r="B154">
            <v>13303</v>
          </cell>
          <cell r="C154">
            <v>14101</v>
          </cell>
          <cell r="D154">
            <v>798</v>
          </cell>
        </row>
        <row r="155">
          <cell r="B155">
            <v>14416</v>
          </cell>
          <cell r="C155">
            <v>15807</v>
          </cell>
          <cell r="D155">
            <v>1391</v>
          </cell>
        </row>
        <row r="156">
          <cell r="B156">
            <v>18715</v>
          </cell>
          <cell r="C156">
            <v>16916</v>
          </cell>
          <cell r="D156">
            <v>-1799</v>
          </cell>
        </row>
        <row r="157">
          <cell r="B157">
            <v>10772</v>
          </cell>
          <cell r="C157">
            <v>15807</v>
          </cell>
          <cell r="D157">
            <v>5035</v>
          </cell>
        </row>
        <row r="158">
          <cell r="B158">
            <v>10809</v>
          </cell>
          <cell r="C158">
            <v>400</v>
          </cell>
          <cell r="D158">
            <v>-10409</v>
          </cell>
        </row>
        <row r="159">
          <cell r="B159">
            <v>11710</v>
          </cell>
          <cell r="C159">
            <v>15713</v>
          </cell>
          <cell r="D159">
            <v>4003</v>
          </cell>
        </row>
        <row r="160">
          <cell r="B160">
            <v>13213</v>
          </cell>
          <cell r="C160">
            <v>14929</v>
          </cell>
          <cell r="D160">
            <v>1716</v>
          </cell>
        </row>
        <row r="161">
          <cell r="B161">
            <v>12198</v>
          </cell>
          <cell r="C161">
            <v>12664</v>
          </cell>
          <cell r="D161">
            <v>466</v>
          </cell>
        </row>
        <row r="162">
          <cell r="B162">
            <v>10254</v>
          </cell>
          <cell r="C162">
            <v>16224</v>
          </cell>
          <cell r="D162">
            <v>5970</v>
          </cell>
        </row>
        <row r="163">
          <cell r="B163">
            <v>8000</v>
          </cell>
          <cell r="C163">
            <v>7600</v>
          </cell>
          <cell r="D163">
            <v>-400</v>
          </cell>
        </row>
        <row r="164">
          <cell r="B164">
            <v>13724</v>
          </cell>
          <cell r="C164">
            <v>16224</v>
          </cell>
          <cell r="D164">
            <v>2500</v>
          </cell>
        </row>
        <row r="165">
          <cell r="B165">
            <v>10359</v>
          </cell>
          <cell r="C165">
            <v>8900</v>
          </cell>
          <cell r="D165">
            <v>-1459</v>
          </cell>
        </row>
        <row r="166">
          <cell r="B166">
            <v>13051</v>
          </cell>
          <cell r="C166">
            <v>14977</v>
          </cell>
          <cell r="D166">
            <v>1926</v>
          </cell>
        </row>
        <row r="167">
          <cell r="B167">
            <v>18644</v>
          </cell>
          <cell r="C167">
            <v>12672</v>
          </cell>
          <cell r="D167">
            <v>-5972</v>
          </cell>
        </row>
        <row r="168">
          <cell r="B168">
            <v>13307</v>
          </cell>
          <cell r="C168">
            <v>12500</v>
          </cell>
          <cell r="D168">
            <v>-807</v>
          </cell>
        </row>
        <row r="169">
          <cell r="B169">
            <v>12119</v>
          </cell>
          <cell r="C169">
            <v>14698</v>
          </cell>
          <cell r="D169">
            <v>2579</v>
          </cell>
        </row>
        <row r="170">
          <cell r="B170">
            <v>11601</v>
          </cell>
          <cell r="C170">
            <v>13803</v>
          </cell>
          <cell r="D170">
            <v>2202</v>
          </cell>
        </row>
        <row r="171">
          <cell r="B171">
            <v>13307</v>
          </cell>
          <cell r="C171">
            <v>15758</v>
          </cell>
          <cell r="D171">
            <v>2451</v>
          </cell>
        </row>
        <row r="172">
          <cell r="B172">
            <v>14416</v>
          </cell>
          <cell r="C172">
            <v>14977</v>
          </cell>
          <cell r="D172">
            <v>561</v>
          </cell>
        </row>
        <row r="173">
          <cell r="B173">
            <v>13307</v>
          </cell>
          <cell r="C173">
            <v>12754</v>
          </cell>
          <cell r="D173">
            <v>-553</v>
          </cell>
        </row>
        <row r="174">
          <cell r="B174">
            <v>11088</v>
          </cell>
          <cell r="C174">
            <v>11088</v>
          </cell>
          <cell r="D174">
            <v>0</v>
          </cell>
        </row>
        <row r="175">
          <cell r="B175">
            <v>16219</v>
          </cell>
          <cell r="C175">
            <v>18719</v>
          </cell>
          <cell r="D175">
            <v>2500</v>
          </cell>
        </row>
        <row r="176">
          <cell r="B176">
            <v>13213</v>
          </cell>
          <cell r="C176">
            <v>13687</v>
          </cell>
          <cell r="D176">
            <v>474</v>
          </cell>
        </row>
        <row r="177">
          <cell r="B177">
            <v>12429</v>
          </cell>
          <cell r="C177">
            <v>13272</v>
          </cell>
          <cell r="D177">
            <v>843</v>
          </cell>
        </row>
        <row r="178">
          <cell r="B178">
            <v>10164</v>
          </cell>
          <cell r="C178">
            <v>6700</v>
          </cell>
          <cell r="D178">
            <v>-3464</v>
          </cell>
        </row>
        <row r="179">
          <cell r="B179">
            <v>13724</v>
          </cell>
          <cell r="C179">
            <v>18714</v>
          </cell>
          <cell r="D179">
            <v>4990</v>
          </cell>
        </row>
        <row r="180">
          <cell r="B180">
            <v>13724</v>
          </cell>
          <cell r="C180">
            <v>13665</v>
          </cell>
          <cell r="D180">
            <v>-59</v>
          </cell>
        </row>
        <row r="181">
          <cell r="B181">
            <v>16219</v>
          </cell>
          <cell r="C181">
            <v>13665</v>
          </cell>
          <cell r="D181">
            <v>-2554</v>
          </cell>
        </row>
        <row r="182">
          <cell r="B182">
            <v>12477</v>
          </cell>
          <cell r="C182">
            <v>18721</v>
          </cell>
          <cell r="D182">
            <v>6244</v>
          </cell>
        </row>
        <row r="183">
          <cell r="B183">
            <v>10172</v>
          </cell>
          <cell r="C183">
            <v>12586</v>
          </cell>
          <cell r="D183">
            <v>2414</v>
          </cell>
        </row>
        <row r="184">
          <cell r="B184">
            <v>24953</v>
          </cell>
          <cell r="C184">
            <v>12806</v>
          </cell>
          <cell r="D184">
            <v>-12147</v>
          </cell>
        </row>
        <row r="185">
          <cell r="B185">
            <v>10274</v>
          </cell>
          <cell r="C185">
            <v>12475</v>
          </cell>
          <cell r="D185">
            <v>2201</v>
          </cell>
        </row>
        <row r="186">
          <cell r="B186">
            <v>12198</v>
          </cell>
          <cell r="C186">
            <v>12345</v>
          </cell>
          <cell r="D186">
            <v>147</v>
          </cell>
        </row>
        <row r="187">
          <cell r="B187">
            <v>11303</v>
          </cell>
          <cell r="C187">
            <v>6798</v>
          </cell>
          <cell r="D187">
            <v>-4505</v>
          </cell>
        </row>
        <row r="188">
          <cell r="B188">
            <v>13258</v>
          </cell>
          <cell r="C188">
            <v>9876</v>
          </cell>
          <cell r="D188">
            <v>-3382</v>
          </cell>
        </row>
        <row r="189">
          <cell r="B189">
            <v>12477</v>
          </cell>
          <cell r="C189">
            <v>18665</v>
          </cell>
          <cell r="D189">
            <v>6188</v>
          </cell>
        </row>
        <row r="190">
          <cell r="B190">
            <v>10254</v>
          </cell>
          <cell r="C190">
            <v>14029</v>
          </cell>
          <cell r="D190">
            <v>3775</v>
          </cell>
        </row>
        <row r="191">
          <cell r="B191">
            <v>16219</v>
          </cell>
          <cell r="C191">
            <v>18721</v>
          </cell>
          <cell r="D191">
            <v>2502</v>
          </cell>
        </row>
        <row r="192">
          <cell r="B192">
            <v>11187</v>
          </cell>
          <cell r="C192">
            <v>13290</v>
          </cell>
          <cell r="D192">
            <v>2103</v>
          </cell>
        </row>
        <row r="193">
          <cell r="B193">
            <v>10772</v>
          </cell>
          <cell r="C193">
            <v>13290</v>
          </cell>
          <cell r="D193">
            <v>2518</v>
          </cell>
        </row>
        <row r="194">
          <cell r="B194">
            <v>18851</v>
          </cell>
          <cell r="C194">
            <v>25182</v>
          </cell>
          <cell r="D194">
            <v>6331</v>
          </cell>
        </row>
        <row r="195">
          <cell r="B195">
            <v>16214</v>
          </cell>
          <cell r="C195">
            <v>13588</v>
          </cell>
          <cell r="D195">
            <v>-2626</v>
          </cell>
        </row>
        <row r="196">
          <cell r="B196">
            <v>12051</v>
          </cell>
          <cell r="C196">
            <v>11863</v>
          </cell>
          <cell r="D196">
            <v>-188</v>
          </cell>
        </row>
        <row r="197">
          <cell r="B197">
            <v>11165</v>
          </cell>
          <cell r="C197">
            <v>12774</v>
          </cell>
          <cell r="D197">
            <v>1609</v>
          </cell>
        </row>
        <row r="198">
          <cell r="B198">
            <v>11165</v>
          </cell>
          <cell r="C198">
            <v>12051</v>
          </cell>
          <cell r="D198">
            <v>886</v>
          </cell>
        </row>
        <row r="199">
          <cell r="B199">
            <v>16221</v>
          </cell>
          <cell r="C199">
            <v>11341</v>
          </cell>
          <cell r="D199">
            <v>-4880</v>
          </cell>
        </row>
        <row r="200">
          <cell r="B200">
            <v>10086</v>
          </cell>
          <cell r="C200">
            <v>11863</v>
          </cell>
          <cell r="D200">
            <v>1777</v>
          </cell>
        </row>
        <row r="201">
          <cell r="B201">
            <v>10306</v>
          </cell>
          <cell r="C201">
            <v>14744</v>
          </cell>
          <cell r="D201">
            <v>4438</v>
          </cell>
        </row>
        <row r="202">
          <cell r="B202">
            <v>19964</v>
          </cell>
          <cell r="C202">
            <v>10168</v>
          </cell>
          <cell r="D202">
            <v>-9796</v>
          </cell>
        </row>
        <row r="203">
          <cell r="B203">
            <v>21631</v>
          </cell>
          <cell r="C203">
            <v>17136</v>
          </cell>
          <cell r="D203">
            <v>-4495</v>
          </cell>
        </row>
        <row r="204">
          <cell r="B204">
            <v>28081</v>
          </cell>
          <cell r="C204">
            <v>14738</v>
          </cell>
          <cell r="D204">
            <v>-13343</v>
          </cell>
        </row>
        <row r="205">
          <cell r="B205">
            <v>16165</v>
          </cell>
          <cell r="C205">
            <v>11601</v>
          </cell>
          <cell r="D205">
            <v>-4564</v>
          </cell>
        </row>
        <row r="206">
          <cell r="B206">
            <v>11529</v>
          </cell>
          <cell r="C206">
            <v>10809</v>
          </cell>
          <cell r="D206">
            <v>-720</v>
          </cell>
        </row>
      </sheetData>
      <sheetData sheetId="2"/>
      <sheetData sheetId="3"/>
      <sheetData sheetId="4"/>
      <sheetData sheetId="5"/>
      <sheetData sheetId="6">
        <row r="14">
          <cell r="E14" t="str">
            <v>Virta</v>
          </cell>
          <cell r="J14">
            <v>6240.7199999999993</v>
          </cell>
        </row>
        <row r="15">
          <cell r="E15" t="str">
            <v>Lahti</v>
          </cell>
          <cell r="J15">
            <v>0.52</v>
          </cell>
        </row>
        <row r="16">
          <cell r="E16" t="str">
            <v>Koski</v>
          </cell>
          <cell r="J16">
            <v>385.68</v>
          </cell>
        </row>
        <row r="17">
          <cell r="E17" t="str">
            <v>Niemi</v>
          </cell>
          <cell r="J17">
            <v>3856.8</v>
          </cell>
        </row>
        <row r="18">
          <cell r="E18" t="str">
            <v>Niemi</v>
          </cell>
          <cell r="J18">
            <v>493.1</v>
          </cell>
        </row>
        <row r="19">
          <cell r="E19" t="str">
            <v>Aalto</v>
          </cell>
          <cell r="J19">
            <v>4252.0999999999995</v>
          </cell>
        </row>
        <row r="20">
          <cell r="E20" t="str">
            <v>Niemi</v>
          </cell>
          <cell r="J20">
            <v>9038.0399999999991</v>
          </cell>
        </row>
        <row r="21">
          <cell r="E21" t="str">
            <v>Virta</v>
          </cell>
          <cell r="J21">
            <v>11863.04</v>
          </cell>
        </row>
        <row r="22">
          <cell r="E22" t="str">
            <v>Lahti</v>
          </cell>
          <cell r="J22">
            <v>1637.54</v>
          </cell>
        </row>
        <row r="23">
          <cell r="E23" t="str">
            <v>Aalto</v>
          </cell>
          <cell r="J23">
            <v>3688.6000000000004</v>
          </cell>
        </row>
        <row r="24">
          <cell r="E24" t="str">
            <v>Lampi</v>
          </cell>
          <cell r="J24">
            <v>7249.92</v>
          </cell>
        </row>
        <row r="25">
          <cell r="E25" t="str">
            <v>Salmi</v>
          </cell>
          <cell r="J25">
            <v>486.59</v>
          </cell>
        </row>
        <row r="26">
          <cell r="E26" t="str">
            <v>Aalto</v>
          </cell>
          <cell r="J26">
            <v>72.84</v>
          </cell>
        </row>
        <row r="27">
          <cell r="E27" t="str">
            <v>Aalto</v>
          </cell>
          <cell r="J27">
            <v>5720.66</v>
          </cell>
        </row>
        <row r="28">
          <cell r="E28" t="str">
            <v>Lahti</v>
          </cell>
          <cell r="J28">
            <v>24.28</v>
          </cell>
        </row>
        <row r="29">
          <cell r="E29" t="str">
            <v>Aalto</v>
          </cell>
          <cell r="J29">
            <v>8187.7</v>
          </cell>
        </row>
        <row r="30">
          <cell r="E30" t="str">
            <v>Salmi</v>
          </cell>
          <cell r="J30">
            <v>3352.3</v>
          </cell>
        </row>
        <row r="31">
          <cell r="E31" t="str">
            <v>Aalto</v>
          </cell>
          <cell r="J31">
            <v>5.2</v>
          </cell>
        </row>
        <row r="32">
          <cell r="E32" t="str">
            <v>Aalto</v>
          </cell>
          <cell r="J32">
            <v>4697.7999999999993</v>
          </cell>
        </row>
        <row r="33">
          <cell r="E33" t="str">
            <v>Salmi</v>
          </cell>
          <cell r="J33">
            <v>425.21</v>
          </cell>
        </row>
        <row r="34">
          <cell r="E34" t="str">
            <v>Aalto</v>
          </cell>
          <cell r="J34">
            <v>1144</v>
          </cell>
        </row>
        <row r="35">
          <cell r="E35" t="str">
            <v>Aalto</v>
          </cell>
          <cell r="J35">
            <v>450.65999999999997</v>
          </cell>
        </row>
        <row r="36">
          <cell r="E36" t="str">
            <v>Niemi</v>
          </cell>
          <cell r="J36">
            <v>5034.1000000000004</v>
          </cell>
        </row>
        <row r="37">
          <cell r="E37" t="str">
            <v>Lampi</v>
          </cell>
          <cell r="J37">
            <v>5167.58</v>
          </cell>
        </row>
        <row r="38">
          <cell r="E38" t="str">
            <v>Aalto</v>
          </cell>
          <cell r="J38">
            <v>1258.4000000000001</v>
          </cell>
        </row>
        <row r="39">
          <cell r="E39" t="str">
            <v>Aalto</v>
          </cell>
          <cell r="J39">
            <v>5200.5999999999995</v>
          </cell>
        </row>
        <row r="40">
          <cell r="E40" t="str">
            <v>Koski</v>
          </cell>
          <cell r="J40">
            <v>939.56</v>
          </cell>
        </row>
        <row r="41">
          <cell r="E41" t="str">
            <v>Niemi</v>
          </cell>
          <cell r="J41">
            <v>0.52</v>
          </cell>
        </row>
        <row r="42">
          <cell r="E42" t="str">
            <v>Virta</v>
          </cell>
          <cell r="J42">
            <v>1.37</v>
          </cell>
        </row>
        <row r="43">
          <cell r="E43" t="str">
            <v>Aalto</v>
          </cell>
          <cell r="J43">
            <v>10479.949999999999</v>
          </cell>
        </row>
        <row r="44">
          <cell r="E44" t="str">
            <v>Aalto</v>
          </cell>
          <cell r="J44">
            <v>72.84</v>
          </cell>
        </row>
        <row r="45">
          <cell r="E45" t="str">
            <v>Aalto</v>
          </cell>
          <cell r="J45">
            <v>84.98</v>
          </cell>
        </row>
        <row r="46">
          <cell r="E46" t="str">
            <v>Aalto</v>
          </cell>
          <cell r="J46">
            <v>5527.73</v>
          </cell>
        </row>
        <row r="47">
          <cell r="E47" t="str">
            <v>Koski</v>
          </cell>
          <cell r="J47">
            <v>1612.3</v>
          </cell>
        </row>
        <row r="48">
          <cell r="E48" t="str">
            <v>Niemi</v>
          </cell>
          <cell r="J48">
            <v>1712.0700000000002</v>
          </cell>
        </row>
        <row r="49">
          <cell r="E49" t="str">
            <v>Aalto</v>
          </cell>
          <cell r="J49">
            <v>1372.8000000000002</v>
          </cell>
        </row>
        <row r="50">
          <cell r="E50" t="str">
            <v>Aalto</v>
          </cell>
          <cell r="J50">
            <v>12095.76</v>
          </cell>
        </row>
        <row r="51">
          <cell r="E51" t="str">
            <v>Lampi</v>
          </cell>
          <cell r="J51">
            <v>591.72</v>
          </cell>
        </row>
        <row r="52">
          <cell r="E52" t="str">
            <v>Salmi</v>
          </cell>
          <cell r="J52">
            <v>4242.4800000000005</v>
          </cell>
        </row>
        <row r="53">
          <cell r="E53" t="str">
            <v>Aalto</v>
          </cell>
          <cell r="J53">
            <v>14743.559999999998</v>
          </cell>
        </row>
        <row r="54">
          <cell r="E54" t="str">
            <v>Lahti</v>
          </cell>
          <cell r="J54">
            <v>915.66</v>
          </cell>
        </row>
        <row r="55">
          <cell r="E55" t="str">
            <v>Aalto</v>
          </cell>
          <cell r="J55">
            <v>8284.869999999999</v>
          </cell>
        </row>
        <row r="56">
          <cell r="E56" t="str">
            <v>Aalto</v>
          </cell>
          <cell r="J56">
            <v>8187.7</v>
          </cell>
        </row>
        <row r="57">
          <cell r="E57" t="str">
            <v>Lampi</v>
          </cell>
          <cell r="J57">
            <v>5907.5499999999993</v>
          </cell>
        </row>
        <row r="58">
          <cell r="E58" t="str">
            <v>Niemi</v>
          </cell>
          <cell r="J58">
            <v>234.31</v>
          </cell>
        </row>
        <row r="59">
          <cell r="E59" t="str">
            <v>Aalto</v>
          </cell>
          <cell r="J59">
            <v>5025.7</v>
          </cell>
        </row>
        <row r="60">
          <cell r="E60" t="str">
            <v>Koski</v>
          </cell>
          <cell r="J60">
            <v>1506.34</v>
          </cell>
        </row>
        <row r="61">
          <cell r="E61" t="str">
            <v>Aalto</v>
          </cell>
          <cell r="J61">
            <v>5.7200000000000006</v>
          </cell>
        </row>
        <row r="62">
          <cell r="E62" t="str">
            <v>Salmi</v>
          </cell>
          <cell r="J62">
            <v>3402.3599999999997</v>
          </cell>
        </row>
        <row r="63">
          <cell r="E63" t="str">
            <v>Aalto</v>
          </cell>
          <cell r="J63">
            <v>4677.3099999999995</v>
          </cell>
        </row>
        <row r="64">
          <cell r="E64" t="str">
            <v>Aalto</v>
          </cell>
          <cell r="J64">
            <v>134.42000000000002</v>
          </cell>
        </row>
        <row r="65">
          <cell r="E65" t="str">
            <v>Lahti</v>
          </cell>
          <cell r="J65">
            <v>1007.98</v>
          </cell>
        </row>
        <row r="66">
          <cell r="E66" t="str">
            <v>Lahti</v>
          </cell>
          <cell r="J66">
            <v>5528.2699999999995</v>
          </cell>
        </row>
        <row r="67">
          <cell r="E67" t="str">
            <v>Virta</v>
          </cell>
          <cell r="J67">
            <v>49.31</v>
          </cell>
        </row>
        <row r="68">
          <cell r="E68" t="str">
            <v>Koski</v>
          </cell>
          <cell r="J68">
            <v>1507.71</v>
          </cell>
        </row>
        <row r="69">
          <cell r="E69" t="str">
            <v>Aalto</v>
          </cell>
          <cell r="J69">
            <v>134.42000000000002</v>
          </cell>
        </row>
        <row r="70">
          <cell r="E70" t="str">
            <v>Aalto</v>
          </cell>
          <cell r="J70">
            <v>4242.4800000000005</v>
          </cell>
        </row>
        <row r="71">
          <cell r="E71" t="str">
            <v>Virta</v>
          </cell>
          <cell r="J71">
            <v>24.44</v>
          </cell>
        </row>
        <row r="72">
          <cell r="E72" t="str">
            <v>Aalto</v>
          </cell>
          <cell r="J72">
            <v>3481.1399999999994</v>
          </cell>
        </row>
        <row r="73">
          <cell r="E73" t="str">
            <v>Aalto</v>
          </cell>
          <cell r="J73">
            <v>66.77000000000001</v>
          </cell>
        </row>
        <row r="74">
          <cell r="E74" t="str">
            <v>Salmi</v>
          </cell>
          <cell r="J74">
            <v>197.24</v>
          </cell>
        </row>
        <row r="75">
          <cell r="E75" t="str">
            <v>Aalto</v>
          </cell>
          <cell r="J75">
            <v>66.77000000000001</v>
          </cell>
        </row>
        <row r="76">
          <cell r="E76" t="str">
            <v>Niemi</v>
          </cell>
          <cell r="J76">
            <v>1612.3</v>
          </cell>
        </row>
        <row r="77">
          <cell r="E77" t="str">
            <v>Aalto</v>
          </cell>
          <cell r="J77">
            <v>4795.18</v>
          </cell>
        </row>
        <row r="78">
          <cell r="E78" t="str">
            <v>Aalto</v>
          </cell>
          <cell r="J78">
            <v>4242.4800000000005</v>
          </cell>
        </row>
        <row r="79">
          <cell r="E79" t="str">
            <v>Lampi</v>
          </cell>
          <cell r="J79">
            <v>1007.98</v>
          </cell>
        </row>
        <row r="80">
          <cell r="E80" t="str">
            <v>Koski</v>
          </cell>
          <cell r="J80">
            <v>2268.2399999999998</v>
          </cell>
        </row>
        <row r="81">
          <cell r="E81" t="str">
            <v>Aalto</v>
          </cell>
          <cell r="J81">
            <v>47.400000000000006</v>
          </cell>
        </row>
        <row r="82">
          <cell r="E82" t="str">
            <v>Lahti</v>
          </cell>
          <cell r="J82">
            <v>1134.1199999999999</v>
          </cell>
        </row>
        <row r="83">
          <cell r="E83" t="str">
            <v>Aalto</v>
          </cell>
          <cell r="J83">
            <v>10644.01</v>
          </cell>
        </row>
        <row r="84">
          <cell r="E84" t="str">
            <v>Salmi</v>
          </cell>
          <cell r="J84">
            <v>1611.1499999999999</v>
          </cell>
        </row>
        <row r="85">
          <cell r="E85" t="str">
            <v>Virta</v>
          </cell>
          <cell r="J85">
            <v>3481.1399999999994</v>
          </cell>
        </row>
        <row r="86">
          <cell r="E86" t="str">
            <v>Aalto</v>
          </cell>
          <cell r="J86">
            <v>12010.44</v>
          </cell>
        </row>
        <row r="87">
          <cell r="E87" t="str">
            <v>Niemi</v>
          </cell>
          <cell r="J87">
            <v>1372.8000000000002</v>
          </cell>
        </row>
        <row r="88">
          <cell r="E88" t="str">
            <v>Lampi</v>
          </cell>
          <cell r="J88">
            <v>1007.98</v>
          </cell>
        </row>
        <row r="89">
          <cell r="E89" t="str">
            <v>Lahti</v>
          </cell>
          <cell r="J89">
            <v>385.68</v>
          </cell>
        </row>
        <row r="90">
          <cell r="E90" t="str">
            <v>Aalto</v>
          </cell>
          <cell r="J90">
            <v>72.84</v>
          </cell>
        </row>
        <row r="91">
          <cell r="E91" t="str">
            <v>Aalto</v>
          </cell>
          <cell r="J91">
            <v>2004.48</v>
          </cell>
        </row>
        <row r="92">
          <cell r="E92" t="str">
            <v>Aalto</v>
          </cell>
          <cell r="J92">
            <v>5952.94</v>
          </cell>
        </row>
        <row r="93">
          <cell r="E93" t="str">
            <v>Aalto</v>
          </cell>
          <cell r="J93">
            <v>5537.51</v>
          </cell>
        </row>
        <row r="94">
          <cell r="E94" t="str">
            <v>Aalto</v>
          </cell>
          <cell r="J94">
            <v>7986.2599999999993</v>
          </cell>
        </row>
        <row r="95">
          <cell r="E95" t="str">
            <v>Virta</v>
          </cell>
          <cell r="J95">
            <v>1694.72</v>
          </cell>
        </row>
        <row r="96">
          <cell r="E96" t="str">
            <v>Aalto</v>
          </cell>
          <cell r="J96">
            <v>158.86000000000001</v>
          </cell>
        </row>
        <row r="97">
          <cell r="E97" t="str">
            <v>Aalto</v>
          </cell>
          <cell r="J97">
            <v>11087.78</v>
          </cell>
        </row>
        <row r="98">
          <cell r="E98" t="str">
            <v>Virta</v>
          </cell>
          <cell r="J98">
            <v>61.620000000000005</v>
          </cell>
        </row>
        <row r="99">
          <cell r="E99" t="str">
            <v>Aalto</v>
          </cell>
          <cell r="J99">
            <v>9320.9600000000009</v>
          </cell>
        </row>
        <row r="100">
          <cell r="E100" t="str">
            <v>Aalto</v>
          </cell>
          <cell r="J100">
            <v>56.88</v>
          </cell>
        </row>
        <row r="101">
          <cell r="E101" t="str">
            <v>Virta</v>
          </cell>
          <cell r="J101">
            <v>3023.94</v>
          </cell>
        </row>
        <row r="102">
          <cell r="E102" t="str">
            <v>Aalto</v>
          </cell>
          <cell r="J102">
            <v>52.14</v>
          </cell>
        </row>
        <row r="103">
          <cell r="E103" t="str">
            <v>Aalto</v>
          </cell>
          <cell r="J103">
            <v>72.84</v>
          </cell>
        </row>
        <row r="104">
          <cell r="E104" t="str">
            <v>Aalto</v>
          </cell>
          <cell r="J104">
            <v>12475.32</v>
          </cell>
        </row>
        <row r="105">
          <cell r="E105" t="str">
            <v>Aalto</v>
          </cell>
          <cell r="J105">
            <v>47.400000000000006</v>
          </cell>
        </row>
        <row r="106">
          <cell r="E106" t="str">
            <v>Aalto</v>
          </cell>
          <cell r="J106">
            <v>2577.41</v>
          </cell>
        </row>
        <row r="107">
          <cell r="E107" t="str">
            <v>Lahti</v>
          </cell>
          <cell r="J107">
            <v>939.56</v>
          </cell>
        </row>
        <row r="108">
          <cell r="E108" t="str">
            <v>Lahti</v>
          </cell>
          <cell r="J108">
            <v>1879.12</v>
          </cell>
        </row>
        <row r="109">
          <cell r="E109" t="str">
            <v>Lahti</v>
          </cell>
          <cell r="J109">
            <v>2268.2399999999998</v>
          </cell>
        </row>
        <row r="110">
          <cell r="E110" t="str">
            <v>Virta</v>
          </cell>
          <cell r="J110">
            <v>8063.84</v>
          </cell>
        </row>
        <row r="111">
          <cell r="E111" t="str">
            <v>Koski</v>
          </cell>
          <cell r="J111">
            <v>1625.79</v>
          </cell>
        </row>
        <row r="112">
          <cell r="E112" t="str">
            <v>Aalto</v>
          </cell>
          <cell r="J112">
            <v>6040.92</v>
          </cell>
        </row>
        <row r="113">
          <cell r="E113" t="str">
            <v>Aalto</v>
          </cell>
          <cell r="J113">
            <v>6981.65</v>
          </cell>
        </row>
        <row r="114">
          <cell r="E114" t="str">
            <v>Aalto</v>
          </cell>
          <cell r="J114">
            <v>6.76</v>
          </cell>
        </row>
        <row r="115">
          <cell r="E115" t="str">
            <v>Salmi</v>
          </cell>
          <cell r="J115">
            <v>85.320000000000007</v>
          </cell>
        </row>
        <row r="116">
          <cell r="E116" t="str">
            <v>Lampi</v>
          </cell>
          <cell r="J116">
            <v>2703.96</v>
          </cell>
        </row>
        <row r="117">
          <cell r="E117" t="str">
            <v>Niemi</v>
          </cell>
          <cell r="J117">
            <v>3765.85</v>
          </cell>
        </row>
        <row r="118">
          <cell r="E118" t="str">
            <v>Aalto</v>
          </cell>
          <cell r="J118">
            <v>9415.7900000000009</v>
          </cell>
        </row>
        <row r="119">
          <cell r="E119" t="str">
            <v>Niemi</v>
          </cell>
          <cell r="J119">
            <v>1542.72</v>
          </cell>
        </row>
        <row r="120">
          <cell r="E120" t="str">
            <v>Lampi</v>
          </cell>
          <cell r="J120">
            <v>3023.94</v>
          </cell>
        </row>
        <row r="121">
          <cell r="E121" t="str">
            <v>Lampi</v>
          </cell>
          <cell r="J121">
            <v>7280.8399999999992</v>
          </cell>
        </row>
        <row r="122">
          <cell r="E122" t="str">
            <v>Lampi</v>
          </cell>
          <cell r="J122">
            <v>4.1100000000000003</v>
          </cell>
        </row>
        <row r="123">
          <cell r="E123" t="str">
            <v>Aalto</v>
          </cell>
          <cell r="J123">
            <v>72.84</v>
          </cell>
        </row>
        <row r="124">
          <cell r="E124" t="str">
            <v>Lampi</v>
          </cell>
          <cell r="J124">
            <v>9071.82</v>
          </cell>
        </row>
        <row r="125">
          <cell r="E125" t="str">
            <v>Aalto</v>
          </cell>
          <cell r="J125">
            <v>4022.76</v>
          </cell>
        </row>
        <row r="126">
          <cell r="E126" t="str">
            <v>Aalto</v>
          </cell>
          <cell r="J126">
            <v>11863.04</v>
          </cell>
        </row>
        <row r="127">
          <cell r="E127" t="str">
            <v>Aalto</v>
          </cell>
          <cell r="J127">
            <v>16947.2</v>
          </cell>
        </row>
        <row r="128">
          <cell r="E128" t="str">
            <v>Aalto</v>
          </cell>
          <cell r="J128">
            <v>12095.76</v>
          </cell>
        </row>
        <row r="129">
          <cell r="E129" t="str">
            <v>Virta</v>
          </cell>
          <cell r="J129">
            <v>6942.24</v>
          </cell>
        </row>
        <row r="130">
          <cell r="E130" t="str">
            <v>Lahti</v>
          </cell>
          <cell r="J130">
            <v>2456.31</v>
          </cell>
        </row>
        <row r="131">
          <cell r="E131" t="str">
            <v>Salmi</v>
          </cell>
          <cell r="J131">
            <v>1157.04</v>
          </cell>
        </row>
        <row r="132">
          <cell r="E132" t="str">
            <v>Aalto</v>
          </cell>
          <cell r="J132">
            <v>1144</v>
          </cell>
        </row>
        <row r="133">
          <cell r="E133" t="str">
            <v>Aalto</v>
          </cell>
          <cell r="J133">
            <v>16.440000000000001</v>
          </cell>
        </row>
        <row r="134">
          <cell r="E134" t="str">
            <v>Niemi</v>
          </cell>
          <cell r="J134">
            <v>1336.32</v>
          </cell>
        </row>
        <row r="135">
          <cell r="E135" t="str">
            <v>Aalto</v>
          </cell>
          <cell r="J135">
            <v>6981.65</v>
          </cell>
        </row>
        <row r="136">
          <cell r="E136" t="str">
            <v>Lampi</v>
          </cell>
          <cell r="J136">
            <v>1157.04</v>
          </cell>
        </row>
        <row r="137">
          <cell r="E137" t="str">
            <v>Aalto</v>
          </cell>
          <cell r="J137">
            <v>2609.88</v>
          </cell>
        </row>
        <row r="138">
          <cell r="E138" t="str">
            <v>Virta</v>
          </cell>
          <cell r="J138">
            <v>150.22</v>
          </cell>
        </row>
        <row r="139">
          <cell r="E139" t="str">
            <v>Aalto</v>
          </cell>
          <cell r="J139">
            <v>6.76</v>
          </cell>
        </row>
        <row r="140">
          <cell r="E140" t="str">
            <v>Lahti</v>
          </cell>
          <cell r="J140">
            <v>98.62</v>
          </cell>
        </row>
        <row r="141">
          <cell r="E141" t="str">
            <v>Aalto</v>
          </cell>
          <cell r="J141">
            <v>7325.28</v>
          </cell>
        </row>
        <row r="142">
          <cell r="E142" t="str">
            <v>Aalto</v>
          </cell>
          <cell r="J142">
            <v>4578.3</v>
          </cell>
        </row>
        <row r="143">
          <cell r="E143" t="str">
            <v>Virta</v>
          </cell>
          <cell r="J143">
            <v>4.1100000000000003</v>
          </cell>
        </row>
        <row r="144">
          <cell r="E144" t="str">
            <v>Aalto</v>
          </cell>
          <cell r="J144">
            <v>11015.68</v>
          </cell>
        </row>
        <row r="145">
          <cell r="E145" t="str">
            <v>Aalto</v>
          </cell>
          <cell r="J145">
            <v>1952.86</v>
          </cell>
        </row>
        <row r="146">
          <cell r="E146" t="str">
            <v>Virta</v>
          </cell>
          <cell r="J146">
            <v>6.07</v>
          </cell>
        </row>
        <row r="147">
          <cell r="E147" t="str">
            <v>Aalto</v>
          </cell>
          <cell r="J147">
            <v>17.810000000000002</v>
          </cell>
        </row>
        <row r="148">
          <cell r="E148" t="str">
            <v>Virta</v>
          </cell>
          <cell r="J148">
            <v>1611.1499999999999</v>
          </cell>
        </row>
        <row r="149">
          <cell r="E149" t="str">
            <v>Aalto</v>
          </cell>
          <cell r="J149">
            <v>78.91</v>
          </cell>
        </row>
        <row r="150">
          <cell r="E150" t="str">
            <v>Virta</v>
          </cell>
          <cell r="J150">
            <v>97.12</v>
          </cell>
        </row>
        <row r="151">
          <cell r="E151" t="str">
            <v>Koski</v>
          </cell>
          <cell r="J151">
            <v>1007.98</v>
          </cell>
        </row>
        <row r="152">
          <cell r="E152" t="str">
            <v>Koski</v>
          </cell>
          <cell r="J152">
            <v>1560.1799999999998</v>
          </cell>
        </row>
        <row r="153">
          <cell r="E153" t="str">
            <v>Aalto</v>
          </cell>
          <cell r="J153">
            <v>9038.0399999999991</v>
          </cell>
        </row>
        <row r="154">
          <cell r="E154" t="str">
            <v>Aalto</v>
          </cell>
          <cell r="J154">
            <v>5907.5499999999993</v>
          </cell>
        </row>
        <row r="155">
          <cell r="E155" t="str">
            <v>Koski</v>
          </cell>
          <cell r="J155">
            <v>4628.16</v>
          </cell>
        </row>
        <row r="156">
          <cell r="E156" t="str">
            <v>Koski</v>
          </cell>
          <cell r="J156">
            <v>1847.76</v>
          </cell>
        </row>
        <row r="157">
          <cell r="E157" t="str">
            <v>Lampi</v>
          </cell>
          <cell r="J157">
            <v>5013.84</v>
          </cell>
        </row>
        <row r="158">
          <cell r="E158" t="str">
            <v>Aalto</v>
          </cell>
          <cell r="J158">
            <v>4242.4800000000005</v>
          </cell>
        </row>
        <row r="159">
          <cell r="E159" t="str">
            <v>Lampi</v>
          </cell>
          <cell r="J159">
            <v>1.04</v>
          </cell>
        </row>
        <row r="160">
          <cell r="E160" t="str">
            <v>Aalto</v>
          </cell>
          <cell r="J160">
            <v>5839.08</v>
          </cell>
        </row>
        <row r="161">
          <cell r="E161" t="str">
            <v>Lahti</v>
          </cell>
          <cell r="J161">
            <v>75.84</v>
          </cell>
        </row>
        <row r="162">
          <cell r="E162" t="str">
            <v>Aalto</v>
          </cell>
          <cell r="J162">
            <v>10544.38</v>
          </cell>
        </row>
        <row r="163">
          <cell r="E163" t="str">
            <v>Lahti</v>
          </cell>
          <cell r="J163">
            <v>18.21</v>
          </cell>
        </row>
        <row r="164">
          <cell r="E164" t="str">
            <v>Aalto</v>
          </cell>
          <cell r="J164">
            <v>12095.76</v>
          </cell>
        </row>
        <row r="165">
          <cell r="E165" t="str">
            <v>Aalto</v>
          </cell>
          <cell r="J165">
            <v>6043.3</v>
          </cell>
        </row>
        <row r="166">
          <cell r="E166" t="str">
            <v>Niemi</v>
          </cell>
          <cell r="J166">
            <v>1409.34</v>
          </cell>
        </row>
        <row r="167">
          <cell r="E167" t="str">
            <v>Niemi</v>
          </cell>
          <cell r="J167">
            <v>6848.2800000000007</v>
          </cell>
        </row>
        <row r="168">
          <cell r="E168" t="str">
            <v>Aalto</v>
          </cell>
          <cell r="J168">
            <v>1652.42</v>
          </cell>
        </row>
        <row r="169">
          <cell r="E169" t="str">
            <v>Aalto</v>
          </cell>
          <cell r="J169">
            <v>13103.74</v>
          </cell>
        </row>
        <row r="170">
          <cell r="E170" t="str">
            <v>Niemi</v>
          </cell>
          <cell r="J170">
            <v>14.22</v>
          </cell>
        </row>
        <row r="171">
          <cell r="E171" t="str">
            <v>Aalto</v>
          </cell>
          <cell r="J171">
            <v>61.620000000000005</v>
          </cell>
        </row>
        <row r="172">
          <cell r="E172" t="str">
            <v>Niemi</v>
          </cell>
          <cell r="J172">
            <v>197.24</v>
          </cell>
        </row>
        <row r="173">
          <cell r="E173" t="str">
            <v>Lampi</v>
          </cell>
          <cell r="J173">
            <v>1157.04</v>
          </cell>
        </row>
        <row r="174">
          <cell r="E174" t="str">
            <v>Aalto</v>
          </cell>
          <cell r="J174">
            <v>12095.76</v>
          </cell>
        </row>
        <row r="175">
          <cell r="E175" t="str">
            <v>Aalto</v>
          </cell>
          <cell r="J175">
            <v>7200.31</v>
          </cell>
        </row>
        <row r="176">
          <cell r="E176" t="str">
            <v>Aalto</v>
          </cell>
          <cell r="J176">
            <v>7418.9700000000012</v>
          </cell>
        </row>
        <row r="177">
          <cell r="E177" t="str">
            <v>Lampi</v>
          </cell>
          <cell r="J177">
            <v>343.20000000000005</v>
          </cell>
        </row>
        <row r="178">
          <cell r="E178" t="str">
            <v>Aalto</v>
          </cell>
          <cell r="J178">
            <v>1802.6399999999999</v>
          </cell>
        </row>
        <row r="179">
          <cell r="E179" t="str">
            <v>Aalto</v>
          </cell>
          <cell r="J179">
            <v>6760.7799999999988</v>
          </cell>
        </row>
        <row r="180">
          <cell r="E180" t="str">
            <v>Lahti</v>
          </cell>
          <cell r="J180">
            <v>4030.75</v>
          </cell>
        </row>
        <row r="181">
          <cell r="E181" t="str">
            <v>Aalto</v>
          </cell>
          <cell r="J181">
            <v>6.76</v>
          </cell>
        </row>
        <row r="182">
          <cell r="E182" t="str">
            <v>Aalto</v>
          </cell>
          <cell r="J182">
            <v>8284.869999999999</v>
          </cell>
        </row>
        <row r="183">
          <cell r="E183" t="str">
            <v>Aalto</v>
          </cell>
          <cell r="J183">
            <v>7587.0199999999995</v>
          </cell>
        </row>
        <row r="184">
          <cell r="E184" t="str">
            <v>Virta</v>
          </cell>
          <cell r="J184">
            <v>1542.72</v>
          </cell>
        </row>
        <row r="185">
          <cell r="E185" t="str">
            <v>Aalto</v>
          </cell>
          <cell r="J185">
            <v>2004.48</v>
          </cell>
        </row>
        <row r="186">
          <cell r="E186" t="str">
            <v>Koski</v>
          </cell>
          <cell r="J186">
            <v>850.42</v>
          </cell>
        </row>
        <row r="187">
          <cell r="E187" t="str">
            <v>Virta</v>
          </cell>
          <cell r="J187">
            <v>18.96</v>
          </cell>
        </row>
        <row r="188">
          <cell r="E188" t="str">
            <v>Koski</v>
          </cell>
          <cell r="J188">
            <v>197.24</v>
          </cell>
        </row>
        <row r="189">
          <cell r="E189" t="str">
            <v>Lahti</v>
          </cell>
          <cell r="J189">
            <v>753.17</v>
          </cell>
        </row>
        <row r="190">
          <cell r="E190" t="str">
            <v>Virta</v>
          </cell>
          <cell r="J190">
            <v>4536.4799999999996</v>
          </cell>
        </row>
        <row r="191">
          <cell r="E191" t="str">
            <v>Koski</v>
          </cell>
          <cell r="J191">
            <v>2010.28</v>
          </cell>
        </row>
        <row r="192">
          <cell r="E192" t="str">
            <v>Virta</v>
          </cell>
          <cell r="J192">
            <v>4536.4799999999996</v>
          </cell>
        </row>
        <row r="193">
          <cell r="E193" t="str">
            <v>Aalto</v>
          </cell>
          <cell r="J193">
            <v>158.86000000000001</v>
          </cell>
        </row>
        <row r="194">
          <cell r="E194" t="str">
            <v>Lahti</v>
          </cell>
          <cell r="J194">
            <v>425.21</v>
          </cell>
        </row>
        <row r="195">
          <cell r="E195" t="str">
            <v>Aalto</v>
          </cell>
          <cell r="J195">
            <v>14743.559999999998</v>
          </cell>
        </row>
        <row r="196">
          <cell r="E196" t="str">
            <v>Aalto</v>
          </cell>
          <cell r="J196">
            <v>12010.44</v>
          </cell>
        </row>
        <row r="197">
          <cell r="E197" t="str">
            <v>Virta</v>
          </cell>
          <cell r="J197">
            <v>3389.44</v>
          </cell>
        </row>
        <row r="198">
          <cell r="E198" t="str">
            <v>Koski</v>
          </cell>
          <cell r="J198">
            <v>300.44</v>
          </cell>
        </row>
        <row r="199">
          <cell r="E199" t="str">
            <v>Aalto</v>
          </cell>
          <cell r="J199">
            <v>3687.53</v>
          </cell>
        </row>
        <row r="200">
          <cell r="E200" t="str">
            <v>Aalto</v>
          </cell>
          <cell r="J200">
            <v>2171.52</v>
          </cell>
        </row>
        <row r="201">
          <cell r="E201" t="str">
            <v>Virta</v>
          </cell>
          <cell r="J201">
            <v>3.12</v>
          </cell>
        </row>
        <row r="202">
          <cell r="E202" t="str">
            <v>Virta</v>
          </cell>
          <cell r="J202">
            <v>753.17</v>
          </cell>
        </row>
        <row r="203">
          <cell r="E203" t="str">
            <v>Niemi</v>
          </cell>
          <cell r="J203">
            <v>771.36</v>
          </cell>
        </row>
        <row r="204">
          <cell r="E204" t="str">
            <v>Lampi</v>
          </cell>
          <cell r="J204">
            <v>8.2200000000000006</v>
          </cell>
        </row>
        <row r="205">
          <cell r="E205" t="str">
            <v>Lampi</v>
          </cell>
          <cell r="J205">
            <v>7.28</v>
          </cell>
        </row>
        <row r="206">
          <cell r="E206" t="str">
            <v>Lampi</v>
          </cell>
          <cell r="J206">
            <v>198.39</v>
          </cell>
        </row>
        <row r="207">
          <cell r="E207" t="str">
            <v>Lampi</v>
          </cell>
          <cell r="J207">
            <v>24.44</v>
          </cell>
        </row>
        <row r="208">
          <cell r="E208" t="str">
            <v>Aalto</v>
          </cell>
          <cell r="J208">
            <v>11297.55</v>
          </cell>
        </row>
        <row r="209">
          <cell r="E209" t="str">
            <v>Aalto</v>
          </cell>
          <cell r="J209">
            <v>52.14</v>
          </cell>
        </row>
        <row r="210">
          <cell r="E210" t="str">
            <v>Niemi</v>
          </cell>
          <cell r="J210">
            <v>6242.76</v>
          </cell>
        </row>
        <row r="211">
          <cell r="E211" t="str">
            <v>Salmi</v>
          </cell>
          <cell r="J211">
            <v>61.620000000000005</v>
          </cell>
        </row>
        <row r="212">
          <cell r="E212" t="str">
            <v>Aalto</v>
          </cell>
          <cell r="J212">
            <v>4349.8</v>
          </cell>
        </row>
        <row r="213">
          <cell r="E213" t="str">
            <v>Aalto</v>
          </cell>
          <cell r="J213">
            <v>56.88</v>
          </cell>
        </row>
        <row r="214">
          <cell r="E214" t="str">
            <v>Aalto</v>
          </cell>
          <cell r="J214">
            <v>9238.7999999999993</v>
          </cell>
        </row>
        <row r="215">
          <cell r="E215" t="str">
            <v>Aalto</v>
          </cell>
          <cell r="J215">
            <v>5013.84</v>
          </cell>
        </row>
        <row r="216">
          <cell r="E216" t="str">
            <v>Aalto</v>
          </cell>
          <cell r="J216">
            <v>6.76</v>
          </cell>
        </row>
        <row r="217">
          <cell r="E217" t="str">
            <v>Salmi</v>
          </cell>
          <cell r="J217">
            <v>1141.3800000000001</v>
          </cell>
        </row>
        <row r="218">
          <cell r="E218" t="str">
            <v>Aalto</v>
          </cell>
          <cell r="J218">
            <v>6325.67</v>
          </cell>
        </row>
        <row r="219">
          <cell r="E219" t="str">
            <v>Aalto</v>
          </cell>
          <cell r="J219">
            <v>47.400000000000006</v>
          </cell>
        </row>
        <row r="220">
          <cell r="E220" t="str">
            <v>Aalto</v>
          </cell>
          <cell r="J220">
            <v>5537.51</v>
          </cell>
        </row>
        <row r="221">
          <cell r="E221" t="str">
            <v>Salmi</v>
          </cell>
          <cell r="J221">
            <v>24.44</v>
          </cell>
        </row>
        <row r="222">
          <cell r="E222" t="str">
            <v>Virta</v>
          </cell>
          <cell r="J222">
            <v>3173.7599999999998</v>
          </cell>
        </row>
        <row r="223">
          <cell r="E223" t="str">
            <v>Koski</v>
          </cell>
          <cell r="J223">
            <v>5359</v>
          </cell>
        </row>
        <row r="224">
          <cell r="E224" t="str">
            <v>Aalto</v>
          </cell>
          <cell r="J224">
            <v>12475.32</v>
          </cell>
        </row>
        <row r="225">
          <cell r="E225" t="str">
            <v>Lahti</v>
          </cell>
          <cell r="J225">
            <v>6047.88</v>
          </cell>
        </row>
        <row r="226">
          <cell r="E226" t="str">
            <v>Aalto</v>
          </cell>
          <cell r="J226">
            <v>6107.1399999999994</v>
          </cell>
        </row>
        <row r="227">
          <cell r="E227" t="str">
            <v>Aalto</v>
          </cell>
          <cell r="J227">
            <v>52.14</v>
          </cell>
        </row>
        <row r="228">
          <cell r="E228" t="str">
            <v>Aalto</v>
          </cell>
          <cell r="J228">
            <v>4865.8999999999996</v>
          </cell>
        </row>
        <row r="229">
          <cell r="E229" t="str">
            <v>Aalto</v>
          </cell>
          <cell r="J229">
            <v>5202.3</v>
          </cell>
        </row>
        <row r="230">
          <cell r="E230" t="str">
            <v>Salmi</v>
          </cell>
          <cell r="J230">
            <v>6778.53</v>
          </cell>
        </row>
        <row r="231">
          <cell r="E231" t="str">
            <v>Aalto</v>
          </cell>
          <cell r="J231">
            <v>4677.3099999999995</v>
          </cell>
        </row>
        <row r="232">
          <cell r="E232" t="str">
            <v>Niemi</v>
          </cell>
          <cell r="J232">
            <v>33.18</v>
          </cell>
        </row>
        <row r="233">
          <cell r="E233" t="str">
            <v>Aalto</v>
          </cell>
          <cell r="J233">
            <v>12475.32</v>
          </cell>
        </row>
        <row r="234">
          <cell r="E234" t="str">
            <v>Lampi</v>
          </cell>
          <cell r="J234">
            <v>1007.98</v>
          </cell>
        </row>
        <row r="235">
          <cell r="E235" t="str">
            <v>Lahti</v>
          </cell>
          <cell r="J235">
            <v>4242.4800000000005</v>
          </cell>
        </row>
        <row r="236">
          <cell r="E236" t="str">
            <v>Aalto</v>
          </cell>
          <cell r="J236">
            <v>14743.559999999998</v>
          </cell>
        </row>
        <row r="237">
          <cell r="E237" t="str">
            <v>Aalto</v>
          </cell>
          <cell r="J237">
            <v>6040.92</v>
          </cell>
        </row>
        <row r="238">
          <cell r="E238" t="str">
            <v>Koski</v>
          </cell>
          <cell r="J238">
            <v>1506.34</v>
          </cell>
        </row>
        <row r="239">
          <cell r="E239" t="str">
            <v>Virta</v>
          </cell>
          <cell r="J239">
            <v>6.07</v>
          </cell>
        </row>
        <row r="240">
          <cell r="E240" t="str">
            <v>Aalto</v>
          </cell>
          <cell r="J240">
            <v>4795.18</v>
          </cell>
        </row>
        <row r="241">
          <cell r="E241" t="str">
            <v>Aalto</v>
          </cell>
          <cell r="J241">
            <v>1652.42</v>
          </cell>
        </row>
        <row r="242">
          <cell r="E242" t="str">
            <v>Aalto</v>
          </cell>
          <cell r="J242">
            <v>4242.4800000000005</v>
          </cell>
        </row>
        <row r="243">
          <cell r="E243" t="str">
            <v>Niemi</v>
          </cell>
          <cell r="J243">
            <v>3023.94</v>
          </cell>
        </row>
        <row r="244">
          <cell r="E244" t="str">
            <v>Aalto</v>
          </cell>
          <cell r="J244">
            <v>6533.41</v>
          </cell>
        </row>
        <row r="245">
          <cell r="E245" t="str">
            <v>Aalto</v>
          </cell>
          <cell r="J245">
            <v>52.14</v>
          </cell>
        </row>
        <row r="246">
          <cell r="E246" t="str">
            <v>Lahti</v>
          </cell>
          <cell r="J246">
            <v>850.42</v>
          </cell>
        </row>
        <row r="247">
          <cell r="E247" t="str">
            <v>Aalto</v>
          </cell>
          <cell r="J247">
            <v>11341.199999999999</v>
          </cell>
        </row>
        <row r="248">
          <cell r="E248" t="str">
            <v>Salmi</v>
          </cell>
          <cell r="J248">
            <v>4836.8999999999996</v>
          </cell>
        </row>
        <row r="249">
          <cell r="E249" t="str">
            <v>Lampi</v>
          </cell>
          <cell r="J249">
            <v>30.35</v>
          </cell>
        </row>
        <row r="250">
          <cell r="E250" t="str">
            <v>Aalto</v>
          </cell>
          <cell r="J250">
            <v>9245.2099999999991</v>
          </cell>
        </row>
        <row r="251">
          <cell r="E251" t="str">
            <v>Lahti</v>
          </cell>
          <cell r="J251">
            <v>98.62</v>
          </cell>
        </row>
        <row r="252">
          <cell r="E252" t="str">
            <v>Salmi</v>
          </cell>
          <cell r="J252">
            <v>915.2</v>
          </cell>
        </row>
        <row r="253">
          <cell r="E253" t="str">
            <v>Aalto</v>
          </cell>
          <cell r="J253">
            <v>72.84</v>
          </cell>
        </row>
        <row r="254">
          <cell r="E254" t="str">
            <v>Aalto</v>
          </cell>
          <cell r="J254">
            <v>22682.399999999998</v>
          </cell>
        </row>
        <row r="255">
          <cell r="E255" t="str">
            <v>Aalto</v>
          </cell>
          <cell r="J255">
            <v>4677.3099999999995</v>
          </cell>
        </row>
        <row r="256">
          <cell r="E256" t="str">
            <v>Lampi</v>
          </cell>
          <cell r="J256">
            <v>1005.14</v>
          </cell>
        </row>
        <row r="257">
          <cell r="E257" t="str">
            <v>Aalto</v>
          </cell>
          <cell r="J257">
            <v>1487.2</v>
          </cell>
        </row>
        <row r="258">
          <cell r="E258" t="str">
            <v>Koski</v>
          </cell>
          <cell r="J258">
            <v>8557.9700000000012</v>
          </cell>
        </row>
        <row r="259">
          <cell r="E259" t="str">
            <v>Aalto</v>
          </cell>
          <cell r="J259">
            <v>47.400000000000006</v>
          </cell>
        </row>
        <row r="260">
          <cell r="E260" t="str">
            <v>Niemi</v>
          </cell>
          <cell r="J260">
            <v>12.14</v>
          </cell>
        </row>
        <row r="261">
          <cell r="E261" t="str">
            <v>Aalto</v>
          </cell>
          <cell r="J261">
            <v>11087.78</v>
          </cell>
        </row>
        <row r="262">
          <cell r="E262" t="str">
            <v>Aalto</v>
          </cell>
          <cell r="J262">
            <v>5637.36</v>
          </cell>
        </row>
        <row r="263">
          <cell r="E263" t="str">
            <v>Virta</v>
          </cell>
          <cell r="J263">
            <v>535.9</v>
          </cell>
        </row>
        <row r="264">
          <cell r="E264" t="str">
            <v>Koski</v>
          </cell>
          <cell r="J264">
            <v>198.39</v>
          </cell>
        </row>
        <row r="265">
          <cell r="E265" t="str">
            <v>Aalto</v>
          </cell>
          <cell r="J265">
            <v>3983.27</v>
          </cell>
        </row>
        <row r="266">
          <cell r="E266" t="str">
            <v>Aalto</v>
          </cell>
          <cell r="J266">
            <v>5102.5199999999995</v>
          </cell>
        </row>
        <row r="267">
          <cell r="E267" t="str">
            <v>Aalto</v>
          </cell>
          <cell r="J267">
            <v>15.07</v>
          </cell>
        </row>
        <row r="268">
          <cell r="E268" t="str">
            <v>Niemi</v>
          </cell>
          <cell r="J268">
            <v>12.14</v>
          </cell>
        </row>
        <row r="269">
          <cell r="E269" t="str">
            <v>Lampi</v>
          </cell>
          <cell r="J269">
            <v>2348.8999999999996</v>
          </cell>
        </row>
        <row r="270">
          <cell r="E270" t="str">
            <v>Salmi</v>
          </cell>
          <cell r="J270">
            <v>2699.76</v>
          </cell>
        </row>
        <row r="271">
          <cell r="E271" t="str">
            <v>Aalto</v>
          </cell>
          <cell r="J271">
            <v>4890.05</v>
          </cell>
        </row>
        <row r="272">
          <cell r="E272" t="str">
            <v>Lampi</v>
          </cell>
          <cell r="J272">
            <v>2771.64</v>
          </cell>
        </row>
        <row r="273">
          <cell r="E273" t="str">
            <v>Lahti</v>
          </cell>
          <cell r="J273">
            <v>71.100000000000009</v>
          </cell>
        </row>
        <row r="274">
          <cell r="E274" t="str">
            <v>Koski</v>
          </cell>
          <cell r="J274">
            <v>60.7</v>
          </cell>
        </row>
        <row r="275">
          <cell r="E275" t="str">
            <v>Salmi</v>
          </cell>
          <cell r="J275">
            <v>36.42</v>
          </cell>
        </row>
        <row r="276">
          <cell r="E276" t="str">
            <v>Lahti</v>
          </cell>
          <cell r="J276">
            <v>4020.56</v>
          </cell>
        </row>
        <row r="277">
          <cell r="E277" t="str">
            <v>Aalto</v>
          </cell>
          <cell r="J277">
            <v>10273.61</v>
          </cell>
        </row>
        <row r="278">
          <cell r="E278" t="str">
            <v>Aalto</v>
          </cell>
          <cell r="J278">
            <v>134.42000000000002</v>
          </cell>
        </row>
        <row r="279">
          <cell r="E279" t="str">
            <v>Virta</v>
          </cell>
          <cell r="J279">
            <v>85.320000000000007</v>
          </cell>
        </row>
        <row r="280">
          <cell r="E280" t="str">
            <v>Aalto</v>
          </cell>
          <cell r="J280">
            <v>5102.5199999999995</v>
          </cell>
        </row>
        <row r="281">
          <cell r="E281" t="str">
            <v>Lahti</v>
          </cell>
          <cell r="J281">
            <v>385.68</v>
          </cell>
        </row>
        <row r="282">
          <cell r="E282" t="str">
            <v>Koski</v>
          </cell>
          <cell r="J282">
            <v>7298.8499999999995</v>
          </cell>
        </row>
        <row r="283">
          <cell r="E283" t="str">
            <v>Aalto</v>
          </cell>
          <cell r="J283">
            <v>16.440000000000001</v>
          </cell>
        </row>
        <row r="284">
          <cell r="E284" t="str">
            <v>Aalto</v>
          </cell>
          <cell r="J284">
            <v>4677.3099999999995</v>
          </cell>
        </row>
        <row r="285">
          <cell r="E285" t="str">
            <v>Aalto</v>
          </cell>
          <cell r="J285">
            <v>2261.0500000000002</v>
          </cell>
        </row>
        <row r="286">
          <cell r="E286" t="str">
            <v>Aalto</v>
          </cell>
          <cell r="J286">
            <v>6.76</v>
          </cell>
        </row>
        <row r="287">
          <cell r="E287" t="str">
            <v>Aalto</v>
          </cell>
          <cell r="J287">
            <v>71.100000000000009</v>
          </cell>
        </row>
        <row r="288">
          <cell r="E288" t="str">
            <v>Aalto</v>
          </cell>
          <cell r="J288">
            <v>6647.63</v>
          </cell>
        </row>
        <row r="289">
          <cell r="E289" t="str">
            <v>Aalto</v>
          </cell>
          <cell r="J289">
            <v>12050.72</v>
          </cell>
        </row>
        <row r="290">
          <cell r="E290" t="str">
            <v>Virta</v>
          </cell>
          <cell r="J290">
            <v>753.17</v>
          </cell>
        </row>
        <row r="291">
          <cell r="E291" t="str">
            <v>Salmi</v>
          </cell>
          <cell r="J291">
            <v>5670.5999999999995</v>
          </cell>
        </row>
        <row r="292">
          <cell r="E292" t="str">
            <v>Niemi</v>
          </cell>
          <cell r="J292">
            <v>1510.23</v>
          </cell>
        </row>
        <row r="293">
          <cell r="E293" t="str">
            <v>Aalto</v>
          </cell>
          <cell r="J293">
            <v>5167.58</v>
          </cell>
        </row>
        <row r="294">
          <cell r="E294" t="str">
            <v>Aalto</v>
          </cell>
          <cell r="J294">
            <v>20.55</v>
          </cell>
        </row>
        <row r="295">
          <cell r="E295" t="str">
            <v>Lampi</v>
          </cell>
          <cell r="J295">
            <v>1847.76</v>
          </cell>
        </row>
        <row r="296">
          <cell r="E296" t="str">
            <v>Aalto</v>
          </cell>
          <cell r="J296">
            <v>2945.58</v>
          </cell>
        </row>
        <row r="297">
          <cell r="E297" t="str">
            <v>Koski</v>
          </cell>
          <cell r="J297">
            <v>4.1100000000000003</v>
          </cell>
        </row>
        <row r="298">
          <cell r="E298" t="str">
            <v>Aalto</v>
          </cell>
          <cell r="J298">
            <v>2392.3900000000003</v>
          </cell>
        </row>
        <row r="299">
          <cell r="E299" t="str">
            <v>Lahti</v>
          </cell>
          <cell r="J299">
            <v>2268.2399999999998</v>
          </cell>
        </row>
        <row r="300">
          <cell r="E300" t="str">
            <v>Lahti</v>
          </cell>
          <cell r="J300">
            <v>822.2</v>
          </cell>
        </row>
        <row r="301">
          <cell r="E301" t="str">
            <v>Aalto</v>
          </cell>
          <cell r="J301">
            <v>66.77000000000001</v>
          </cell>
        </row>
        <row r="302">
          <cell r="E302" t="str">
            <v>Aalto</v>
          </cell>
          <cell r="J302">
            <v>5839.08</v>
          </cell>
        </row>
        <row r="303">
          <cell r="E303" t="str">
            <v>Koski</v>
          </cell>
          <cell r="J303">
            <v>18.21</v>
          </cell>
        </row>
        <row r="304">
          <cell r="E304" t="str">
            <v>Virta</v>
          </cell>
          <cell r="J304">
            <v>727.43</v>
          </cell>
        </row>
        <row r="305">
          <cell r="E305" t="str">
            <v>Niemi</v>
          </cell>
          <cell r="J305">
            <v>3213.3599999999997</v>
          </cell>
        </row>
        <row r="306">
          <cell r="E306" t="str">
            <v>Lahti</v>
          </cell>
          <cell r="J306">
            <v>23.700000000000003</v>
          </cell>
        </row>
        <row r="307">
          <cell r="E307" t="str">
            <v>Aalto</v>
          </cell>
          <cell r="J307">
            <v>6646.4400000000005</v>
          </cell>
        </row>
        <row r="308">
          <cell r="E308" t="str">
            <v>Aalto</v>
          </cell>
          <cell r="J308">
            <v>5202.3</v>
          </cell>
        </row>
        <row r="309">
          <cell r="E309" t="str">
            <v>Lampi</v>
          </cell>
          <cell r="J309">
            <v>66.77000000000001</v>
          </cell>
        </row>
        <row r="310">
          <cell r="E310" t="str">
            <v>Salmi</v>
          </cell>
          <cell r="J310">
            <v>1611.1499999999999</v>
          </cell>
        </row>
        <row r="311">
          <cell r="E311" t="str">
            <v>Aalto</v>
          </cell>
          <cell r="J311">
            <v>8473.6</v>
          </cell>
        </row>
        <row r="312">
          <cell r="E312" t="str">
            <v>Aalto</v>
          </cell>
          <cell r="J312">
            <v>9038.0399999999991</v>
          </cell>
        </row>
        <row r="313">
          <cell r="E313" t="str">
            <v>Lahti</v>
          </cell>
          <cell r="J313">
            <v>923.88</v>
          </cell>
        </row>
        <row r="314">
          <cell r="E314" t="str">
            <v>Aalto</v>
          </cell>
          <cell r="J314">
            <v>5167.58</v>
          </cell>
        </row>
        <row r="315">
          <cell r="E315" t="str">
            <v>Aalto</v>
          </cell>
          <cell r="J315">
            <v>5352.49</v>
          </cell>
        </row>
        <row r="316">
          <cell r="E316" t="str">
            <v>Aalto</v>
          </cell>
          <cell r="J316">
            <v>6.24</v>
          </cell>
        </row>
        <row r="317">
          <cell r="E317" t="str">
            <v>Aalto</v>
          </cell>
          <cell r="J317">
            <v>4252.0999999999995</v>
          </cell>
        </row>
        <row r="318">
          <cell r="E318" t="str">
            <v>Aalto</v>
          </cell>
          <cell r="J318">
            <v>11341.199999999999</v>
          </cell>
        </row>
        <row r="319">
          <cell r="E319" t="str">
            <v>Aalto</v>
          </cell>
          <cell r="J319">
            <v>4677.3099999999995</v>
          </cell>
        </row>
        <row r="320">
          <cell r="E320" t="str">
            <v>Lampi</v>
          </cell>
          <cell r="J320">
            <v>7280.8399999999992</v>
          </cell>
        </row>
        <row r="321">
          <cell r="E321" t="str">
            <v>Salmi</v>
          </cell>
          <cell r="J321">
            <v>503.41</v>
          </cell>
        </row>
        <row r="322">
          <cell r="E322" t="str">
            <v>Koski</v>
          </cell>
          <cell r="J322">
            <v>5013.84</v>
          </cell>
        </row>
        <row r="323">
          <cell r="E323" t="str">
            <v>Niemi</v>
          </cell>
          <cell r="J323">
            <v>12.14</v>
          </cell>
        </row>
        <row r="324">
          <cell r="E324" t="str">
            <v>Aalto</v>
          </cell>
          <cell r="J324">
            <v>5.7200000000000006</v>
          </cell>
        </row>
        <row r="325">
          <cell r="E325" t="str">
            <v>Aalto</v>
          </cell>
          <cell r="J325">
            <v>6043.3</v>
          </cell>
        </row>
        <row r="326">
          <cell r="E326" t="str">
            <v>Virta</v>
          </cell>
          <cell r="J326">
            <v>3402.3599999999997</v>
          </cell>
        </row>
        <row r="327">
          <cell r="E327" t="str">
            <v>Aalto</v>
          </cell>
          <cell r="J327">
            <v>122.2</v>
          </cell>
        </row>
        <row r="328">
          <cell r="E328" t="str">
            <v>Aalto</v>
          </cell>
          <cell r="J328">
            <v>4697.7999999999993</v>
          </cell>
        </row>
        <row r="329">
          <cell r="E329" t="str">
            <v>Aalto</v>
          </cell>
          <cell r="J329">
            <v>859.68999999999994</v>
          </cell>
        </row>
        <row r="330">
          <cell r="E330" t="str">
            <v>Koski</v>
          </cell>
          <cell r="J330">
            <v>14.22</v>
          </cell>
        </row>
        <row r="331">
          <cell r="E331" t="str">
            <v>Niemi</v>
          </cell>
          <cell r="J331">
            <v>146.64000000000001</v>
          </cell>
        </row>
        <row r="332">
          <cell r="E332" t="str">
            <v>Lampi</v>
          </cell>
          <cell r="J332">
            <v>11863.04</v>
          </cell>
        </row>
        <row r="333">
          <cell r="E333" t="str">
            <v>Salmi</v>
          </cell>
          <cell r="J333">
            <v>2268.2399999999998</v>
          </cell>
        </row>
        <row r="334">
          <cell r="E334" t="str">
            <v>Aalto</v>
          </cell>
          <cell r="J334">
            <v>47.400000000000006</v>
          </cell>
        </row>
        <row r="335">
          <cell r="E335" t="str">
            <v>Lahti</v>
          </cell>
          <cell r="J335">
            <v>1.37</v>
          </cell>
        </row>
        <row r="336">
          <cell r="E336" t="str">
            <v>Aalto</v>
          </cell>
          <cell r="J336">
            <v>2171.52</v>
          </cell>
        </row>
        <row r="337">
          <cell r="E337" t="str">
            <v>Lampi</v>
          </cell>
          <cell r="J337">
            <v>4.74</v>
          </cell>
        </row>
        <row r="338">
          <cell r="E338" t="str">
            <v>Niemi</v>
          </cell>
          <cell r="J338">
            <v>4242.4800000000005</v>
          </cell>
        </row>
        <row r="339">
          <cell r="E339" t="str">
            <v>Aalto</v>
          </cell>
          <cell r="J339">
            <v>47.400000000000006</v>
          </cell>
        </row>
        <row r="340">
          <cell r="E340" t="str">
            <v>Aalto</v>
          </cell>
          <cell r="J340">
            <v>5.2</v>
          </cell>
        </row>
        <row r="341">
          <cell r="E341" t="str">
            <v>Koski</v>
          </cell>
          <cell r="J341">
            <v>537.04999999999995</v>
          </cell>
        </row>
        <row r="342">
          <cell r="E342" t="str">
            <v>Salmi</v>
          </cell>
          <cell r="J342">
            <v>2268.2399999999998</v>
          </cell>
        </row>
        <row r="343">
          <cell r="E343" t="str">
            <v>Aalto</v>
          </cell>
          <cell r="J343">
            <v>47.400000000000006</v>
          </cell>
        </row>
        <row r="344">
          <cell r="E344" t="str">
            <v>Lahti</v>
          </cell>
          <cell r="J344">
            <v>9320.9600000000009</v>
          </cell>
        </row>
        <row r="345">
          <cell r="E345" t="str">
            <v>Aalto</v>
          </cell>
          <cell r="J345">
            <v>5.7200000000000006</v>
          </cell>
        </row>
        <row r="346">
          <cell r="E346" t="str">
            <v>Virta</v>
          </cell>
          <cell r="J346">
            <v>4242.4800000000005</v>
          </cell>
        </row>
        <row r="347">
          <cell r="E347" t="str">
            <v>Salmi</v>
          </cell>
          <cell r="J347">
            <v>197.24</v>
          </cell>
        </row>
        <row r="348">
          <cell r="E348" t="str">
            <v>Lahti</v>
          </cell>
          <cell r="J348">
            <v>150.22</v>
          </cell>
        </row>
        <row r="349">
          <cell r="E349" t="str">
            <v>Aalto</v>
          </cell>
          <cell r="J349">
            <v>14743.559999999998</v>
          </cell>
        </row>
        <row r="350">
          <cell r="E350" t="str">
            <v>Salmi</v>
          </cell>
          <cell r="J350">
            <v>1040.46</v>
          </cell>
        </row>
        <row r="351">
          <cell r="E351" t="str">
            <v>Aalto</v>
          </cell>
          <cell r="J351">
            <v>2403.52</v>
          </cell>
        </row>
        <row r="352">
          <cell r="E352" t="str">
            <v>Lampi</v>
          </cell>
          <cell r="J352">
            <v>2268.2399999999998</v>
          </cell>
        </row>
        <row r="353">
          <cell r="E353" t="str">
            <v>Koski</v>
          </cell>
          <cell r="J353">
            <v>3044.86</v>
          </cell>
        </row>
        <row r="354">
          <cell r="E354" t="str">
            <v>Niemi</v>
          </cell>
          <cell r="J354">
            <v>1506.34</v>
          </cell>
        </row>
        <row r="355">
          <cell r="E355" t="str">
            <v>Aalto</v>
          </cell>
          <cell r="J355">
            <v>7045.0899999999992</v>
          </cell>
        </row>
        <row r="356">
          <cell r="E356" t="str">
            <v>Aalto</v>
          </cell>
          <cell r="J356">
            <v>10168.32</v>
          </cell>
        </row>
        <row r="357">
          <cell r="E357" t="str">
            <v>Aalto</v>
          </cell>
          <cell r="J357">
            <v>72.84</v>
          </cell>
        </row>
        <row r="358">
          <cell r="E358" t="str">
            <v>Aalto</v>
          </cell>
          <cell r="J358">
            <v>2679.5</v>
          </cell>
        </row>
        <row r="359">
          <cell r="E359" t="str">
            <v>Virta</v>
          </cell>
          <cell r="J359">
            <v>9791.2099999999991</v>
          </cell>
        </row>
        <row r="360">
          <cell r="E360" t="str">
            <v>Aalto</v>
          </cell>
          <cell r="J360">
            <v>5722.5300000000007</v>
          </cell>
        </row>
        <row r="361">
          <cell r="E361" t="str">
            <v>Aalto</v>
          </cell>
          <cell r="J361">
            <v>17135.66</v>
          </cell>
        </row>
        <row r="362">
          <cell r="E362" t="str">
            <v>Aalto</v>
          </cell>
          <cell r="J362">
            <v>5527.73</v>
          </cell>
        </row>
        <row r="363">
          <cell r="E363" t="str">
            <v>Koski</v>
          </cell>
          <cell r="J363">
            <v>2268.2399999999998</v>
          </cell>
        </row>
        <row r="364">
          <cell r="E364" t="str">
            <v>Niemi</v>
          </cell>
          <cell r="J364">
            <v>1637.54</v>
          </cell>
        </row>
        <row r="365">
          <cell r="E365" t="str">
            <v>Aalto</v>
          </cell>
          <cell r="J365">
            <v>5537.51</v>
          </cell>
        </row>
        <row r="366">
          <cell r="E366" t="str">
            <v>Aalto</v>
          </cell>
          <cell r="J366">
            <v>8473.6</v>
          </cell>
        </row>
        <row r="367">
          <cell r="E367" t="str">
            <v>Aalto</v>
          </cell>
          <cell r="J367">
            <v>13.700000000000001</v>
          </cell>
        </row>
        <row r="368">
          <cell r="E368" t="str">
            <v>Lampi</v>
          </cell>
          <cell r="J368">
            <v>1459.77</v>
          </cell>
        </row>
        <row r="369">
          <cell r="E369" t="str">
            <v>Aalto</v>
          </cell>
          <cell r="J369">
            <v>5637.36</v>
          </cell>
        </row>
        <row r="370">
          <cell r="E370" t="str">
            <v>Aalto</v>
          </cell>
          <cell r="J370">
            <v>6444.5999999999995</v>
          </cell>
        </row>
        <row r="371">
          <cell r="E371" t="str">
            <v>Salmi</v>
          </cell>
          <cell r="J371">
            <v>1847.76</v>
          </cell>
        </row>
        <row r="372">
          <cell r="E372" t="str">
            <v>Aalto</v>
          </cell>
          <cell r="J372">
            <v>4697.7999999999993</v>
          </cell>
        </row>
        <row r="373">
          <cell r="E373" t="str">
            <v>Lahti</v>
          </cell>
          <cell r="J373">
            <v>94.800000000000011</v>
          </cell>
        </row>
        <row r="374">
          <cell r="E374" t="str">
            <v>Lampi</v>
          </cell>
          <cell r="J374">
            <v>1134.1199999999999</v>
          </cell>
        </row>
        <row r="375">
          <cell r="E375" t="str">
            <v>Niemi</v>
          </cell>
          <cell r="J375">
            <v>115.33000000000001</v>
          </cell>
        </row>
        <row r="376">
          <cell r="E376" t="str">
            <v>Aalto</v>
          </cell>
          <cell r="J376">
            <v>2553.7399999999998</v>
          </cell>
        </row>
        <row r="377">
          <cell r="E377" t="str">
            <v>Aalto</v>
          </cell>
          <cell r="J377">
            <v>5167.58</v>
          </cell>
        </row>
        <row r="378">
          <cell r="E378" t="str">
            <v>Aalto</v>
          </cell>
          <cell r="J378">
            <v>14737.86</v>
          </cell>
        </row>
        <row r="379">
          <cell r="E379" t="str">
            <v>Aalto</v>
          </cell>
          <cell r="J379">
            <v>17.810000000000002</v>
          </cell>
        </row>
        <row r="380">
          <cell r="E380" t="str">
            <v>Koski</v>
          </cell>
          <cell r="J380">
            <v>771.36</v>
          </cell>
        </row>
        <row r="381">
          <cell r="E381" t="str">
            <v>Aalto</v>
          </cell>
          <cell r="J381">
            <v>3688.6000000000004</v>
          </cell>
        </row>
        <row r="382">
          <cell r="E382" t="str">
            <v>Salmi</v>
          </cell>
          <cell r="J382">
            <v>1134.1199999999999</v>
          </cell>
        </row>
        <row r="383">
          <cell r="E383" t="str">
            <v>Lahti</v>
          </cell>
          <cell r="J383">
            <v>2.74</v>
          </cell>
        </row>
        <row r="384">
          <cell r="E384" t="str">
            <v>Virta</v>
          </cell>
          <cell r="J384">
            <v>1510.23</v>
          </cell>
        </row>
        <row r="385">
          <cell r="E385" t="str">
            <v>Lahti</v>
          </cell>
          <cell r="J385">
            <v>1.36</v>
          </cell>
        </row>
        <row r="386">
          <cell r="E386" t="str">
            <v>Aalto</v>
          </cell>
          <cell r="J386">
            <v>7438.4700000000012</v>
          </cell>
        </row>
        <row r="387">
          <cell r="E387" t="str">
            <v>Koski</v>
          </cell>
          <cell r="J387">
            <v>848.74</v>
          </cell>
        </row>
        <row r="388">
          <cell r="E388" t="str">
            <v>Aalto</v>
          </cell>
          <cell r="J388">
            <v>4668.07</v>
          </cell>
        </row>
        <row r="389">
          <cell r="E389" t="str">
            <v>Aalto</v>
          </cell>
          <cell r="J389">
            <v>652.20000000000005</v>
          </cell>
        </row>
        <row r="390">
          <cell r="E390" t="str">
            <v>Aalto</v>
          </cell>
          <cell r="J390">
            <v>5614.08</v>
          </cell>
        </row>
        <row r="391">
          <cell r="E391" t="str">
            <v>Virta</v>
          </cell>
          <cell r="J391">
            <v>932.21</v>
          </cell>
        </row>
        <row r="392">
          <cell r="E392" t="str">
            <v>Niemi</v>
          </cell>
          <cell r="J392">
            <v>11600.54</v>
          </cell>
        </row>
        <row r="393">
          <cell r="E393" t="str">
            <v>Lahti</v>
          </cell>
          <cell r="J393">
            <v>3603.04</v>
          </cell>
        </row>
        <row r="394">
          <cell r="E394" t="str">
            <v>Aalto</v>
          </cell>
          <cell r="J394">
            <v>4870.32</v>
          </cell>
        </row>
        <row r="395">
          <cell r="E395" t="str">
            <v>Lampi</v>
          </cell>
          <cell r="J395">
            <v>9305.66</v>
          </cell>
        </row>
        <row r="396">
          <cell r="E396" t="str">
            <v>Salmi</v>
          </cell>
          <cell r="J396">
            <v>1606.1100000000001</v>
          </cell>
        </row>
        <row r="397">
          <cell r="E397" t="str">
            <v>Aalto</v>
          </cell>
          <cell r="J397">
            <v>88.27</v>
          </cell>
        </row>
        <row r="398">
          <cell r="E398" t="str">
            <v>Aalto</v>
          </cell>
          <cell r="J398">
            <v>7438.4700000000012</v>
          </cell>
        </row>
        <row r="399">
          <cell r="E399" t="str">
            <v>Lahti</v>
          </cell>
          <cell r="J399">
            <v>40.74</v>
          </cell>
        </row>
        <row r="400">
          <cell r="E400" t="str">
            <v>Aalto</v>
          </cell>
          <cell r="J400">
            <v>10809.119999999999</v>
          </cell>
        </row>
        <row r="401">
          <cell r="E401" t="str">
            <v>Aalto</v>
          </cell>
          <cell r="J401">
            <v>8.16</v>
          </cell>
        </row>
        <row r="402">
          <cell r="E402" t="str">
            <v>Aalto</v>
          </cell>
          <cell r="J402">
            <v>4426.32</v>
          </cell>
        </row>
        <row r="403">
          <cell r="E403" t="str">
            <v>Salmi</v>
          </cell>
          <cell r="J403">
            <v>1403.52</v>
          </cell>
        </row>
        <row r="404">
          <cell r="E404" t="str">
            <v>Aalto</v>
          </cell>
          <cell r="J404">
            <v>6202.4400000000005</v>
          </cell>
        </row>
        <row r="405">
          <cell r="E405" t="str">
            <v>Aalto</v>
          </cell>
          <cell r="J405">
            <v>1511.4</v>
          </cell>
        </row>
        <row r="406">
          <cell r="E406" t="str">
            <v>Aalto</v>
          </cell>
          <cell r="J406">
            <v>2149.6800000000003</v>
          </cell>
        </row>
        <row r="407">
          <cell r="E407" t="str">
            <v>Aalto</v>
          </cell>
          <cell r="J407">
            <v>6646.4400000000005</v>
          </cell>
        </row>
        <row r="408">
          <cell r="E408" t="str">
            <v>Lampi</v>
          </cell>
          <cell r="J408">
            <v>6719.31</v>
          </cell>
        </row>
        <row r="409">
          <cell r="E409" t="str">
            <v>Aalto</v>
          </cell>
          <cell r="J409">
            <v>1637.3500000000001</v>
          </cell>
        </row>
        <row r="410">
          <cell r="E410" t="str">
            <v>Aalto</v>
          </cell>
          <cell r="J410">
            <v>6866.2800000000007</v>
          </cell>
        </row>
        <row r="411">
          <cell r="E411" t="str">
            <v>Koski</v>
          </cell>
          <cell r="J411">
            <v>2067.48</v>
          </cell>
        </row>
        <row r="412">
          <cell r="E412" t="str">
            <v>Niemi</v>
          </cell>
          <cell r="J412">
            <v>2.04</v>
          </cell>
        </row>
        <row r="413">
          <cell r="E413" t="str">
            <v>Virta</v>
          </cell>
          <cell r="J413">
            <v>4.8899999999999997</v>
          </cell>
        </row>
        <row r="414">
          <cell r="E414" t="str">
            <v>Aalto</v>
          </cell>
          <cell r="J414">
            <v>13303.2</v>
          </cell>
        </row>
        <row r="415">
          <cell r="E415" t="str">
            <v>Aalto</v>
          </cell>
          <cell r="J415">
            <v>95.06</v>
          </cell>
        </row>
        <row r="416">
          <cell r="E416" t="str">
            <v>Aalto</v>
          </cell>
          <cell r="J416">
            <v>108.64</v>
          </cell>
        </row>
        <row r="417">
          <cell r="E417" t="str">
            <v>Aalto</v>
          </cell>
          <cell r="J417">
            <v>6081.92</v>
          </cell>
        </row>
        <row r="418">
          <cell r="E418" t="str">
            <v>Koski</v>
          </cell>
          <cell r="J418">
            <v>3547.52</v>
          </cell>
        </row>
        <row r="419">
          <cell r="E419" t="str">
            <v>Niemi</v>
          </cell>
          <cell r="J419">
            <v>3139.35</v>
          </cell>
        </row>
        <row r="420">
          <cell r="E420" t="str">
            <v>Aalto</v>
          </cell>
          <cell r="J420">
            <v>1763.3</v>
          </cell>
        </row>
        <row r="421">
          <cell r="E421" t="str">
            <v>Lampi</v>
          </cell>
          <cell r="J421">
            <v>760.9</v>
          </cell>
        </row>
        <row r="422">
          <cell r="E422" t="str">
            <v>Aalto</v>
          </cell>
          <cell r="J422">
            <v>14415.570000000002</v>
          </cell>
        </row>
        <row r="423">
          <cell r="E423" t="str">
            <v>Salmi</v>
          </cell>
          <cell r="J423">
            <v>5516.81</v>
          </cell>
        </row>
        <row r="424">
          <cell r="E424" t="str">
            <v>Aalto</v>
          </cell>
          <cell r="J424">
            <v>18714.75</v>
          </cell>
        </row>
        <row r="425">
          <cell r="E425" t="str">
            <v>Lahti</v>
          </cell>
          <cell r="J425">
            <v>2014.92</v>
          </cell>
        </row>
        <row r="426">
          <cell r="E426" t="str">
            <v>Aalto</v>
          </cell>
          <cell r="J426">
            <v>10771.93</v>
          </cell>
        </row>
        <row r="427">
          <cell r="E427" t="str">
            <v>Lampi</v>
          </cell>
          <cell r="J427">
            <v>7681.31</v>
          </cell>
        </row>
        <row r="428">
          <cell r="E428" t="str">
            <v>Aalto</v>
          </cell>
          <cell r="J428">
            <v>10809.119999999999</v>
          </cell>
        </row>
        <row r="429">
          <cell r="E429" t="str">
            <v>Niemi</v>
          </cell>
          <cell r="J429">
            <v>773.58</v>
          </cell>
        </row>
        <row r="430">
          <cell r="E430" t="str">
            <v>Aalto</v>
          </cell>
          <cell r="J430">
            <v>6635.4000000000005</v>
          </cell>
        </row>
        <row r="431">
          <cell r="E431" t="str">
            <v>Koski</v>
          </cell>
          <cell r="J431">
            <v>3314.44</v>
          </cell>
        </row>
        <row r="432">
          <cell r="E432" t="str">
            <v>Aalto</v>
          </cell>
          <cell r="J432">
            <v>8.84</v>
          </cell>
        </row>
        <row r="433">
          <cell r="E433" t="str">
            <v>Salmi</v>
          </cell>
          <cell r="J433">
            <v>6238.25</v>
          </cell>
        </row>
        <row r="434">
          <cell r="E434" t="str">
            <v>Aalto</v>
          </cell>
          <cell r="J434">
            <v>6081.92</v>
          </cell>
        </row>
        <row r="435">
          <cell r="E435" t="str">
            <v>Aalto</v>
          </cell>
          <cell r="J435">
            <v>176.28</v>
          </cell>
        </row>
        <row r="436">
          <cell r="E436" t="str">
            <v>Lahti</v>
          </cell>
          <cell r="J436">
            <v>3326.67</v>
          </cell>
        </row>
        <row r="437">
          <cell r="E437" t="str">
            <v>Virta</v>
          </cell>
          <cell r="J437">
            <v>163.05000000000001</v>
          </cell>
        </row>
        <row r="438">
          <cell r="E438" t="str">
            <v>Lahti</v>
          </cell>
          <cell r="J438">
            <v>7188.35</v>
          </cell>
        </row>
        <row r="439">
          <cell r="E439" t="str">
            <v>Koski</v>
          </cell>
          <cell r="J439">
            <v>2764.75</v>
          </cell>
        </row>
        <row r="440">
          <cell r="E440" t="str">
            <v>Aalto</v>
          </cell>
          <cell r="J440">
            <v>176.28</v>
          </cell>
        </row>
        <row r="441">
          <cell r="E441" t="str">
            <v>Aalto</v>
          </cell>
          <cell r="J441">
            <v>4668.07</v>
          </cell>
        </row>
        <row r="442">
          <cell r="E442" t="str">
            <v>Virta</v>
          </cell>
          <cell r="J442">
            <v>27.12</v>
          </cell>
        </row>
        <row r="443">
          <cell r="E443" t="str">
            <v>Aalto</v>
          </cell>
          <cell r="J443">
            <v>3830.84</v>
          </cell>
        </row>
        <row r="444">
          <cell r="E444" t="str">
            <v>Aalto</v>
          </cell>
          <cell r="J444">
            <v>74.69</v>
          </cell>
        </row>
        <row r="445">
          <cell r="E445" t="str">
            <v>Salmi</v>
          </cell>
          <cell r="J445">
            <v>217.4</v>
          </cell>
        </row>
        <row r="446">
          <cell r="E446" t="str">
            <v>Aalto</v>
          </cell>
          <cell r="J446">
            <v>74.69</v>
          </cell>
        </row>
        <row r="447">
          <cell r="E447" t="str">
            <v>Niemi</v>
          </cell>
          <cell r="J447">
            <v>1773.76</v>
          </cell>
        </row>
        <row r="448">
          <cell r="E448" t="str">
            <v>Aalto</v>
          </cell>
          <cell r="J448">
            <v>5276.18</v>
          </cell>
        </row>
        <row r="449">
          <cell r="E449" t="str">
            <v>Aalto</v>
          </cell>
          <cell r="J449">
            <v>4668.07</v>
          </cell>
        </row>
        <row r="450">
          <cell r="E450" t="str">
            <v>Lampi</v>
          </cell>
          <cell r="J450">
            <v>1108.8900000000001</v>
          </cell>
        </row>
        <row r="451">
          <cell r="E451" t="str">
            <v>Koski</v>
          </cell>
          <cell r="J451">
            <v>2495.3000000000002</v>
          </cell>
        </row>
        <row r="452">
          <cell r="E452" t="str">
            <v>Aalto</v>
          </cell>
          <cell r="J452">
            <v>53.3</v>
          </cell>
        </row>
        <row r="453">
          <cell r="E453" t="str">
            <v>Lahti</v>
          </cell>
          <cell r="J453">
            <v>1247.6500000000001</v>
          </cell>
        </row>
        <row r="454">
          <cell r="E454" t="str">
            <v>Aalto</v>
          </cell>
          <cell r="J454">
            <v>11709.88</v>
          </cell>
        </row>
        <row r="455">
          <cell r="E455" t="str">
            <v>Salmi</v>
          </cell>
          <cell r="J455">
            <v>1772.6100000000001</v>
          </cell>
        </row>
        <row r="456">
          <cell r="E456" t="str">
            <v>Virta</v>
          </cell>
          <cell r="J456">
            <v>3830.84</v>
          </cell>
        </row>
        <row r="457">
          <cell r="E457" t="str">
            <v>Niemi</v>
          </cell>
          <cell r="J457">
            <v>1511.4</v>
          </cell>
        </row>
        <row r="458">
          <cell r="E458" t="str">
            <v>Aalto</v>
          </cell>
          <cell r="J458">
            <v>13213.07</v>
          </cell>
        </row>
        <row r="459">
          <cell r="E459" t="str">
            <v>Lampi</v>
          </cell>
          <cell r="J459">
            <v>1108.8900000000001</v>
          </cell>
        </row>
        <row r="460">
          <cell r="E460" t="str">
            <v>Lahti</v>
          </cell>
          <cell r="J460">
            <v>424.37</v>
          </cell>
        </row>
        <row r="461">
          <cell r="E461" t="str">
            <v>Aalto</v>
          </cell>
          <cell r="J461">
            <v>81.48</v>
          </cell>
        </row>
        <row r="462">
          <cell r="E462" t="str">
            <v>Aalto</v>
          </cell>
          <cell r="J462">
            <v>2206.3200000000002</v>
          </cell>
        </row>
        <row r="463">
          <cell r="E463" t="str">
            <v>Aalto</v>
          </cell>
          <cell r="J463">
            <v>6549.7599999999993</v>
          </cell>
        </row>
        <row r="464">
          <cell r="E464" t="str">
            <v>Aalto</v>
          </cell>
          <cell r="J464">
            <v>6092.57</v>
          </cell>
        </row>
        <row r="465">
          <cell r="E465" t="str">
            <v>Virta</v>
          </cell>
          <cell r="J465">
            <v>1864.42</v>
          </cell>
        </row>
        <row r="466">
          <cell r="E466" t="str">
            <v>Aalto</v>
          </cell>
          <cell r="J466">
            <v>8786.7900000000009</v>
          </cell>
        </row>
        <row r="467">
          <cell r="E467" t="str">
            <v>Aalto</v>
          </cell>
          <cell r="J467">
            <v>176.28</v>
          </cell>
        </row>
        <row r="468">
          <cell r="E468" t="str">
            <v>Aalto</v>
          </cell>
          <cell r="J468">
            <v>12197.79</v>
          </cell>
        </row>
        <row r="469">
          <cell r="E469" t="str">
            <v>Virta</v>
          </cell>
          <cell r="J469">
            <v>69.290000000000006</v>
          </cell>
        </row>
        <row r="470">
          <cell r="E470" t="str">
            <v>Aalto</v>
          </cell>
          <cell r="J470">
            <v>10254.310000000001</v>
          </cell>
        </row>
        <row r="471">
          <cell r="E471" t="str">
            <v>Aalto</v>
          </cell>
          <cell r="J471">
            <v>63.96</v>
          </cell>
        </row>
        <row r="472">
          <cell r="E472" t="str">
            <v>Virta</v>
          </cell>
          <cell r="J472">
            <v>3326.67</v>
          </cell>
        </row>
        <row r="473">
          <cell r="E473" t="str">
            <v>Aalto</v>
          </cell>
          <cell r="J473">
            <v>58.63</v>
          </cell>
        </row>
        <row r="474">
          <cell r="E474" t="str">
            <v>Aalto</v>
          </cell>
          <cell r="J474">
            <v>81.48</v>
          </cell>
        </row>
        <row r="475">
          <cell r="E475" t="str">
            <v>Aalto</v>
          </cell>
          <cell r="J475">
            <v>53.3</v>
          </cell>
        </row>
        <row r="476">
          <cell r="E476" t="str">
            <v>Aalto</v>
          </cell>
          <cell r="J476">
            <v>13724.150000000001</v>
          </cell>
        </row>
        <row r="477">
          <cell r="E477" t="str">
            <v>Aalto</v>
          </cell>
          <cell r="J477">
            <v>2836.46</v>
          </cell>
        </row>
        <row r="478">
          <cell r="E478" t="str">
            <v>Lahti</v>
          </cell>
          <cell r="J478">
            <v>1033.74</v>
          </cell>
        </row>
        <row r="479">
          <cell r="E479" t="str">
            <v>Lahti</v>
          </cell>
          <cell r="J479">
            <v>2067.48</v>
          </cell>
        </row>
        <row r="480">
          <cell r="E480" t="str">
            <v>Lahti</v>
          </cell>
          <cell r="J480">
            <v>2495.3000000000002</v>
          </cell>
        </row>
        <row r="481">
          <cell r="E481" t="str">
            <v>Koski</v>
          </cell>
          <cell r="J481">
            <v>1788.72</v>
          </cell>
        </row>
        <row r="482">
          <cell r="E482" t="str">
            <v>Virta</v>
          </cell>
          <cell r="J482">
            <v>8871.1200000000008</v>
          </cell>
        </row>
        <row r="483">
          <cell r="E483" t="str">
            <v>Aalto</v>
          </cell>
          <cell r="J483">
            <v>6646.4400000000005</v>
          </cell>
        </row>
        <row r="484">
          <cell r="E484" t="str">
            <v>Aalto</v>
          </cell>
          <cell r="J484">
            <v>7681.31</v>
          </cell>
        </row>
        <row r="485">
          <cell r="E485" t="str">
            <v>Aalto</v>
          </cell>
          <cell r="J485">
            <v>8.84</v>
          </cell>
        </row>
        <row r="486">
          <cell r="E486" t="str">
            <v>Salmi</v>
          </cell>
          <cell r="J486">
            <v>95.94</v>
          </cell>
        </row>
        <row r="487">
          <cell r="E487" t="str">
            <v>Lampi</v>
          </cell>
          <cell r="J487">
            <v>2976.4800000000005</v>
          </cell>
        </row>
        <row r="488">
          <cell r="E488" t="str">
            <v>Niemi</v>
          </cell>
          <cell r="J488">
            <v>4143.05</v>
          </cell>
        </row>
        <row r="489">
          <cell r="E489" t="str">
            <v>Aalto</v>
          </cell>
          <cell r="J489">
            <v>10359.290000000001</v>
          </cell>
        </row>
        <row r="490">
          <cell r="E490" t="str">
            <v>Niemi</v>
          </cell>
          <cell r="J490">
            <v>1697.48</v>
          </cell>
        </row>
        <row r="491">
          <cell r="E491" t="str">
            <v>Lampi</v>
          </cell>
          <cell r="J491">
            <v>3326.67</v>
          </cell>
        </row>
        <row r="492">
          <cell r="E492" t="str">
            <v>Lampi</v>
          </cell>
          <cell r="J492">
            <v>8010.6600000000008</v>
          </cell>
        </row>
        <row r="493">
          <cell r="E493" t="str">
            <v>Lampi</v>
          </cell>
          <cell r="J493">
            <v>4.8899999999999997</v>
          </cell>
        </row>
        <row r="494">
          <cell r="E494" t="str">
            <v>Aalto</v>
          </cell>
          <cell r="J494">
            <v>81.48</v>
          </cell>
        </row>
        <row r="495">
          <cell r="E495" t="str">
            <v>Lampi</v>
          </cell>
          <cell r="J495">
            <v>9980.01</v>
          </cell>
        </row>
        <row r="496">
          <cell r="E496" t="str">
            <v>Aalto</v>
          </cell>
          <cell r="J496">
            <v>4426.32</v>
          </cell>
        </row>
        <row r="497">
          <cell r="E497" t="str">
            <v>Aalto</v>
          </cell>
          <cell r="J497">
            <v>13050.94</v>
          </cell>
        </row>
        <row r="498">
          <cell r="E498" t="str">
            <v>Aalto</v>
          </cell>
          <cell r="J498">
            <v>18644.2</v>
          </cell>
        </row>
        <row r="499">
          <cell r="E499" t="str">
            <v>Virta</v>
          </cell>
          <cell r="J499">
            <v>7638.66</v>
          </cell>
        </row>
        <row r="500">
          <cell r="E500" t="str">
            <v>Aalto</v>
          </cell>
          <cell r="J500">
            <v>13306.68</v>
          </cell>
        </row>
        <row r="501">
          <cell r="E501" t="str">
            <v>Lahti</v>
          </cell>
          <cell r="J501">
            <v>2702.2799999999997</v>
          </cell>
        </row>
        <row r="502">
          <cell r="E502" t="str">
            <v>Salmi</v>
          </cell>
          <cell r="J502">
            <v>1273.1100000000001</v>
          </cell>
        </row>
        <row r="503">
          <cell r="E503" t="str">
            <v>Aalto</v>
          </cell>
          <cell r="J503">
            <v>1259.5</v>
          </cell>
        </row>
        <row r="504">
          <cell r="E504" t="str">
            <v>Aalto</v>
          </cell>
          <cell r="J504">
            <v>19.559999999999999</v>
          </cell>
        </row>
        <row r="505">
          <cell r="E505" t="str">
            <v>Niemi</v>
          </cell>
          <cell r="J505">
            <v>1470.88</v>
          </cell>
        </row>
        <row r="506">
          <cell r="E506" t="str">
            <v>Aalto</v>
          </cell>
          <cell r="J506">
            <v>7681.31</v>
          </cell>
        </row>
        <row r="507">
          <cell r="E507" t="str">
            <v>Lampi</v>
          </cell>
          <cell r="J507">
            <v>1273.1100000000001</v>
          </cell>
        </row>
        <row r="508">
          <cell r="E508" t="str">
            <v>Aalto</v>
          </cell>
          <cell r="J508">
            <v>2872.32</v>
          </cell>
        </row>
        <row r="509">
          <cell r="E509" t="str">
            <v>Virta</v>
          </cell>
          <cell r="J509">
            <v>165.36</v>
          </cell>
        </row>
        <row r="510">
          <cell r="E510" t="str">
            <v>Aalto</v>
          </cell>
          <cell r="J510">
            <v>8.84</v>
          </cell>
        </row>
        <row r="511">
          <cell r="E511" t="str">
            <v>Lahti</v>
          </cell>
          <cell r="J511">
            <v>108.7</v>
          </cell>
        </row>
        <row r="512">
          <cell r="E512" t="str">
            <v>Aalto</v>
          </cell>
          <cell r="J512">
            <v>8059.68</v>
          </cell>
        </row>
        <row r="513">
          <cell r="E513" t="str">
            <v>Aalto</v>
          </cell>
          <cell r="J513">
            <v>5037.3</v>
          </cell>
        </row>
        <row r="514">
          <cell r="E514" t="str">
            <v>Virta</v>
          </cell>
          <cell r="J514">
            <v>4.8899999999999997</v>
          </cell>
        </row>
        <row r="515">
          <cell r="E515" t="str">
            <v>Aalto</v>
          </cell>
          <cell r="J515">
            <v>12118.73</v>
          </cell>
        </row>
        <row r="516">
          <cell r="E516" t="str">
            <v>Aalto</v>
          </cell>
          <cell r="J516">
            <v>2149.6800000000003</v>
          </cell>
        </row>
        <row r="517">
          <cell r="E517" t="str">
            <v>Virta</v>
          </cell>
          <cell r="J517">
            <v>6.79</v>
          </cell>
        </row>
        <row r="518">
          <cell r="E518" t="str">
            <v>Aalto</v>
          </cell>
          <cell r="J518">
            <v>21.189999999999998</v>
          </cell>
        </row>
        <row r="519">
          <cell r="E519" t="str">
            <v>Virta</v>
          </cell>
          <cell r="J519">
            <v>1772.6100000000001</v>
          </cell>
        </row>
        <row r="520">
          <cell r="E520" t="str">
            <v>Aalto</v>
          </cell>
          <cell r="J520">
            <v>88.27</v>
          </cell>
        </row>
        <row r="521">
          <cell r="E521" t="str">
            <v>Virta</v>
          </cell>
          <cell r="J521">
            <v>108.64</v>
          </cell>
        </row>
        <row r="522">
          <cell r="E522" t="str">
            <v>Koski</v>
          </cell>
          <cell r="J522">
            <v>1108.8900000000001</v>
          </cell>
        </row>
        <row r="523">
          <cell r="E523" t="str">
            <v>Koski</v>
          </cell>
          <cell r="J523">
            <v>1716.5700000000002</v>
          </cell>
        </row>
        <row r="524">
          <cell r="E524" t="str">
            <v>Aalto</v>
          </cell>
          <cell r="J524">
            <v>9943.32</v>
          </cell>
        </row>
        <row r="525">
          <cell r="E525" t="str">
            <v>Aalto</v>
          </cell>
          <cell r="J525">
            <v>6499.57</v>
          </cell>
        </row>
        <row r="526">
          <cell r="E526" t="str">
            <v>Koski</v>
          </cell>
          <cell r="J526">
            <v>5092.4400000000005</v>
          </cell>
        </row>
        <row r="527">
          <cell r="E527" t="str">
            <v>Koski</v>
          </cell>
          <cell r="J527">
            <v>2032.78</v>
          </cell>
        </row>
        <row r="528">
          <cell r="E528" t="str">
            <v>Lampi</v>
          </cell>
          <cell r="J528">
            <v>5516.81</v>
          </cell>
        </row>
        <row r="529">
          <cell r="E529" t="str">
            <v>Lampi</v>
          </cell>
          <cell r="J529">
            <v>1.36</v>
          </cell>
        </row>
        <row r="530">
          <cell r="E530" t="str">
            <v>Aalto</v>
          </cell>
          <cell r="J530">
            <v>4668.07</v>
          </cell>
        </row>
        <row r="531">
          <cell r="E531" t="str">
            <v>Aalto</v>
          </cell>
          <cell r="J531">
            <v>6424.4400000000005</v>
          </cell>
        </row>
        <row r="532">
          <cell r="E532" t="str">
            <v>Lahti</v>
          </cell>
          <cell r="J532">
            <v>85.28</v>
          </cell>
        </row>
        <row r="533">
          <cell r="E533" t="str">
            <v>Aalto</v>
          </cell>
          <cell r="J533">
            <v>11600.54</v>
          </cell>
        </row>
        <row r="534">
          <cell r="E534" t="str">
            <v>Lahti</v>
          </cell>
          <cell r="J534">
            <v>20.37</v>
          </cell>
        </row>
        <row r="535">
          <cell r="E535" t="str">
            <v>Aalto</v>
          </cell>
          <cell r="J535">
            <v>13306.68</v>
          </cell>
        </row>
        <row r="536">
          <cell r="E536" t="str">
            <v>Aalto</v>
          </cell>
          <cell r="J536">
            <v>6648.7</v>
          </cell>
        </row>
        <row r="537">
          <cell r="E537" t="str">
            <v>Niemi</v>
          </cell>
          <cell r="J537">
            <v>1550.6100000000001</v>
          </cell>
        </row>
        <row r="538">
          <cell r="E538" t="str">
            <v>Niemi</v>
          </cell>
          <cell r="J538">
            <v>7534.4400000000005</v>
          </cell>
        </row>
        <row r="539">
          <cell r="E539" t="str">
            <v>Aalto</v>
          </cell>
          <cell r="J539">
            <v>1818.96</v>
          </cell>
        </row>
        <row r="540">
          <cell r="E540" t="str">
            <v>Aalto</v>
          </cell>
          <cell r="J540">
            <v>14415.570000000002</v>
          </cell>
        </row>
        <row r="541">
          <cell r="E541" t="str">
            <v>Niemi</v>
          </cell>
          <cell r="J541">
            <v>15.99</v>
          </cell>
        </row>
        <row r="542">
          <cell r="E542" t="str">
            <v>Aalto</v>
          </cell>
          <cell r="J542">
            <v>69.290000000000006</v>
          </cell>
        </row>
        <row r="543">
          <cell r="E543" t="str">
            <v>Niemi</v>
          </cell>
          <cell r="J543">
            <v>217.4</v>
          </cell>
        </row>
        <row r="544">
          <cell r="E544" t="str">
            <v>Lampi</v>
          </cell>
          <cell r="J544">
            <v>1273.1100000000001</v>
          </cell>
        </row>
        <row r="545">
          <cell r="E545" t="str">
            <v>Aalto</v>
          </cell>
          <cell r="J545">
            <v>13306.68</v>
          </cell>
        </row>
        <row r="546">
          <cell r="E546" t="str">
            <v>Aalto</v>
          </cell>
          <cell r="J546">
            <v>7921.81</v>
          </cell>
        </row>
        <row r="547">
          <cell r="E547" t="str">
            <v>Lampi</v>
          </cell>
          <cell r="J547">
            <v>377.85</v>
          </cell>
        </row>
        <row r="548">
          <cell r="E548" t="str">
            <v>Aalto</v>
          </cell>
          <cell r="J548">
            <v>8162.31</v>
          </cell>
        </row>
        <row r="549">
          <cell r="E549" t="str">
            <v>Aalto</v>
          </cell>
          <cell r="J549">
            <v>1984.3200000000002</v>
          </cell>
        </row>
        <row r="550">
          <cell r="E550" t="str">
            <v>Aalto</v>
          </cell>
          <cell r="J550">
            <v>7438.4700000000012</v>
          </cell>
        </row>
        <row r="551">
          <cell r="E551" t="str">
            <v>Lahti</v>
          </cell>
          <cell r="J551">
            <v>4434.3999999999996</v>
          </cell>
        </row>
        <row r="552">
          <cell r="E552" t="str">
            <v>Aalto</v>
          </cell>
          <cell r="J552">
            <v>8.84</v>
          </cell>
        </row>
        <row r="553">
          <cell r="E553" t="str">
            <v>Aalto</v>
          </cell>
          <cell r="J553">
            <v>8347.36</v>
          </cell>
        </row>
        <row r="554">
          <cell r="E554" t="str">
            <v>Aalto</v>
          </cell>
          <cell r="J554">
            <v>9114.7100000000009</v>
          </cell>
        </row>
        <row r="555">
          <cell r="E555" t="str">
            <v>Virta</v>
          </cell>
          <cell r="J555">
            <v>1697.48</v>
          </cell>
        </row>
        <row r="556">
          <cell r="E556" t="str">
            <v>Aalto</v>
          </cell>
          <cell r="J556">
            <v>2206.3200000000002</v>
          </cell>
        </row>
        <row r="557">
          <cell r="E557" t="str">
            <v>Koski</v>
          </cell>
          <cell r="J557">
            <v>935.68</v>
          </cell>
        </row>
        <row r="558">
          <cell r="E558" t="str">
            <v>Virta</v>
          </cell>
          <cell r="J558">
            <v>21.32</v>
          </cell>
        </row>
        <row r="559">
          <cell r="E559" t="str">
            <v>Koski</v>
          </cell>
          <cell r="J559">
            <v>217.4</v>
          </cell>
        </row>
        <row r="560">
          <cell r="E560" t="str">
            <v>Lahti</v>
          </cell>
          <cell r="J560">
            <v>828.61</v>
          </cell>
        </row>
        <row r="561">
          <cell r="E561" t="str">
            <v>Virta</v>
          </cell>
          <cell r="J561">
            <v>4990.6000000000004</v>
          </cell>
        </row>
        <row r="562">
          <cell r="E562" t="str">
            <v>Koski</v>
          </cell>
          <cell r="J562">
            <v>2211.8000000000002</v>
          </cell>
        </row>
        <row r="563">
          <cell r="E563" t="str">
            <v>Virta</v>
          </cell>
          <cell r="J563">
            <v>4990.6000000000004</v>
          </cell>
        </row>
        <row r="564">
          <cell r="E564" t="str">
            <v>Aalto</v>
          </cell>
          <cell r="J564">
            <v>176.28</v>
          </cell>
        </row>
        <row r="565">
          <cell r="E565" t="str">
            <v>Lahti</v>
          </cell>
          <cell r="J565">
            <v>467.84</v>
          </cell>
        </row>
        <row r="566">
          <cell r="E566" t="str">
            <v>Aalto</v>
          </cell>
          <cell r="J566">
            <v>16219.45</v>
          </cell>
        </row>
        <row r="567">
          <cell r="E567" t="str">
            <v>Aalto</v>
          </cell>
          <cell r="J567">
            <v>13213.07</v>
          </cell>
        </row>
        <row r="568">
          <cell r="E568" t="str">
            <v>Virta</v>
          </cell>
          <cell r="J568">
            <v>3728.84</v>
          </cell>
        </row>
        <row r="569">
          <cell r="E569" t="str">
            <v>Koski</v>
          </cell>
          <cell r="J569">
            <v>330.72</v>
          </cell>
        </row>
        <row r="570">
          <cell r="E570" t="str">
            <v>Aalto</v>
          </cell>
          <cell r="J570">
            <v>4057.46</v>
          </cell>
        </row>
        <row r="571">
          <cell r="E571" t="str">
            <v>Virta</v>
          </cell>
          <cell r="J571">
            <v>4.08</v>
          </cell>
        </row>
        <row r="572">
          <cell r="E572" t="str">
            <v>Aalto</v>
          </cell>
          <cell r="J572">
            <v>2390.1800000000003</v>
          </cell>
        </row>
        <row r="573">
          <cell r="E573" t="str">
            <v>Virta</v>
          </cell>
          <cell r="J573">
            <v>1657.22</v>
          </cell>
        </row>
        <row r="574">
          <cell r="E574" t="str">
            <v>Niemi</v>
          </cell>
          <cell r="J574">
            <v>848.74</v>
          </cell>
        </row>
        <row r="575">
          <cell r="E575" t="str">
            <v>Lampi</v>
          </cell>
          <cell r="J575">
            <v>9.7799999999999994</v>
          </cell>
        </row>
        <row r="576">
          <cell r="E576" t="str">
            <v>Lampi</v>
          </cell>
          <cell r="J576">
            <v>9.5200000000000014</v>
          </cell>
        </row>
        <row r="577">
          <cell r="E577" t="str">
            <v>Lampi</v>
          </cell>
          <cell r="J577">
            <v>218.54999999999998</v>
          </cell>
        </row>
        <row r="578">
          <cell r="E578" t="str">
            <v>Lampi</v>
          </cell>
          <cell r="J578">
            <v>27.12</v>
          </cell>
        </row>
        <row r="579">
          <cell r="E579" t="str">
            <v>Aalto</v>
          </cell>
          <cell r="J579">
            <v>12429.15</v>
          </cell>
        </row>
        <row r="580">
          <cell r="E580" t="str">
            <v>Aalto</v>
          </cell>
          <cell r="J580">
            <v>58.63</v>
          </cell>
        </row>
        <row r="581">
          <cell r="E581" t="str">
            <v>Salmi</v>
          </cell>
          <cell r="J581">
            <v>69.290000000000006</v>
          </cell>
        </row>
        <row r="582">
          <cell r="E582" t="str">
            <v>Niemi</v>
          </cell>
          <cell r="J582">
            <v>6868.4400000000005</v>
          </cell>
        </row>
        <row r="583">
          <cell r="E583" t="str">
            <v>Aalto</v>
          </cell>
          <cell r="J583">
            <v>63.96</v>
          </cell>
        </row>
        <row r="584">
          <cell r="E584" t="str">
            <v>Aalto</v>
          </cell>
          <cell r="J584">
            <v>4787.2000000000007</v>
          </cell>
        </row>
        <row r="585">
          <cell r="E585" t="str">
            <v>Aalto</v>
          </cell>
          <cell r="J585">
            <v>10163.9</v>
          </cell>
        </row>
        <row r="586">
          <cell r="E586" t="str">
            <v>Aalto</v>
          </cell>
          <cell r="J586">
            <v>5516.81</v>
          </cell>
        </row>
        <row r="587">
          <cell r="E587" t="str">
            <v>Aalto</v>
          </cell>
          <cell r="J587">
            <v>8.84</v>
          </cell>
        </row>
        <row r="588">
          <cell r="E588" t="str">
            <v>Salmi</v>
          </cell>
          <cell r="J588">
            <v>1255.74</v>
          </cell>
        </row>
        <row r="589">
          <cell r="E589" t="str">
            <v>Aalto</v>
          </cell>
          <cell r="J589">
            <v>6959.81</v>
          </cell>
        </row>
        <row r="590">
          <cell r="E590" t="str">
            <v>Aalto</v>
          </cell>
          <cell r="J590">
            <v>53.3</v>
          </cell>
        </row>
        <row r="591">
          <cell r="E591" t="str">
            <v>Salmi</v>
          </cell>
          <cell r="J591">
            <v>27.12</v>
          </cell>
        </row>
        <row r="592">
          <cell r="E592" t="str">
            <v>Aalto</v>
          </cell>
          <cell r="J592">
            <v>6092.57</v>
          </cell>
        </row>
        <row r="593">
          <cell r="E593" t="str">
            <v>Virta</v>
          </cell>
          <cell r="J593">
            <v>3493.34</v>
          </cell>
        </row>
        <row r="594">
          <cell r="E594" t="str">
            <v>Koski</v>
          </cell>
          <cell r="J594">
            <v>5897.2000000000007</v>
          </cell>
        </row>
        <row r="595">
          <cell r="E595" t="str">
            <v>Aalto</v>
          </cell>
          <cell r="J595">
            <v>13724.150000000001</v>
          </cell>
        </row>
        <row r="596">
          <cell r="E596" t="str">
            <v>Lahti</v>
          </cell>
          <cell r="J596">
            <v>6653.34</v>
          </cell>
        </row>
        <row r="597">
          <cell r="E597" t="str">
            <v>Aalto</v>
          </cell>
          <cell r="J597">
            <v>6719.31</v>
          </cell>
        </row>
        <row r="598">
          <cell r="E598" t="str">
            <v>Aalto</v>
          </cell>
          <cell r="J598">
            <v>58.63</v>
          </cell>
        </row>
        <row r="599">
          <cell r="E599" t="str">
            <v>Aalto</v>
          </cell>
          <cell r="J599">
            <v>5353.7</v>
          </cell>
        </row>
        <row r="600">
          <cell r="E600" t="str">
            <v>Aalto</v>
          </cell>
          <cell r="J600">
            <v>5723.7</v>
          </cell>
        </row>
        <row r="601">
          <cell r="E601" t="str">
            <v>Salmi</v>
          </cell>
          <cell r="J601">
            <v>7457.49</v>
          </cell>
        </row>
        <row r="602">
          <cell r="E602" t="str">
            <v>Aalto</v>
          </cell>
          <cell r="J602">
            <v>5146.24</v>
          </cell>
        </row>
        <row r="603">
          <cell r="E603" t="str">
            <v>Niemi</v>
          </cell>
          <cell r="J603">
            <v>37.31</v>
          </cell>
        </row>
        <row r="604">
          <cell r="E604" t="str">
            <v>Aalto</v>
          </cell>
          <cell r="J604">
            <v>13724.150000000001</v>
          </cell>
        </row>
        <row r="605">
          <cell r="E605" t="str">
            <v>Lampi</v>
          </cell>
          <cell r="J605">
            <v>1108.8900000000001</v>
          </cell>
        </row>
        <row r="606">
          <cell r="E606" t="str">
            <v>Lahti</v>
          </cell>
          <cell r="J606">
            <v>4668.07</v>
          </cell>
        </row>
        <row r="607">
          <cell r="E607" t="str">
            <v>Aalto</v>
          </cell>
          <cell r="J607">
            <v>16219.45</v>
          </cell>
        </row>
        <row r="608">
          <cell r="E608" t="str">
            <v>Aalto</v>
          </cell>
          <cell r="J608">
            <v>6646.4400000000005</v>
          </cell>
        </row>
        <row r="609">
          <cell r="E609" t="str">
            <v>Koski</v>
          </cell>
          <cell r="J609">
            <v>828.61</v>
          </cell>
        </row>
        <row r="610">
          <cell r="E610" t="str">
            <v>Virta</v>
          </cell>
          <cell r="J610">
            <v>6.79</v>
          </cell>
        </row>
        <row r="611">
          <cell r="E611" t="str">
            <v>Aalto</v>
          </cell>
          <cell r="J611">
            <v>5276.18</v>
          </cell>
        </row>
        <row r="612">
          <cell r="E612" t="str">
            <v>Aalto</v>
          </cell>
          <cell r="J612">
            <v>1818.96</v>
          </cell>
        </row>
        <row r="613">
          <cell r="E613" t="str">
            <v>Aalto</v>
          </cell>
          <cell r="J613">
            <v>4668.07</v>
          </cell>
        </row>
        <row r="614">
          <cell r="E614" t="str">
            <v>Niemi</v>
          </cell>
          <cell r="J614">
            <v>3326.67</v>
          </cell>
        </row>
        <row r="615">
          <cell r="E615" t="str">
            <v>Aalto</v>
          </cell>
          <cell r="J615">
            <v>7188.35</v>
          </cell>
        </row>
        <row r="616">
          <cell r="E616" t="str">
            <v>Aalto</v>
          </cell>
          <cell r="J616">
            <v>58.63</v>
          </cell>
        </row>
        <row r="617">
          <cell r="E617" t="str">
            <v>Lahti</v>
          </cell>
          <cell r="J617">
            <v>935.68</v>
          </cell>
        </row>
        <row r="618">
          <cell r="E618" t="str">
            <v>Aalto</v>
          </cell>
          <cell r="J618">
            <v>12476.5</v>
          </cell>
        </row>
        <row r="619">
          <cell r="E619" t="str">
            <v>Salmi</v>
          </cell>
          <cell r="J619">
            <v>5321.28</v>
          </cell>
        </row>
        <row r="620">
          <cell r="E620" t="str">
            <v>Lampi</v>
          </cell>
          <cell r="J620">
            <v>33.950000000000003</v>
          </cell>
        </row>
        <row r="621">
          <cell r="E621" t="str">
            <v>Aalto</v>
          </cell>
          <cell r="J621">
            <v>10172.030000000001</v>
          </cell>
        </row>
        <row r="622">
          <cell r="E622" t="str">
            <v>Lahti</v>
          </cell>
          <cell r="J622">
            <v>108.7</v>
          </cell>
        </row>
        <row r="623">
          <cell r="E623" t="str">
            <v>Salmi</v>
          </cell>
          <cell r="J623">
            <v>1007.6</v>
          </cell>
        </row>
        <row r="624">
          <cell r="E624" t="str">
            <v>Aalto</v>
          </cell>
          <cell r="J624">
            <v>81.48</v>
          </cell>
        </row>
        <row r="625">
          <cell r="E625" t="str">
            <v>Aalto</v>
          </cell>
          <cell r="J625">
            <v>24953</v>
          </cell>
        </row>
        <row r="626">
          <cell r="E626" t="str">
            <v>Aalto</v>
          </cell>
          <cell r="J626">
            <v>5146.24</v>
          </cell>
        </row>
        <row r="627">
          <cell r="E627" t="str">
            <v>Lampi</v>
          </cell>
          <cell r="J627">
            <v>1105.9000000000001</v>
          </cell>
        </row>
        <row r="628">
          <cell r="E628" t="str">
            <v>Aalto</v>
          </cell>
          <cell r="J628">
            <v>1637.3500000000001</v>
          </cell>
        </row>
        <row r="629">
          <cell r="E629" t="str">
            <v>Koski</v>
          </cell>
          <cell r="J629">
            <v>9415.7900000000009</v>
          </cell>
        </row>
        <row r="630">
          <cell r="E630" t="str">
            <v>Aalto</v>
          </cell>
          <cell r="J630">
            <v>53.3</v>
          </cell>
        </row>
        <row r="631">
          <cell r="E631" t="str">
            <v>Niemi</v>
          </cell>
          <cell r="J631">
            <v>13.58</v>
          </cell>
        </row>
        <row r="632">
          <cell r="E632" t="str">
            <v>Aalto</v>
          </cell>
          <cell r="J632">
            <v>12197.79</v>
          </cell>
        </row>
        <row r="633">
          <cell r="E633" t="str">
            <v>Aalto</v>
          </cell>
          <cell r="J633">
            <v>6202.4400000000005</v>
          </cell>
        </row>
        <row r="634">
          <cell r="E634" t="str">
            <v>Virta</v>
          </cell>
          <cell r="J634">
            <v>589.72</v>
          </cell>
        </row>
        <row r="635">
          <cell r="E635" t="str">
            <v>Koski</v>
          </cell>
          <cell r="J635">
            <v>218.54999999999998</v>
          </cell>
        </row>
        <row r="636">
          <cell r="E636" t="str">
            <v>Aalto</v>
          </cell>
          <cell r="J636">
            <v>4383.62</v>
          </cell>
        </row>
        <row r="637">
          <cell r="E637" t="str">
            <v>Aalto</v>
          </cell>
          <cell r="J637">
            <v>5614.08</v>
          </cell>
        </row>
        <row r="638">
          <cell r="E638" t="str">
            <v>Aalto</v>
          </cell>
          <cell r="J638">
            <v>17.93</v>
          </cell>
        </row>
        <row r="639">
          <cell r="E639" t="str">
            <v>Niemi</v>
          </cell>
          <cell r="J639">
            <v>13.58</v>
          </cell>
        </row>
        <row r="640">
          <cell r="E640" t="str">
            <v>Lampi</v>
          </cell>
          <cell r="J640">
            <v>2584.35</v>
          </cell>
        </row>
        <row r="641">
          <cell r="E641" t="str">
            <v>Salmi</v>
          </cell>
          <cell r="J641">
            <v>2970.59</v>
          </cell>
        </row>
        <row r="642">
          <cell r="E642" t="str">
            <v>Aalto</v>
          </cell>
          <cell r="J642">
            <v>5380.32</v>
          </cell>
        </row>
        <row r="643">
          <cell r="E643" t="str">
            <v>Lahti</v>
          </cell>
          <cell r="J643">
            <v>79.95</v>
          </cell>
        </row>
        <row r="644">
          <cell r="E644" t="str">
            <v>Lampi</v>
          </cell>
          <cell r="J644">
            <v>3049.17</v>
          </cell>
        </row>
        <row r="645">
          <cell r="E645" t="str">
            <v>Koski</v>
          </cell>
          <cell r="J645">
            <v>67.900000000000006</v>
          </cell>
        </row>
        <row r="646">
          <cell r="E646" t="str">
            <v>Salmi</v>
          </cell>
          <cell r="J646">
            <v>40.74</v>
          </cell>
        </row>
        <row r="647">
          <cell r="E647" t="str">
            <v>Lahti</v>
          </cell>
          <cell r="J647">
            <v>4423.6000000000004</v>
          </cell>
        </row>
        <row r="648">
          <cell r="E648" t="str">
            <v>Aalto</v>
          </cell>
          <cell r="J648">
            <v>11302.79</v>
          </cell>
        </row>
        <row r="649">
          <cell r="E649" t="str">
            <v>Aalto</v>
          </cell>
          <cell r="J649">
            <v>149.16</v>
          </cell>
        </row>
        <row r="650">
          <cell r="E650" t="str">
            <v>Virta</v>
          </cell>
          <cell r="J650">
            <v>95.94</v>
          </cell>
        </row>
        <row r="651">
          <cell r="E651" t="str">
            <v>Aalto</v>
          </cell>
          <cell r="J651">
            <v>5614.08</v>
          </cell>
        </row>
        <row r="652">
          <cell r="E652" t="str">
            <v>Lahti</v>
          </cell>
          <cell r="J652">
            <v>424.37</v>
          </cell>
        </row>
        <row r="653">
          <cell r="E653" t="str">
            <v>Koski</v>
          </cell>
          <cell r="J653">
            <v>8030.55</v>
          </cell>
        </row>
        <row r="654">
          <cell r="E654" t="str">
            <v>Aalto</v>
          </cell>
          <cell r="J654">
            <v>19.559999999999999</v>
          </cell>
        </row>
        <row r="655">
          <cell r="E655" t="str">
            <v>Aalto</v>
          </cell>
          <cell r="J655">
            <v>5146.24</v>
          </cell>
        </row>
        <row r="656">
          <cell r="E656" t="str">
            <v>Aalto</v>
          </cell>
          <cell r="J656">
            <v>2488.42</v>
          </cell>
        </row>
        <row r="657">
          <cell r="E657" t="str">
            <v>Aalto</v>
          </cell>
          <cell r="J657">
            <v>8.84</v>
          </cell>
        </row>
        <row r="658">
          <cell r="E658" t="str">
            <v>Aalto</v>
          </cell>
          <cell r="J658">
            <v>79.95</v>
          </cell>
        </row>
        <row r="659">
          <cell r="E659" t="str">
            <v>Aalto</v>
          </cell>
          <cell r="J659">
            <v>7313.57</v>
          </cell>
        </row>
        <row r="660">
          <cell r="E660" t="str">
            <v>Aalto</v>
          </cell>
          <cell r="J660">
            <v>13257.76</v>
          </cell>
        </row>
        <row r="661">
          <cell r="E661" t="str">
            <v>Virta</v>
          </cell>
          <cell r="J661">
            <v>828.61</v>
          </cell>
        </row>
        <row r="662">
          <cell r="E662" t="str">
            <v>Salmi</v>
          </cell>
          <cell r="J662">
            <v>6238.25</v>
          </cell>
        </row>
        <row r="663">
          <cell r="E663" t="str">
            <v>Niemi</v>
          </cell>
          <cell r="J663">
            <v>1661.6100000000001</v>
          </cell>
        </row>
        <row r="664">
          <cell r="E664" t="str">
            <v>Aalto</v>
          </cell>
          <cell r="J664">
            <v>5685.57</v>
          </cell>
        </row>
        <row r="665">
          <cell r="E665" t="str">
            <v>Aalto</v>
          </cell>
          <cell r="J665">
            <v>24.45</v>
          </cell>
        </row>
        <row r="666">
          <cell r="E666" t="str">
            <v>Lampi</v>
          </cell>
          <cell r="J666">
            <v>2032.78</v>
          </cell>
        </row>
        <row r="667">
          <cell r="E667" t="str">
            <v>Aalto</v>
          </cell>
          <cell r="J667">
            <v>3241.48</v>
          </cell>
        </row>
        <row r="668">
          <cell r="E668" t="str">
            <v>Koski</v>
          </cell>
          <cell r="J668">
            <v>4.8899999999999997</v>
          </cell>
        </row>
        <row r="669">
          <cell r="E669" t="str">
            <v>Aalto</v>
          </cell>
          <cell r="J669">
            <v>2632.96</v>
          </cell>
        </row>
        <row r="670">
          <cell r="E670" t="str">
            <v>Lahti</v>
          </cell>
          <cell r="J670">
            <v>2495.3000000000002</v>
          </cell>
        </row>
        <row r="671">
          <cell r="E671" t="str">
            <v>Lahti</v>
          </cell>
          <cell r="J671">
            <v>904.88</v>
          </cell>
        </row>
        <row r="672">
          <cell r="E672" t="str">
            <v>Aalto</v>
          </cell>
          <cell r="J672">
            <v>74.69</v>
          </cell>
        </row>
        <row r="673">
          <cell r="E673" t="str">
            <v>Lahti</v>
          </cell>
          <cell r="J673">
            <v>26.65</v>
          </cell>
        </row>
        <row r="674">
          <cell r="E674" t="str">
            <v>Aalto</v>
          </cell>
          <cell r="J674">
            <v>7312.4400000000005</v>
          </cell>
        </row>
        <row r="675">
          <cell r="E675" t="str">
            <v>Lampi</v>
          </cell>
          <cell r="J675">
            <v>74.69</v>
          </cell>
        </row>
        <row r="676">
          <cell r="E676" t="str">
            <v>Aalto</v>
          </cell>
          <cell r="J676">
            <v>5723.7</v>
          </cell>
        </row>
        <row r="677">
          <cell r="E677" t="str">
            <v>Salmi</v>
          </cell>
          <cell r="J677">
            <v>1772.6100000000001</v>
          </cell>
        </row>
        <row r="678">
          <cell r="E678" t="str">
            <v>Aalto</v>
          </cell>
          <cell r="J678">
            <v>9322.1</v>
          </cell>
        </row>
        <row r="679">
          <cell r="E679" t="str">
            <v>Aalto</v>
          </cell>
          <cell r="J679">
            <v>9943.32</v>
          </cell>
        </row>
        <row r="680">
          <cell r="E680" t="str">
            <v>Lahti</v>
          </cell>
          <cell r="J680">
            <v>1016.39</v>
          </cell>
        </row>
        <row r="681">
          <cell r="E681" t="str">
            <v>Aalto</v>
          </cell>
          <cell r="J681">
            <v>5685.57</v>
          </cell>
        </row>
        <row r="682">
          <cell r="E682" t="str">
            <v>Aalto</v>
          </cell>
          <cell r="J682">
            <v>5889.07</v>
          </cell>
        </row>
        <row r="683">
          <cell r="E683" t="str">
            <v>Aalto</v>
          </cell>
          <cell r="J683">
            <v>8.16</v>
          </cell>
        </row>
        <row r="684">
          <cell r="E684" t="str">
            <v>Aalto</v>
          </cell>
          <cell r="J684">
            <v>4678.3999999999996</v>
          </cell>
        </row>
        <row r="685">
          <cell r="E685" t="str">
            <v>Aalto</v>
          </cell>
          <cell r="J685">
            <v>12476.5</v>
          </cell>
        </row>
        <row r="686">
          <cell r="E686" t="str">
            <v>Aalto</v>
          </cell>
          <cell r="J686">
            <v>5146.24</v>
          </cell>
        </row>
        <row r="687">
          <cell r="E687" t="str">
            <v>Lampi</v>
          </cell>
          <cell r="J687">
            <v>8010.6600000000008</v>
          </cell>
        </row>
        <row r="688">
          <cell r="E688" t="str">
            <v>Salmi</v>
          </cell>
          <cell r="J688">
            <v>553.87</v>
          </cell>
        </row>
        <row r="689">
          <cell r="E689" t="str">
            <v>Koski</v>
          </cell>
          <cell r="J689">
            <v>5516.81</v>
          </cell>
        </row>
        <row r="690">
          <cell r="E690" t="str">
            <v>Niemi</v>
          </cell>
          <cell r="J690">
            <v>13.58</v>
          </cell>
        </row>
        <row r="691">
          <cell r="E691" t="str">
            <v>Aalto</v>
          </cell>
          <cell r="J691">
            <v>7.48</v>
          </cell>
        </row>
        <row r="692">
          <cell r="E692" t="str">
            <v>Aalto</v>
          </cell>
          <cell r="J692">
            <v>6648.7</v>
          </cell>
        </row>
        <row r="693">
          <cell r="E693" t="str">
            <v>Virta</v>
          </cell>
          <cell r="J693">
            <v>3742.9500000000003</v>
          </cell>
        </row>
        <row r="694">
          <cell r="E694" t="str">
            <v>Aalto</v>
          </cell>
          <cell r="J694">
            <v>135.6</v>
          </cell>
        </row>
        <row r="695">
          <cell r="E695" t="str">
            <v>Aalto</v>
          </cell>
          <cell r="J695">
            <v>947.05</v>
          </cell>
        </row>
        <row r="696">
          <cell r="E696" t="str">
            <v>Aalto</v>
          </cell>
          <cell r="J696">
            <v>5168.7</v>
          </cell>
        </row>
        <row r="697">
          <cell r="E697" t="str">
            <v>Koski</v>
          </cell>
          <cell r="J697">
            <v>15.99</v>
          </cell>
        </row>
        <row r="698">
          <cell r="E698" t="str">
            <v>Niemi</v>
          </cell>
          <cell r="J698">
            <v>162.72</v>
          </cell>
        </row>
        <row r="699">
          <cell r="E699" t="str">
            <v>Lampi</v>
          </cell>
          <cell r="J699">
            <v>932.21</v>
          </cell>
        </row>
        <row r="700">
          <cell r="E700" t="str">
            <v>Salmi</v>
          </cell>
          <cell r="J700">
            <v>1247.6500000000001</v>
          </cell>
        </row>
        <row r="701">
          <cell r="E701" t="str">
            <v>Aalto</v>
          </cell>
          <cell r="J701">
            <v>53.3</v>
          </cell>
        </row>
        <row r="702">
          <cell r="E702" t="str">
            <v>Lahti</v>
          </cell>
          <cell r="J702">
            <v>1.63</v>
          </cell>
        </row>
        <row r="703">
          <cell r="E703" t="str">
            <v>Lampi</v>
          </cell>
          <cell r="J703">
            <v>5.33</v>
          </cell>
        </row>
        <row r="704">
          <cell r="E704" t="str">
            <v>Aalto</v>
          </cell>
          <cell r="J704">
            <v>2390.1800000000003</v>
          </cell>
        </row>
        <row r="705">
          <cell r="E705" t="str">
            <v>Niemi</v>
          </cell>
          <cell r="J705">
            <v>4668.07</v>
          </cell>
        </row>
        <row r="706">
          <cell r="E706" t="str">
            <v>Aalto</v>
          </cell>
          <cell r="J706">
            <v>53.3</v>
          </cell>
        </row>
        <row r="707">
          <cell r="E707" t="str">
            <v>Aalto</v>
          </cell>
          <cell r="J707">
            <v>6.8000000000000007</v>
          </cell>
        </row>
        <row r="708">
          <cell r="E708" t="str">
            <v>Koski</v>
          </cell>
          <cell r="J708">
            <v>590.87</v>
          </cell>
        </row>
        <row r="709">
          <cell r="E709" t="str">
            <v>Salmi</v>
          </cell>
          <cell r="J709">
            <v>2495.3000000000002</v>
          </cell>
        </row>
        <row r="710">
          <cell r="E710" t="str">
            <v>Aalto</v>
          </cell>
          <cell r="J710">
            <v>53.3</v>
          </cell>
        </row>
        <row r="711">
          <cell r="E711" t="str">
            <v>Lahti</v>
          </cell>
          <cell r="J711">
            <v>10254.310000000001</v>
          </cell>
        </row>
        <row r="712">
          <cell r="E712" t="str">
            <v>Aalto</v>
          </cell>
          <cell r="J712">
            <v>7.48</v>
          </cell>
        </row>
        <row r="713">
          <cell r="E713" t="str">
            <v>Virta</v>
          </cell>
          <cell r="J713">
            <v>4668.07</v>
          </cell>
        </row>
        <row r="714">
          <cell r="E714" t="str">
            <v>Salmi</v>
          </cell>
          <cell r="J714">
            <v>217.4</v>
          </cell>
        </row>
        <row r="715">
          <cell r="E715" t="str">
            <v>Lahti</v>
          </cell>
          <cell r="J715">
            <v>165.36</v>
          </cell>
        </row>
        <row r="716">
          <cell r="E716" t="str">
            <v>Aalto</v>
          </cell>
          <cell r="J716">
            <v>16219.45</v>
          </cell>
        </row>
        <row r="717">
          <cell r="E717" t="str">
            <v>Salmi</v>
          </cell>
          <cell r="J717">
            <v>1144.74</v>
          </cell>
        </row>
        <row r="718">
          <cell r="E718" t="str">
            <v>Aalto</v>
          </cell>
          <cell r="J718">
            <v>2645.76</v>
          </cell>
        </row>
        <row r="719">
          <cell r="E719" t="str">
            <v>Lampi</v>
          </cell>
          <cell r="J719">
            <v>2495.3000000000002</v>
          </cell>
        </row>
        <row r="720">
          <cell r="E720" t="str">
            <v>Koski</v>
          </cell>
          <cell r="J720">
            <v>3351.04</v>
          </cell>
        </row>
        <row r="721">
          <cell r="E721" t="str">
            <v>Niemi</v>
          </cell>
          <cell r="J721">
            <v>1657.22</v>
          </cell>
        </row>
        <row r="722">
          <cell r="E722" t="str">
            <v>Aalto</v>
          </cell>
          <cell r="J722">
            <v>7751.12</v>
          </cell>
        </row>
        <row r="723">
          <cell r="E723" t="str">
            <v>Aalto</v>
          </cell>
          <cell r="J723">
            <v>11186.52</v>
          </cell>
        </row>
        <row r="724">
          <cell r="E724" t="str">
            <v>Aalto</v>
          </cell>
          <cell r="J724">
            <v>81.48</v>
          </cell>
        </row>
        <row r="725">
          <cell r="E725" t="str">
            <v>Aalto</v>
          </cell>
          <cell r="J725">
            <v>2948.6000000000004</v>
          </cell>
        </row>
        <row r="726">
          <cell r="E726" t="str">
            <v>Virta</v>
          </cell>
          <cell r="J726">
            <v>10771.93</v>
          </cell>
        </row>
        <row r="727">
          <cell r="E727" t="str">
            <v>Aalto</v>
          </cell>
          <cell r="J727">
            <v>6296.07</v>
          </cell>
        </row>
        <row r="728">
          <cell r="E728" t="str">
            <v>Aalto</v>
          </cell>
          <cell r="J728">
            <v>18851.13</v>
          </cell>
        </row>
        <row r="729">
          <cell r="E729" t="str">
            <v>Koski</v>
          </cell>
          <cell r="J729">
            <v>2495.3000000000002</v>
          </cell>
        </row>
        <row r="730">
          <cell r="E730" t="str">
            <v>Aalto</v>
          </cell>
          <cell r="J730">
            <v>6081.92</v>
          </cell>
        </row>
        <row r="731">
          <cell r="E731" t="str">
            <v>Niemi</v>
          </cell>
          <cell r="J731">
            <v>1801.52</v>
          </cell>
        </row>
        <row r="732">
          <cell r="E732" t="str">
            <v>Aalto</v>
          </cell>
          <cell r="J732">
            <v>6092.57</v>
          </cell>
        </row>
        <row r="733">
          <cell r="E733" t="str">
            <v>Aalto</v>
          </cell>
          <cell r="J733">
            <v>9322.1</v>
          </cell>
        </row>
        <row r="734">
          <cell r="E734" t="str">
            <v>Aalto</v>
          </cell>
          <cell r="J734">
            <v>16.299999999999997</v>
          </cell>
        </row>
        <row r="735">
          <cell r="E735" t="str">
            <v>Lampi</v>
          </cell>
          <cell r="J735">
            <v>1606.1100000000001</v>
          </cell>
        </row>
        <row r="736">
          <cell r="E736" t="str">
            <v>Aalto</v>
          </cell>
          <cell r="J736">
            <v>6202.4400000000005</v>
          </cell>
        </row>
        <row r="737">
          <cell r="E737" t="str">
            <v>Aalto</v>
          </cell>
          <cell r="J737">
            <v>7090.4400000000005</v>
          </cell>
        </row>
        <row r="738">
          <cell r="E738" t="str">
            <v>Salmi</v>
          </cell>
          <cell r="J738">
            <v>2032.78</v>
          </cell>
        </row>
        <row r="739">
          <cell r="E739" t="str">
            <v>Aalto</v>
          </cell>
          <cell r="J739">
            <v>5168.7</v>
          </cell>
        </row>
        <row r="740">
          <cell r="E740" t="str">
            <v>Lahti</v>
          </cell>
          <cell r="J740">
            <v>106.6</v>
          </cell>
        </row>
        <row r="741">
          <cell r="E741" t="str">
            <v>Lampi</v>
          </cell>
          <cell r="J741">
            <v>1247.6500000000001</v>
          </cell>
        </row>
        <row r="742">
          <cell r="E742" t="str">
            <v>Niemi</v>
          </cell>
          <cell r="J742">
            <v>129.01</v>
          </cell>
        </row>
        <row r="743">
          <cell r="E743" t="str">
            <v>Aalto</v>
          </cell>
          <cell r="J743">
            <v>2811.1200000000003</v>
          </cell>
        </row>
        <row r="744">
          <cell r="E744" t="str">
            <v>Aalto</v>
          </cell>
          <cell r="J744">
            <v>5685.57</v>
          </cell>
        </row>
        <row r="745">
          <cell r="E745" t="str">
            <v>Aalto</v>
          </cell>
          <cell r="J745">
            <v>16213.68</v>
          </cell>
        </row>
        <row r="746">
          <cell r="E746" t="str">
            <v>Aalto</v>
          </cell>
          <cell r="J746">
            <v>21.189999999999998</v>
          </cell>
        </row>
        <row r="747">
          <cell r="E747" t="str">
            <v>Koski</v>
          </cell>
          <cell r="J747">
            <v>848.74</v>
          </cell>
        </row>
        <row r="748">
          <cell r="E748" t="str">
            <v>Aalto</v>
          </cell>
          <cell r="J748">
            <v>4058.6000000000004</v>
          </cell>
        </row>
        <row r="749">
          <cell r="E749" t="str">
            <v>Salmi</v>
          </cell>
          <cell r="J749">
            <v>1247.6500000000001</v>
          </cell>
        </row>
        <row r="750">
          <cell r="E750" t="str">
            <v>Lahti</v>
          </cell>
          <cell r="J750">
            <v>3.26</v>
          </cell>
        </row>
        <row r="751">
          <cell r="E751" t="str">
            <v>Virta</v>
          </cell>
          <cell r="J751">
            <v>1661.6100000000001</v>
          </cell>
        </row>
        <row r="752">
          <cell r="E752" t="str">
            <v>Lahti</v>
          </cell>
          <cell r="J752">
            <v>3.2</v>
          </cell>
        </row>
        <row r="753">
          <cell r="E753" t="str">
            <v>Aalto</v>
          </cell>
          <cell r="J753">
            <v>11165.050000000001</v>
          </cell>
        </row>
        <row r="754">
          <cell r="E754" t="str">
            <v>Koski</v>
          </cell>
          <cell r="J754">
            <v>1274.24</v>
          </cell>
        </row>
        <row r="755">
          <cell r="E755" t="str">
            <v>Aalto</v>
          </cell>
          <cell r="J755">
            <v>7008.32</v>
          </cell>
        </row>
        <row r="756">
          <cell r="E756" t="str">
            <v>Aalto</v>
          </cell>
          <cell r="J756">
            <v>985.19999999999993</v>
          </cell>
        </row>
        <row r="757">
          <cell r="E757" t="str">
            <v>Aalto</v>
          </cell>
          <cell r="J757">
            <v>8428.08</v>
          </cell>
        </row>
        <row r="758">
          <cell r="E758" t="str">
            <v>Virta</v>
          </cell>
          <cell r="J758">
            <v>1398.89</v>
          </cell>
        </row>
        <row r="759">
          <cell r="E759" t="str">
            <v>Niemi</v>
          </cell>
          <cell r="J759">
            <v>1243.48</v>
          </cell>
        </row>
        <row r="760">
          <cell r="E760" t="str">
            <v>Lahti</v>
          </cell>
          <cell r="J760">
            <v>5406.84</v>
          </cell>
        </row>
        <row r="761">
          <cell r="E761" t="str">
            <v>Aalto</v>
          </cell>
          <cell r="J761">
            <v>7312.4400000000005</v>
          </cell>
        </row>
        <row r="762">
          <cell r="E762" t="str">
            <v>Lampi</v>
          </cell>
          <cell r="J762">
            <v>1995.22</v>
          </cell>
        </row>
        <row r="763">
          <cell r="E763" t="str">
            <v>Salmi</v>
          </cell>
          <cell r="J763">
            <v>2410.89</v>
          </cell>
        </row>
        <row r="764">
          <cell r="E764" t="str">
            <v>Aalto</v>
          </cell>
          <cell r="J764">
            <v>53.8</v>
          </cell>
        </row>
        <row r="765">
          <cell r="E765" t="str">
            <v>Aalto</v>
          </cell>
          <cell r="J765">
            <v>11165.050000000001</v>
          </cell>
        </row>
        <row r="766">
          <cell r="E766" t="str">
            <v>Lahti</v>
          </cell>
          <cell r="J766">
            <v>64.56</v>
          </cell>
        </row>
        <row r="767">
          <cell r="E767" t="str">
            <v>Aalto</v>
          </cell>
          <cell r="J767">
            <v>16220.52</v>
          </cell>
        </row>
        <row r="768">
          <cell r="E768" t="str">
            <v>Aalto</v>
          </cell>
          <cell r="J768">
            <v>19.200000000000003</v>
          </cell>
        </row>
        <row r="769">
          <cell r="E769" t="str">
            <v>Aalto</v>
          </cell>
          <cell r="J769">
            <v>6646.4400000000005</v>
          </cell>
        </row>
        <row r="770">
          <cell r="E770" t="str">
            <v>Salmi</v>
          </cell>
          <cell r="J770">
            <v>8428.08</v>
          </cell>
        </row>
        <row r="771">
          <cell r="E771" t="str">
            <v>Aalto</v>
          </cell>
          <cell r="J771">
            <v>9310.56</v>
          </cell>
        </row>
        <row r="772">
          <cell r="E772" t="str">
            <v>Aalto</v>
          </cell>
          <cell r="J772">
            <v>2274</v>
          </cell>
        </row>
        <row r="773">
          <cell r="E773" t="str">
            <v>Aalto</v>
          </cell>
          <cell r="J773">
            <v>3231.9300000000003</v>
          </cell>
        </row>
        <row r="774">
          <cell r="E774" t="str">
            <v>Aalto</v>
          </cell>
          <cell r="J774">
            <v>9976.56</v>
          </cell>
        </row>
        <row r="775">
          <cell r="E775" t="str">
            <v>Lampi</v>
          </cell>
          <cell r="J775">
            <v>10086.44</v>
          </cell>
        </row>
        <row r="776">
          <cell r="E776" t="str">
            <v>Aalto</v>
          </cell>
          <cell r="J776">
            <v>2463.5</v>
          </cell>
        </row>
        <row r="777">
          <cell r="E777" t="str">
            <v>Aalto</v>
          </cell>
          <cell r="J777">
            <v>10306.200000000001</v>
          </cell>
        </row>
        <row r="778">
          <cell r="E778" t="str">
            <v>Koski</v>
          </cell>
          <cell r="J778">
            <v>3103.52</v>
          </cell>
        </row>
        <row r="779">
          <cell r="E779" t="str">
            <v>Niemi</v>
          </cell>
          <cell r="J779">
            <v>4.8000000000000007</v>
          </cell>
        </row>
        <row r="780">
          <cell r="E780" t="str">
            <v>Virta</v>
          </cell>
          <cell r="J780">
            <v>9.0299999999999994</v>
          </cell>
        </row>
        <row r="781">
          <cell r="E781" t="str">
            <v>Aalto</v>
          </cell>
          <cell r="J781">
            <v>19963.5</v>
          </cell>
        </row>
        <row r="782">
          <cell r="E782" t="str">
            <v>Aalto</v>
          </cell>
          <cell r="J782">
            <v>150.63999999999999</v>
          </cell>
        </row>
        <row r="783">
          <cell r="E783" t="str">
            <v>Aalto</v>
          </cell>
          <cell r="J783">
            <v>172.16</v>
          </cell>
        </row>
        <row r="784">
          <cell r="E784" t="str">
            <v>Aalto</v>
          </cell>
          <cell r="J784">
            <v>9130.42</v>
          </cell>
        </row>
        <row r="785">
          <cell r="E785" t="str">
            <v>Koski</v>
          </cell>
          <cell r="J785">
            <v>5323.6</v>
          </cell>
        </row>
        <row r="786">
          <cell r="E786" t="str">
            <v>Niemi</v>
          </cell>
          <cell r="J786">
            <v>4711.8999999999996</v>
          </cell>
        </row>
        <row r="787">
          <cell r="E787" t="str">
            <v>Aalto</v>
          </cell>
          <cell r="J787">
            <v>2653</v>
          </cell>
        </row>
        <row r="788">
          <cell r="E788" t="str">
            <v>Lampi</v>
          </cell>
          <cell r="J788">
            <v>1149.3999999999999</v>
          </cell>
        </row>
        <row r="789">
          <cell r="E789" t="str">
            <v>Aalto</v>
          </cell>
          <cell r="J789">
            <v>21630.83</v>
          </cell>
        </row>
        <row r="790">
          <cell r="E790" t="str">
            <v>Salmi</v>
          </cell>
          <cell r="J790">
            <v>8282.56</v>
          </cell>
        </row>
        <row r="791">
          <cell r="E791" t="str">
            <v>Aalto</v>
          </cell>
          <cell r="J791">
            <v>28080.6</v>
          </cell>
        </row>
        <row r="792">
          <cell r="E792" t="str">
            <v>Lahti</v>
          </cell>
          <cell r="J792">
            <v>3024.72</v>
          </cell>
        </row>
        <row r="793">
          <cell r="E793" t="str">
            <v>Aalto</v>
          </cell>
          <cell r="J793">
            <v>16165.24</v>
          </cell>
        </row>
        <row r="794">
          <cell r="E794" t="str">
            <v>Lampi</v>
          </cell>
          <cell r="J794">
            <v>11529.44</v>
          </cell>
        </row>
        <row r="795">
          <cell r="E795" t="str">
            <v>Aalto</v>
          </cell>
          <cell r="J795">
            <v>16220.52</v>
          </cell>
        </row>
        <row r="796">
          <cell r="E796" t="str">
            <v>Niemi</v>
          </cell>
          <cell r="J796">
            <v>1162.08</v>
          </cell>
        </row>
        <row r="797">
          <cell r="E797" t="str">
            <v>Aalto</v>
          </cell>
          <cell r="J797">
            <v>10789.87</v>
          </cell>
        </row>
        <row r="798">
          <cell r="E798" t="str">
            <v>Koski</v>
          </cell>
          <cell r="J798">
            <v>4973.92</v>
          </cell>
        </row>
        <row r="799">
          <cell r="E799" t="str">
            <v>Aalto</v>
          </cell>
          <cell r="J799">
            <v>20.8</v>
          </cell>
        </row>
        <row r="800">
          <cell r="E800" t="str">
            <v>Aalto</v>
          </cell>
          <cell r="J800">
            <v>9130.42</v>
          </cell>
        </row>
        <row r="801">
          <cell r="E801" t="str">
            <v>Aalto</v>
          </cell>
          <cell r="J801">
            <v>271.83</v>
          </cell>
        </row>
        <row r="802">
          <cell r="E802" t="str">
            <v>Lahti</v>
          </cell>
          <cell r="J802">
            <v>4991.7300000000005</v>
          </cell>
        </row>
        <row r="803">
          <cell r="E803" t="str">
            <v>Virta</v>
          </cell>
          <cell r="J803">
            <v>246.29999999999998</v>
          </cell>
        </row>
        <row r="804">
          <cell r="E804" t="str">
            <v>Lahti</v>
          </cell>
          <cell r="J804">
            <v>10789.87</v>
          </cell>
        </row>
        <row r="805">
          <cell r="E805" t="str">
            <v>Koski</v>
          </cell>
          <cell r="J805">
            <v>4149.95</v>
          </cell>
        </row>
        <row r="806">
          <cell r="E806" t="str">
            <v>Aalto</v>
          </cell>
          <cell r="J806">
            <v>271.83</v>
          </cell>
        </row>
        <row r="807">
          <cell r="E807" t="str">
            <v>Aalto</v>
          </cell>
          <cell r="J807">
            <v>7008.32</v>
          </cell>
        </row>
        <row r="808">
          <cell r="E808" t="str">
            <v>Aalto</v>
          </cell>
          <cell r="J808">
            <v>5753.67</v>
          </cell>
        </row>
      </sheetData>
      <sheetData sheetId="7"/>
      <sheetData sheetId="8">
        <row r="2">
          <cell r="G2">
            <v>-0.2</v>
          </cell>
        </row>
      </sheetData>
      <sheetData sheetId="9"/>
      <sheetData sheetId="10">
        <row r="3">
          <cell r="B3">
            <v>200</v>
          </cell>
        </row>
        <row r="4">
          <cell r="B4">
            <v>30000</v>
          </cell>
        </row>
        <row r="6">
          <cell r="B6">
            <v>0.04</v>
          </cell>
        </row>
        <row r="7">
          <cell r="B7">
            <v>20000</v>
          </cell>
        </row>
        <row r="8">
          <cell r="B8">
            <v>300</v>
          </cell>
        </row>
        <row r="9">
          <cell r="B9">
            <v>0.08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ennus I"/>
      <sheetName val="valmis alennus I"/>
      <sheetName val="alennus II"/>
      <sheetName val="valmis alennus II"/>
      <sheetName val="lisäharjo I"/>
      <sheetName val="valmis lisäharjo I"/>
      <sheetName val="jos III"/>
      <sheetName val="jos IV"/>
      <sheetName val="jos lisäteht I"/>
      <sheetName val="jos V"/>
      <sheetName val="jos VI"/>
      <sheetName val="jos VII"/>
      <sheetName val="jos lisäteht II"/>
      <sheetName val="onvirhe I"/>
      <sheetName val="onfunktiot lisätehtävä"/>
      <sheetName val="try this"/>
      <sheetName val="Lisäharjoi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D6">
            <v>0</v>
          </cell>
        </row>
        <row r="7">
          <cell r="D7">
            <v>0.03</v>
          </cell>
        </row>
      </sheetData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utat"/>
      <sheetName val="välimatkat"/>
      <sheetName val="Poimiminen"/>
      <sheetName val="Asiakkaat"/>
      <sheetName val="Tuotteet"/>
      <sheetName val="Varastoraportti"/>
      <sheetName val="HLOOKUP"/>
      <sheetName val="Taul1 (2)"/>
      <sheetName val="Taul1 (3)"/>
      <sheetName val="Taul1 (4)"/>
      <sheetName val="Taul1"/>
      <sheetName val="Taul2"/>
      <sheetName val="Taul3"/>
      <sheetName val="Taul4"/>
      <sheetName val="Taul5"/>
      <sheetName val="Taul6"/>
    </sheetNames>
    <sheetDataSet>
      <sheetData sheetId="0"/>
      <sheetData sheetId="1"/>
      <sheetData sheetId="2"/>
      <sheetData sheetId="3"/>
      <sheetData sheetId="4">
        <row r="4">
          <cell r="A4">
            <v>1001</v>
          </cell>
          <cell r="B4" t="str">
            <v>Dekkarit</v>
          </cell>
          <cell r="C4" t="str">
            <v>Patricia Cornwell</v>
          </cell>
          <cell r="D4" t="str">
            <v>USA</v>
          </cell>
          <cell r="E4" t="str">
            <v>Ansaittu kuolema</v>
          </cell>
          <cell r="F4">
            <v>68</v>
          </cell>
          <cell r="G4">
            <v>92</v>
          </cell>
          <cell r="H4">
            <v>1655</v>
          </cell>
          <cell r="I4">
            <v>152260</v>
          </cell>
        </row>
        <row r="5">
          <cell r="A5">
            <v>1002</v>
          </cell>
          <cell r="B5" t="str">
            <v>Dekkarit</v>
          </cell>
          <cell r="C5" t="str">
            <v>Patricia Cornwell</v>
          </cell>
          <cell r="D5" t="str">
            <v>USA</v>
          </cell>
          <cell r="E5" t="str">
            <v>Köyhien kalmisto</v>
          </cell>
          <cell r="F5">
            <v>62</v>
          </cell>
          <cell r="G5">
            <v>86</v>
          </cell>
          <cell r="H5">
            <v>1766</v>
          </cell>
          <cell r="I5">
            <v>151876</v>
          </cell>
        </row>
        <row r="6">
          <cell r="A6">
            <v>1003</v>
          </cell>
          <cell r="B6" t="str">
            <v>Dekkarit</v>
          </cell>
          <cell r="C6" t="str">
            <v>Patricia Cornwell</v>
          </cell>
          <cell r="D6" t="str">
            <v>USA</v>
          </cell>
          <cell r="E6" t="str">
            <v>Ruumistarha</v>
          </cell>
          <cell r="F6">
            <v>62</v>
          </cell>
          <cell r="G6">
            <v>86</v>
          </cell>
          <cell r="H6">
            <v>1877</v>
          </cell>
          <cell r="I6">
            <v>161422</v>
          </cell>
        </row>
        <row r="7">
          <cell r="A7">
            <v>1004</v>
          </cell>
          <cell r="B7" t="str">
            <v>Dekkarit</v>
          </cell>
          <cell r="C7" t="str">
            <v>Patricia Cornwell</v>
          </cell>
          <cell r="D7" t="str">
            <v>USA</v>
          </cell>
          <cell r="E7" t="str">
            <v>Ruumiin todistus</v>
          </cell>
          <cell r="F7">
            <v>62</v>
          </cell>
          <cell r="G7">
            <v>82</v>
          </cell>
          <cell r="H7">
            <v>1589</v>
          </cell>
          <cell r="I7">
            <v>130298</v>
          </cell>
        </row>
        <row r="8">
          <cell r="A8">
            <v>1005</v>
          </cell>
          <cell r="B8" t="str">
            <v>Dekkarit</v>
          </cell>
          <cell r="C8" t="str">
            <v>Sidney Sheldon</v>
          </cell>
          <cell r="D8" t="str">
            <v>USA</v>
          </cell>
          <cell r="E8" t="str">
            <v>Koston jumalat</v>
          </cell>
          <cell r="F8">
            <v>42</v>
          </cell>
          <cell r="G8">
            <v>92</v>
          </cell>
          <cell r="H8">
            <v>943</v>
          </cell>
          <cell r="I8">
            <v>86756</v>
          </cell>
        </row>
        <row r="9">
          <cell r="A9">
            <v>1006</v>
          </cell>
          <cell r="B9" t="str">
            <v>Dekkarit</v>
          </cell>
          <cell r="C9" t="str">
            <v>Stephen King</v>
          </cell>
          <cell r="D9" t="str">
            <v>USA</v>
          </cell>
          <cell r="E9" t="str">
            <v>Kirous</v>
          </cell>
          <cell r="F9">
            <v>34</v>
          </cell>
          <cell r="G9">
            <v>56</v>
          </cell>
          <cell r="H9">
            <v>677</v>
          </cell>
          <cell r="I9">
            <v>37912</v>
          </cell>
        </row>
        <row r="10">
          <cell r="A10">
            <v>1007</v>
          </cell>
          <cell r="B10" t="str">
            <v>Dekkarit</v>
          </cell>
          <cell r="C10" t="str">
            <v>John Grisham</v>
          </cell>
          <cell r="D10" t="str">
            <v>USA</v>
          </cell>
          <cell r="E10" t="str">
            <v>Sateentekijä</v>
          </cell>
          <cell r="F10">
            <v>65</v>
          </cell>
          <cell r="G10">
            <v>110</v>
          </cell>
          <cell r="H10">
            <v>589</v>
          </cell>
          <cell r="I10">
            <v>64790</v>
          </cell>
        </row>
        <row r="11">
          <cell r="A11">
            <v>1008</v>
          </cell>
          <cell r="B11" t="str">
            <v>Dekkarit</v>
          </cell>
          <cell r="C11" t="str">
            <v>Robin Hunter</v>
          </cell>
          <cell r="D11" t="str">
            <v>Englanti</v>
          </cell>
          <cell r="E11" t="str">
            <v>Neljäs enkeli</v>
          </cell>
          <cell r="F11">
            <v>25</v>
          </cell>
          <cell r="G11">
            <v>49</v>
          </cell>
          <cell r="H11">
            <v>690</v>
          </cell>
          <cell r="I11">
            <v>33810</v>
          </cell>
        </row>
        <row r="12">
          <cell r="A12">
            <v>1009</v>
          </cell>
          <cell r="B12" t="str">
            <v>Dekkarit</v>
          </cell>
          <cell r="C12" t="str">
            <v>Agatha Christie</v>
          </cell>
          <cell r="D12" t="str">
            <v>Englanti</v>
          </cell>
          <cell r="E12" t="str">
            <v>Hiirenloukku</v>
          </cell>
          <cell r="F12">
            <v>15</v>
          </cell>
          <cell r="G12">
            <v>32</v>
          </cell>
          <cell r="H12">
            <v>2165</v>
          </cell>
          <cell r="I12">
            <v>69280</v>
          </cell>
        </row>
        <row r="13">
          <cell r="A13">
            <v>1010</v>
          </cell>
          <cell r="B13" t="str">
            <v>Dekkarit</v>
          </cell>
          <cell r="C13" t="str">
            <v>Frederick Forsyth</v>
          </cell>
          <cell r="D13" t="str">
            <v>USA</v>
          </cell>
          <cell r="E13" t="str">
            <v>Petkuttajan testamentti</v>
          </cell>
          <cell r="F13">
            <v>54</v>
          </cell>
          <cell r="G13">
            <v>69</v>
          </cell>
          <cell r="H13">
            <v>1831</v>
          </cell>
          <cell r="I13">
            <v>126339</v>
          </cell>
        </row>
        <row r="14">
          <cell r="A14">
            <v>1011</v>
          </cell>
          <cell r="B14" t="str">
            <v>Dekkarit</v>
          </cell>
          <cell r="C14" t="str">
            <v>Frederick Forsyth</v>
          </cell>
          <cell r="D14" t="str">
            <v>USA</v>
          </cell>
          <cell r="E14" t="str">
            <v>Shakaali</v>
          </cell>
          <cell r="F14">
            <v>54</v>
          </cell>
          <cell r="G14">
            <v>79</v>
          </cell>
          <cell r="H14">
            <v>2344</v>
          </cell>
          <cell r="I14">
            <v>185176</v>
          </cell>
        </row>
        <row r="15">
          <cell r="A15">
            <v>1012</v>
          </cell>
          <cell r="B15" t="str">
            <v>Dekkarit</v>
          </cell>
          <cell r="C15" t="str">
            <v>Mauri Sariola</v>
          </cell>
          <cell r="D15" t="str">
            <v>Suomi</v>
          </cell>
          <cell r="E15" t="str">
            <v>Susikoski virittää ansan</v>
          </cell>
          <cell r="F15">
            <v>18</v>
          </cell>
          <cell r="G15">
            <v>25</v>
          </cell>
          <cell r="H15">
            <v>488</v>
          </cell>
          <cell r="I15">
            <v>12200</v>
          </cell>
        </row>
        <row r="16">
          <cell r="A16">
            <v>1013</v>
          </cell>
          <cell r="B16" t="str">
            <v>Dekkarit</v>
          </cell>
          <cell r="C16" t="str">
            <v>Sidney Sheldon</v>
          </cell>
          <cell r="D16" t="str">
            <v>USA</v>
          </cell>
          <cell r="E16" t="str">
            <v>Sydänyön tuolla puolen</v>
          </cell>
          <cell r="F16">
            <v>35</v>
          </cell>
          <cell r="G16">
            <v>49</v>
          </cell>
          <cell r="H16">
            <v>622</v>
          </cell>
          <cell r="I16">
            <v>30478</v>
          </cell>
        </row>
        <row r="17">
          <cell r="A17">
            <v>1014</v>
          </cell>
          <cell r="B17" t="str">
            <v>Dekkarit</v>
          </cell>
          <cell r="C17" t="str">
            <v>Agatha Christie</v>
          </cell>
          <cell r="D17" t="str">
            <v>Englanti</v>
          </cell>
          <cell r="E17" t="str">
            <v>Esirippu</v>
          </cell>
          <cell r="F17">
            <v>82</v>
          </cell>
          <cell r="G17">
            <v>110</v>
          </cell>
          <cell r="H17">
            <v>1265</v>
          </cell>
          <cell r="I17">
            <v>139150</v>
          </cell>
        </row>
        <row r="18">
          <cell r="A18">
            <v>2001</v>
          </cell>
          <cell r="B18" t="str">
            <v>Elämänkerrat</v>
          </cell>
          <cell r="C18" t="str">
            <v>Panu Rajala</v>
          </cell>
          <cell r="D18" t="str">
            <v>Suomi</v>
          </cell>
          <cell r="E18" t="str">
            <v>Enkeli tulessa</v>
          </cell>
          <cell r="F18">
            <v>85</v>
          </cell>
          <cell r="G18">
            <v>98</v>
          </cell>
          <cell r="H18">
            <v>2450</v>
          </cell>
          <cell r="I18">
            <v>240100</v>
          </cell>
        </row>
        <row r="19">
          <cell r="A19">
            <v>2002</v>
          </cell>
          <cell r="B19" t="str">
            <v>Elämänkerrat</v>
          </cell>
          <cell r="C19" t="str">
            <v>Pekka Tarkka</v>
          </cell>
          <cell r="D19" t="str">
            <v>Suomi</v>
          </cell>
          <cell r="E19" t="str">
            <v>Pentti Saarikoski</v>
          </cell>
          <cell r="F19">
            <v>118</v>
          </cell>
          <cell r="G19">
            <v>142</v>
          </cell>
          <cell r="H19">
            <v>655</v>
          </cell>
          <cell r="I19">
            <v>93010</v>
          </cell>
        </row>
        <row r="20">
          <cell r="A20">
            <v>2003</v>
          </cell>
          <cell r="B20" t="str">
            <v>Elämänkerrat</v>
          </cell>
          <cell r="C20" t="str">
            <v>Henri Troyat</v>
          </cell>
          <cell r="D20" t="str">
            <v>Ranska</v>
          </cell>
          <cell r="E20" t="str">
            <v>Katariina Suuri</v>
          </cell>
          <cell r="F20">
            <v>65</v>
          </cell>
          <cell r="G20">
            <v>79</v>
          </cell>
          <cell r="H20">
            <v>145</v>
          </cell>
          <cell r="I20">
            <v>11455</v>
          </cell>
        </row>
        <row r="21">
          <cell r="A21">
            <v>2004</v>
          </cell>
          <cell r="B21" t="str">
            <v>Elämänkerrat</v>
          </cell>
          <cell r="C21" t="str">
            <v>Henri Troyat</v>
          </cell>
          <cell r="D21" t="str">
            <v>Ranska</v>
          </cell>
          <cell r="E21" t="str">
            <v>Leo Tolstoi</v>
          </cell>
          <cell r="F21">
            <v>45</v>
          </cell>
          <cell r="G21">
            <v>86</v>
          </cell>
          <cell r="H21">
            <v>233</v>
          </cell>
          <cell r="I21">
            <v>20038</v>
          </cell>
        </row>
        <row r="22">
          <cell r="A22">
            <v>2005</v>
          </cell>
          <cell r="B22" t="str">
            <v>Elämänkerrat</v>
          </cell>
          <cell r="C22" t="str">
            <v>Kaari Raivio</v>
          </cell>
          <cell r="D22" t="str">
            <v>Suomi</v>
          </cell>
          <cell r="E22" t="str">
            <v>Suuren isän varjossa</v>
          </cell>
          <cell r="F22">
            <v>112</v>
          </cell>
          <cell r="G22">
            <v>156</v>
          </cell>
          <cell r="H22">
            <v>543</v>
          </cell>
          <cell r="I22">
            <v>84708</v>
          </cell>
        </row>
        <row r="23">
          <cell r="A23">
            <v>2006</v>
          </cell>
          <cell r="B23" t="str">
            <v>Elämänkerrat</v>
          </cell>
          <cell r="C23" t="str">
            <v>Simone Berteaut</v>
          </cell>
          <cell r="D23" t="str">
            <v>Ranska</v>
          </cell>
          <cell r="E23" t="str">
            <v>Piaf</v>
          </cell>
          <cell r="F23">
            <v>29</v>
          </cell>
          <cell r="G23">
            <v>48</v>
          </cell>
          <cell r="H23">
            <v>455</v>
          </cell>
          <cell r="I23">
            <v>21840</v>
          </cell>
        </row>
        <row r="24">
          <cell r="A24">
            <v>2007</v>
          </cell>
          <cell r="B24" t="str">
            <v>Elämänkerrat</v>
          </cell>
          <cell r="C24" t="str">
            <v>Sakari Virkkunen</v>
          </cell>
          <cell r="D24" t="str">
            <v>Suomi</v>
          </cell>
          <cell r="E24" t="str">
            <v>Suomen presidentit</v>
          </cell>
          <cell r="F24">
            <v>120</v>
          </cell>
          <cell r="G24">
            <v>169</v>
          </cell>
          <cell r="H24">
            <v>768</v>
          </cell>
          <cell r="I24">
            <v>129792</v>
          </cell>
        </row>
        <row r="25">
          <cell r="A25">
            <v>2008</v>
          </cell>
          <cell r="B25" t="str">
            <v>Elämänkerrat</v>
          </cell>
          <cell r="C25" t="str">
            <v>Ingmar Bergman</v>
          </cell>
          <cell r="D25" t="str">
            <v>Ruotsi</v>
          </cell>
          <cell r="E25" t="str">
            <v>Hyvä tahto</v>
          </cell>
          <cell r="F25">
            <v>52</v>
          </cell>
          <cell r="G25">
            <v>79</v>
          </cell>
          <cell r="H25">
            <v>1232</v>
          </cell>
          <cell r="I25">
            <v>97328</v>
          </cell>
        </row>
        <row r="26">
          <cell r="A26">
            <v>2009</v>
          </cell>
          <cell r="B26" t="str">
            <v>Elämänkerrat</v>
          </cell>
          <cell r="C26" t="str">
            <v>Agatha Christie</v>
          </cell>
          <cell r="D26" t="str">
            <v>Englanti</v>
          </cell>
          <cell r="E26" t="str">
            <v>Vanha hyvä aikani</v>
          </cell>
          <cell r="F26">
            <v>125</v>
          </cell>
          <cell r="G26">
            <v>176</v>
          </cell>
          <cell r="H26">
            <v>498</v>
          </cell>
          <cell r="I26">
            <v>87648</v>
          </cell>
        </row>
        <row r="27">
          <cell r="A27">
            <v>2010</v>
          </cell>
          <cell r="B27" t="str">
            <v>Elämänkerrat</v>
          </cell>
          <cell r="C27" t="str">
            <v>Charles Chaplin</v>
          </cell>
          <cell r="D27" t="str">
            <v>USA</v>
          </cell>
          <cell r="E27" t="str">
            <v>Oma elämänkertani</v>
          </cell>
          <cell r="F27">
            <v>87</v>
          </cell>
          <cell r="G27">
            <v>128</v>
          </cell>
          <cell r="H27">
            <v>388</v>
          </cell>
          <cell r="I27">
            <v>49664</v>
          </cell>
        </row>
        <row r="28">
          <cell r="A28">
            <v>2011</v>
          </cell>
          <cell r="B28" t="str">
            <v>Elämänkerrat</v>
          </cell>
          <cell r="C28" t="str">
            <v>Albert Akulov</v>
          </cell>
          <cell r="D28" t="str">
            <v>Venäjä</v>
          </cell>
          <cell r="E28" t="str">
            <v>Vuodet tehtaankadulla</v>
          </cell>
          <cell r="F28">
            <v>162</v>
          </cell>
          <cell r="G28">
            <v>194</v>
          </cell>
          <cell r="H28">
            <v>560</v>
          </cell>
          <cell r="I28">
            <v>108640</v>
          </cell>
        </row>
        <row r="29">
          <cell r="A29">
            <v>2012</v>
          </cell>
          <cell r="B29" t="str">
            <v>Elämänkerrat</v>
          </cell>
          <cell r="C29" t="str">
            <v>Kalevi Sorsa</v>
          </cell>
          <cell r="D29" t="str">
            <v>Suomi</v>
          </cell>
          <cell r="E29" t="str">
            <v>Muistikuvia, mielikuvia</v>
          </cell>
          <cell r="F29">
            <v>145</v>
          </cell>
          <cell r="G29">
            <v>191</v>
          </cell>
          <cell r="H29">
            <v>431</v>
          </cell>
          <cell r="I29">
            <v>82321</v>
          </cell>
        </row>
        <row r="30">
          <cell r="A30">
            <v>3001</v>
          </cell>
          <cell r="B30" t="str">
            <v>Lastenkirjat</v>
          </cell>
          <cell r="C30" t="str">
            <v>Elina Karjalainen</v>
          </cell>
          <cell r="D30" t="str">
            <v>Suomi</v>
          </cell>
          <cell r="E30" t="str">
            <v>Uppo-Nallen iltasatuja</v>
          </cell>
          <cell r="F30">
            <v>75</v>
          </cell>
          <cell r="G30">
            <v>88</v>
          </cell>
          <cell r="H30">
            <v>556</v>
          </cell>
          <cell r="I30">
            <v>48928</v>
          </cell>
        </row>
        <row r="31">
          <cell r="A31">
            <v>3003</v>
          </cell>
          <cell r="B31" t="str">
            <v>Lastenkirjat</v>
          </cell>
          <cell r="C31" t="str">
            <v>Ulf Löfgren</v>
          </cell>
          <cell r="D31" t="str">
            <v>Ruotsi</v>
          </cell>
          <cell r="E31" t="str">
            <v>Lumiukko Jesse</v>
          </cell>
          <cell r="F31">
            <v>42</v>
          </cell>
          <cell r="G31">
            <v>54</v>
          </cell>
          <cell r="H31">
            <v>455</v>
          </cell>
          <cell r="I31">
            <v>24570</v>
          </cell>
        </row>
        <row r="32">
          <cell r="A32">
            <v>3004</v>
          </cell>
          <cell r="B32" t="str">
            <v>Lastenkirjat</v>
          </cell>
          <cell r="C32" t="str">
            <v>Mauri Kunnas</v>
          </cell>
          <cell r="D32" t="str">
            <v>Suomi</v>
          </cell>
          <cell r="E32" t="str">
            <v>Koiramäen talossa</v>
          </cell>
          <cell r="F32">
            <v>62</v>
          </cell>
          <cell r="G32">
            <v>86</v>
          </cell>
          <cell r="H32">
            <v>1789</v>
          </cell>
          <cell r="I32">
            <v>153854</v>
          </cell>
        </row>
        <row r="33">
          <cell r="A33">
            <v>3005</v>
          </cell>
          <cell r="B33" t="str">
            <v>Lastenkirjat</v>
          </cell>
          <cell r="C33" t="str">
            <v>Mauri Kunnas</v>
          </cell>
          <cell r="D33" t="str">
            <v>Suomi</v>
          </cell>
          <cell r="E33" t="str">
            <v>Koiramäen joulu</v>
          </cell>
          <cell r="F33">
            <v>62</v>
          </cell>
          <cell r="G33">
            <v>86</v>
          </cell>
          <cell r="H33">
            <v>1699</v>
          </cell>
          <cell r="I33">
            <v>146114</v>
          </cell>
        </row>
        <row r="34">
          <cell r="A34">
            <v>3006</v>
          </cell>
          <cell r="B34" t="str">
            <v>Lastenkirjat</v>
          </cell>
          <cell r="C34" t="str">
            <v>Sven Nordqvist</v>
          </cell>
          <cell r="D34" t="str">
            <v>Ruotsi</v>
          </cell>
          <cell r="E34" t="str">
            <v>Viiru ja Pesonen kettujahdissa</v>
          </cell>
          <cell r="F34">
            <v>36</v>
          </cell>
          <cell r="G34">
            <v>49</v>
          </cell>
          <cell r="H34">
            <v>766</v>
          </cell>
          <cell r="I34">
            <v>37534</v>
          </cell>
        </row>
        <row r="35">
          <cell r="A35">
            <v>3007</v>
          </cell>
          <cell r="B35" t="str">
            <v>Lastenkirjat</v>
          </cell>
          <cell r="C35" t="str">
            <v>Jostein Gaarder</v>
          </cell>
          <cell r="D35" t="str">
            <v>Norja</v>
          </cell>
          <cell r="E35" t="str">
            <v>Haloo! Onko täällä ketään ?</v>
          </cell>
          <cell r="F35">
            <v>49</v>
          </cell>
          <cell r="G35">
            <v>65</v>
          </cell>
          <cell r="H35">
            <v>566</v>
          </cell>
          <cell r="I35">
            <v>36790</v>
          </cell>
        </row>
        <row r="36">
          <cell r="A36">
            <v>3008</v>
          </cell>
          <cell r="B36" t="str">
            <v>Lastenkirjat</v>
          </cell>
          <cell r="C36" t="str">
            <v>A.A Milne</v>
          </cell>
          <cell r="D36" t="str">
            <v>Englanti</v>
          </cell>
          <cell r="E36" t="str">
            <v>Nalle Puh</v>
          </cell>
          <cell r="F36">
            <v>50</v>
          </cell>
          <cell r="G36">
            <v>69</v>
          </cell>
          <cell r="H36">
            <v>1890</v>
          </cell>
          <cell r="I36">
            <v>130410</v>
          </cell>
        </row>
        <row r="37">
          <cell r="A37">
            <v>3009</v>
          </cell>
          <cell r="B37" t="str">
            <v>Lastenkirjat</v>
          </cell>
          <cell r="C37" t="str">
            <v>Astrid Lindgren</v>
          </cell>
          <cell r="D37" t="str">
            <v>Ruotsi</v>
          </cell>
          <cell r="E37" t="str">
            <v>Peppi Pitkätossu</v>
          </cell>
          <cell r="F37">
            <v>57</v>
          </cell>
          <cell r="G37">
            <v>95</v>
          </cell>
          <cell r="H37">
            <v>755</v>
          </cell>
          <cell r="I37">
            <v>71725</v>
          </cell>
        </row>
        <row r="38">
          <cell r="A38">
            <v>3010</v>
          </cell>
          <cell r="B38" t="str">
            <v>Lastenkirjat</v>
          </cell>
          <cell r="C38" t="str">
            <v>Gunilla Bergström</v>
          </cell>
          <cell r="D38" t="str">
            <v>Ruotsi</v>
          </cell>
          <cell r="E38" t="str">
            <v>Mikko Mallikas</v>
          </cell>
          <cell r="F38">
            <v>26</v>
          </cell>
          <cell r="G38">
            <v>32</v>
          </cell>
          <cell r="H38">
            <v>155</v>
          </cell>
          <cell r="I38">
            <v>4960</v>
          </cell>
        </row>
        <row r="39">
          <cell r="A39">
            <v>3011</v>
          </cell>
          <cell r="B39" t="str">
            <v>Lastenkirjat</v>
          </cell>
          <cell r="C39" t="str">
            <v>Nick Butterworth</v>
          </cell>
          <cell r="D39" t="str">
            <v>Englanti</v>
          </cell>
          <cell r="E39" t="str">
            <v>Mäyrä kylpee</v>
          </cell>
          <cell r="F39">
            <v>40</v>
          </cell>
          <cell r="G39">
            <v>56</v>
          </cell>
          <cell r="H39">
            <v>186</v>
          </cell>
          <cell r="I39">
            <v>10416</v>
          </cell>
        </row>
        <row r="40">
          <cell r="A40">
            <v>3012</v>
          </cell>
          <cell r="B40" t="str">
            <v>Lastenkirjat</v>
          </cell>
          <cell r="C40" t="str">
            <v>Nick Butterworth</v>
          </cell>
          <cell r="D40" t="str">
            <v>Englanti</v>
          </cell>
          <cell r="E40" t="str">
            <v>Hikkaava kettu</v>
          </cell>
          <cell r="F40">
            <v>40</v>
          </cell>
          <cell r="G40">
            <v>56</v>
          </cell>
          <cell r="H40">
            <v>197</v>
          </cell>
          <cell r="I40">
            <v>11032</v>
          </cell>
        </row>
        <row r="41">
          <cell r="A41">
            <v>3013</v>
          </cell>
          <cell r="B41" t="str">
            <v>Lastenkirjat</v>
          </cell>
          <cell r="C41" t="str">
            <v>Nick Butterworth</v>
          </cell>
          <cell r="D41" t="str">
            <v>Englanti</v>
          </cell>
          <cell r="E41" t="str">
            <v>Vihainen kani</v>
          </cell>
          <cell r="F41">
            <v>40</v>
          </cell>
          <cell r="G41">
            <v>56</v>
          </cell>
          <cell r="H41">
            <v>259</v>
          </cell>
          <cell r="I41">
            <v>14504</v>
          </cell>
        </row>
        <row r="42">
          <cell r="A42">
            <v>3014</v>
          </cell>
          <cell r="B42" t="str">
            <v>Lastenkirjat</v>
          </cell>
          <cell r="C42" t="str">
            <v>Nick Butterworth</v>
          </cell>
          <cell r="D42" t="str">
            <v>Englanti</v>
          </cell>
          <cell r="E42" t="str">
            <v>Siili saa ilmapallon</v>
          </cell>
          <cell r="F42">
            <v>40</v>
          </cell>
          <cell r="G42">
            <v>56</v>
          </cell>
          <cell r="H42">
            <v>272</v>
          </cell>
          <cell r="I42">
            <v>15232</v>
          </cell>
        </row>
        <row r="43">
          <cell r="A43">
            <v>4001</v>
          </cell>
          <cell r="B43" t="str">
            <v>Romaanit</v>
          </cell>
          <cell r="C43" t="str">
            <v>Laila Hietamies</v>
          </cell>
          <cell r="D43" t="str">
            <v>Suomi</v>
          </cell>
          <cell r="E43" t="str">
            <v>Maan väkevät lapset</v>
          </cell>
          <cell r="F43">
            <v>49</v>
          </cell>
          <cell r="G43">
            <v>69</v>
          </cell>
          <cell r="H43">
            <v>2877</v>
          </cell>
          <cell r="I43">
            <v>198513</v>
          </cell>
        </row>
        <row r="44">
          <cell r="A44">
            <v>4002</v>
          </cell>
          <cell r="B44" t="str">
            <v>Romaanit</v>
          </cell>
          <cell r="C44" t="str">
            <v>Anja Kauranen</v>
          </cell>
          <cell r="D44" t="str">
            <v>Suomi</v>
          </cell>
          <cell r="E44" t="str">
            <v>Syysprinssi</v>
          </cell>
          <cell r="F44">
            <v>59</v>
          </cell>
          <cell r="G44">
            <v>87</v>
          </cell>
          <cell r="H44">
            <v>765</v>
          </cell>
          <cell r="I44">
            <v>66555</v>
          </cell>
        </row>
        <row r="45">
          <cell r="A45">
            <v>4003</v>
          </cell>
          <cell r="B45" t="str">
            <v>Romaanit</v>
          </cell>
          <cell r="C45" t="str">
            <v>Arto Paasilinna</v>
          </cell>
          <cell r="D45" t="str">
            <v>Suomi</v>
          </cell>
          <cell r="E45" t="str">
            <v>Lentävä kirvesmies</v>
          </cell>
          <cell r="F45">
            <v>69</v>
          </cell>
          <cell r="G45">
            <v>82</v>
          </cell>
          <cell r="H45">
            <v>1875</v>
          </cell>
          <cell r="I45">
            <v>153750</v>
          </cell>
        </row>
        <row r="46">
          <cell r="A46">
            <v>4004</v>
          </cell>
          <cell r="B46" t="str">
            <v>Romaanit</v>
          </cell>
          <cell r="C46" t="str">
            <v>Mario Puzo</v>
          </cell>
          <cell r="D46" t="str">
            <v>USA</v>
          </cell>
          <cell r="E46" t="str">
            <v>Viimeinen kummisetä</v>
          </cell>
          <cell r="F46">
            <v>75</v>
          </cell>
          <cell r="G46">
            <v>95</v>
          </cell>
          <cell r="H46">
            <v>988</v>
          </cell>
          <cell r="I46">
            <v>93860</v>
          </cell>
        </row>
        <row r="47">
          <cell r="A47">
            <v>4005</v>
          </cell>
          <cell r="B47" t="str">
            <v>Romaanit</v>
          </cell>
          <cell r="C47" t="str">
            <v>Clare Francis</v>
          </cell>
          <cell r="D47" t="str">
            <v>Englanti</v>
          </cell>
          <cell r="E47" t="str">
            <v>Epäilysten verkko</v>
          </cell>
          <cell r="F47">
            <v>75</v>
          </cell>
          <cell r="G47">
            <v>92</v>
          </cell>
          <cell r="H47">
            <v>876</v>
          </cell>
          <cell r="I47">
            <v>80592</v>
          </cell>
        </row>
        <row r="48">
          <cell r="A48">
            <v>4006</v>
          </cell>
          <cell r="B48" t="str">
            <v>Romaanit</v>
          </cell>
          <cell r="C48" t="str">
            <v>Isabel Allende</v>
          </cell>
          <cell r="D48" t="str">
            <v>Chile</v>
          </cell>
          <cell r="E48" t="str">
            <v>Henkien talo</v>
          </cell>
          <cell r="F48">
            <v>45</v>
          </cell>
          <cell r="G48">
            <v>67</v>
          </cell>
          <cell r="H48">
            <v>490</v>
          </cell>
          <cell r="I48">
            <v>32830</v>
          </cell>
        </row>
        <row r="49">
          <cell r="A49">
            <v>4007</v>
          </cell>
          <cell r="B49" t="str">
            <v>Romaanit</v>
          </cell>
          <cell r="C49" t="str">
            <v>Elsa Anttila</v>
          </cell>
          <cell r="D49" t="str">
            <v>Suomi</v>
          </cell>
          <cell r="E49" t="str">
            <v>Helmiä Mallorcalta</v>
          </cell>
          <cell r="F49">
            <v>42</v>
          </cell>
          <cell r="G49">
            <v>79</v>
          </cell>
          <cell r="H49">
            <v>1222</v>
          </cell>
          <cell r="I49">
            <v>96538</v>
          </cell>
        </row>
        <row r="50">
          <cell r="A50">
            <v>4008</v>
          </cell>
          <cell r="B50" t="str">
            <v>Romaanit</v>
          </cell>
          <cell r="C50" t="str">
            <v>Barbara Wood</v>
          </cell>
          <cell r="D50" t="str">
            <v>Englanti</v>
          </cell>
          <cell r="E50" t="str">
            <v>Lumottu maa</v>
          </cell>
          <cell r="F50">
            <v>62</v>
          </cell>
          <cell r="G50">
            <v>102</v>
          </cell>
          <cell r="H50">
            <v>599</v>
          </cell>
          <cell r="I50">
            <v>61098</v>
          </cell>
        </row>
        <row r="51">
          <cell r="A51">
            <v>4009</v>
          </cell>
          <cell r="B51" t="str">
            <v>Romaanit</v>
          </cell>
          <cell r="C51" t="str">
            <v>Danielle Steel</v>
          </cell>
          <cell r="D51" t="str">
            <v>USA</v>
          </cell>
          <cell r="E51" t="str">
            <v>Viisi päivää Pariisissa</v>
          </cell>
          <cell r="F51">
            <v>77</v>
          </cell>
          <cell r="G51">
            <v>97</v>
          </cell>
          <cell r="H51">
            <v>988</v>
          </cell>
          <cell r="I51">
            <v>95836</v>
          </cell>
        </row>
        <row r="52">
          <cell r="A52">
            <v>4010</v>
          </cell>
          <cell r="B52" t="str">
            <v>Romaanit</v>
          </cell>
          <cell r="C52" t="str">
            <v>Kaari Utrio</v>
          </cell>
          <cell r="D52" t="str">
            <v>Suomi</v>
          </cell>
          <cell r="E52" t="str">
            <v>Iisalmen Serkku</v>
          </cell>
          <cell r="F52">
            <v>52</v>
          </cell>
          <cell r="G52">
            <v>65</v>
          </cell>
          <cell r="H52">
            <v>1366</v>
          </cell>
          <cell r="I52">
            <v>88790</v>
          </cell>
        </row>
        <row r="53">
          <cell r="A53">
            <v>4011</v>
          </cell>
          <cell r="B53" t="str">
            <v>Romaanit</v>
          </cell>
          <cell r="C53" t="str">
            <v>Sally Beauman</v>
          </cell>
          <cell r="D53" t="str">
            <v>USA</v>
          </cell>
          <cell r="E53" t="str">
            <v>Valkea Kyyhky</v>
          </cell>
          <cell r="F53">
            <v>45</v>
          </cell>
          <cell r="G53">
            <v>62</v>
          </cell>
          <cell r="H53">
            <v>566</v>
          </cell>
          <cell r="I53">
            <v>35092</v>
          </cell>
        </row>
        <row r="54">
          <cell r="A54">
            <v>4012</v>
          </cell>
          <cell r="B54" t="str">
            <v>Romaanit</v>
          </cell>
          <cell r="C54" t="str">
            <v>Ernest Hemingway</v>
          </cell>
          <cell r="D54" t="str">
            <v>USA</v>
          </cell>
          <cell r="E54" t="str">
            <v>Kilimandzaron lumet</v>
          </cell>
          <cell r="F54">
            <v>55</v>
          </cell>
          <cell r="G54">
            <v>96</v>
          </cell>
          <cell r="H54">
            <v>1344</v>
          </cell>
          <cell r="I54">
            <v>129024</v>
          </cell>
        </row>
        <row r="55">
          <cell r="A55">
            <v>4014</v>
          </cell>
          <cell r="B55" t="str">
            <v>Romaanit</v>
          </cell>
          <cell r="C55" t="str">
            <v>Ernest Hemingway</v>
          </cell>
          <cell r="D55" t="str">
            <v>USA</v>
          </cell>
          <cell r="E55" t="str">
            <v>Kenelle kellot soivat</v>
          </cell>
          <cell r="F55">
            <v>40</v>
          </cell>
          <cell r="G55">
            <v>87</v>
          </cell>
          <cell r="H55">
            <v>788</v>
          </cell>
          <cell r="I55">
            <v>68556</v>
          </cell>
        </row>
        <row r="56">
          <cell r="A56">
            <v>4015</v>
          </cell>
          <cell r="B56" t="str">
            <v>Romaanit</v>
          </cell>
          <cell r="C56" t="str">
            <v>John Steinbeck</v>
          </cell>
          <cell r="D56" t="str">
            <v>USA</v>
          </cell>
          <cell r="E56" t="str">
            <v>Vihan hedelmät</v>
          </cell>
          <cell r="F56">
            <v>50</v>
          </cell>
          <cell r="G56">
            <v>69</v>
          </cell>
          <cell r="H56">
            <v>809</v>
          </cell>
          <cell r="I56">
            <v>55821</v>
          </cell>
        </row>
        <row r="57">
          <cell r="A57">
            <v>4016</v>
          </cell>
          <cell r="B57" t="str">
            <v>Romaanit</v>
          </cell>
          <cell r="C57" t="str">
            <v>Aleksis Kivi</v>
          </cell>
          <cell r="D57" t="str">
            <v>Suomi</v>
          </cell>
          <cell r="E57" t="str">
            <v>Seitsemän veljestä</v>
          </cell>
          <cell r="F57">
            <v>70</v>
          </cell>
          <cell r="G57">
            <v>98</v>
          </cell>
          <cell r="H57">
            <v>1608</v>
          </cell>
          <cell r="I57">
            <v>157584</v>
          </cell>
        </row>
        <row r="58">
          <cell r="A58">
            <v>4017</v>
          </cell>
          <cell r="B58" t="str">
            <v>Romaanit</v>
          </cell>
          <cell r="C58" t="str">
            <v>Mihail Solohov</v>
          </cell>
          <cell r="D58" t="str">
            <v>Venäjä</v>
          </cell>
          <cell r="E58" t="str">
            <v>Hiljaa virtaa Don</v>
          </cell>
          <cell r="F58">
            <v>60</v>
          </cell>
          <cell r="G58">
            <v>112</v>
          </cell>
          <cell r="H58">
            <v>455</v>
          </cell>
          <cell r="I58">
            <v>50960</v>
          </cell>
        </row>
        <row r="59">
          <cell r="A59">
            <v>4018</v>
          </cell>
          <cell r="B59" t="str">
            <v>Romaanit</v>
          </cell>
          <cell r="C59" t="str">
            <v>Mika Waltari</v>
          </cell>
          <cell r="D59" t="str">
            <v>Suomi</v>
          </cell>
          <cell r="E59" t="str">
            <v>Sinuhe Egyptiläinen</v>
          </cell>
          <cell r="F59">
            <v>79</v>
          </cell>
          <cell r="G59">
            <v>99</v>
          </cell>
          <cell r="H59">
            <v>2144</v>
          </cell>
          <cell r="I59">
            <v>212256</v>
          </cell>
        </row>
        <row r="60">
          <cell r="A60">
            <v>4019</v>
          </cell>
          <cell r="B60" t="str">
            <v>Romaanit</v>
          </cell>
          <cell r="C60" t="str">
            <v>Mika Waltari</v>
          </cell>
          <cell r="D60" t="str">
            <v>Suomi</v>
          </cell>
          <cell r="E60" t="str">
            <v>Mikael Karvajalka</v>
          </cell>
          <cell r="F60">
            <v>55</v>
          </cell>
          <cell r="G60">
            <v>78</v>
          </cell>
          <cell r="H60">
            <v>2011</v>
          </cell>
          <cell r="I60">
            <v>156858</v>
          </cell>
        </row>
        <row r="61">
          <cell r="A61">
            <v>4020</v>
          </cell>
          <cell r="B61" t="str">
            <v>Romaanit</v>
          </cell>
          <cell r="C61" t="str">
            <v>Leo Tolstoi</v>
          </cell>
          <cell r="D61" t="str">
            <v>Venäjä</v>
          </cell>
          <cell r="E61" t="str">
            <v>Sota ja rauha</v>
          </cell>
          <cell r="F61">
            <v>79</v>
          </cell>
          <cell r="G61">
            <v>145</v>
          </cell>
          <cell r="H61">
            <v>433</v>
          </cell>
          <cell r="I61">
            <v>62785</v>
          </cell>
        </row>
        <row r="62">
          <cell r="A62">
            <v>4021</v>
          </cell>
          <cell r="B62" t="str">
            <v>Romaanit</v>
          </cell>
          <cell r="C62" t="str">
            <v>Leo Tolstoi</v>
          </cell>
          <cell r="D62" t="str">
            <v>Venäjä</v>
          </cell>
          <cell r="E62" t="str">
            <v>Ylösnousemus</v>
          </cell>
          <cell r="F62">
            <v>39</v>
          </cell>
          <cell r="G62">
            <v>79</v>
          </cell>
          <cell r="H62">
            <v>89</v>
          </cell>
          <cell r="I62">
            <v>7031</v>
          </cell>
        </row>
        <row r="63">
          <cell r="A63">
            <v>4022</v>
          </cell>
          <cell r="B63" t="str">
            <v>Romaanit</v>
          </cell>
          <cell r="C63" t="str">
            <v>Leo Tolstoi</v>
          </cell>
          <cell r="D63" t="str">
            <v>Venäjä</v>
          </cell>
          <cell r="E63" t="str">
            <v>Anna Karenina</v>
          </cell>
          <cell r="F63">
            <v>65</v>
          </cell>
          <cell r="G63">
            <v>99</v>
          </cell>
          <cell r="H63">
            <v>188</v>
          </cell>
          <cell r="I63">
            <v>18612</v>
          </cell>
        </row>
        <row r="64">
          <cell r="A64">
            <v>4023</v>
          </cell>
          <cell r="B64" t="str">
            <v>Romaanit</v>
          </cell>
          <cell r="C64" t="str">
            <v>F.E. Sillanpää</v>
          </cell>
          <cell r="D64" t="str">
            <v>Suomi</v>
          </cell>
          <cell r="E64" t="str">
            <v>Hurskas kurjuus</v>
          </cell>
          <cell r="F64">
            <v>55</v>
          </cell>
          <cell r="G64">
            <v>79</v>
          </cell>
          <cell r="H64">
            <v>90</v>
          </cell>
          <cell r="I64">
            <v>7110</v>
          </cell>
        </row>
        <row r="65">
          <cell r="A65">
            <v>4024</v>
          </cell>
          <cell r="B65" t="str">
            <v>Romaanit</v>
          </cell>
          <cell r="C65" t="str">
            <v>F.E. Sillanpää</v>
          </cell>
          <cell r="D65" t="str">
            <v>Suomi</v>
          </cell>
          <cell r="E65" t="str">
            <v>Ihmiset suviyössä</v>
          </cell>
          <cell r="F65">
            <v>45</v>
          </cell>
          <cell r="G65">
            <v>69</v>
          </cell>
          <cell r="H65">
            <v>145</v>
          </cell>
          <cell r="I65">
            <v>10005</v>
          </cell>
        </row>
        <row r="66">
          <cell r="A66">
            <v>4025</v>
          </cell>
          <cell r="B66" t="str">
            <v>Romaanit</v>
          </cell>
          <cell r="C66" t="str">
            <v>F.E. Sillanpää</v>
          </cell>
          <cell r="D66" t="str">
            <v>Suomi</v>
          </cell>
          <cell r="E66" t="str">
            <v>Silja nuorena nukkunut</v>
          </cell>
          <cell r="F66">
            <v>45</v>
          </cell>
          <cell r="G66">
            <v>69</v>
          </cell>
          <cell r="H66">
            <v>399</v>
          </cell>
          <cell r="I66">
            <v>27531</v>
          </cell>
        </row>
        <row r="67">
          <cell r="A67">
            <v>4026</v>
          </cell>
          <cell r="B67" t="str">
            <v>Romaanit</v>
          </cell>
          <cell r="C67" t="str">
            <v>Jostein Gaarder</v>
          </cell>
          <cell r="D67" t="str">
            <v>Norja</v>
          </cell>
          <cell r="E67" t="str">
            <v>Sofian maailma</v>
          </cell>
          <cell r="F67">
            <v>57</v>
          </cell>
          <cell r="G67">
            <v>86</v>
          </cell>
          <cell r="H67">
            <v>1455</v>
          </cell>
          <cell r="I67">
            <v>125130</v>
          </cell>
        </row>
        <row r="68">
          <cell r="A68">
            <v>4027</v>
          </cell>
          <cell r="B68" t="str">
            <v>Romaanit</v>
          </cell>
          <cell r="C68" t="str">
            <v>Jostein Gaarder</v>
          </cell>
          <cell r="D68" t="str">
            <v>Norja</v>
          </cell>
          <cell r="E68" t="str">
            <v>Pasianssimysteerio</v>
          </cell>
          <cell r="F68">
            <v>49</v>
          </cell>
          <cell r="G68">
            <v>69</v>
          </cell>
          <cell r="H68">
            <v>677</v>
          </cell>
          <cell r="I68">
            <v>46713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B064-1D2F-4C0D-8020-963EF10EF2C4}">
  <sheetPr>
    <tabColor rgb="FF92D050"/>
  </sheetPr>
  <dimension ref="A1:G36"/>
  <sheetViews>
    <sheetView tabSelected="1" zoomScaleNormal="100" workbookViewId="0"/>
  </sheetViews>
  <sheetFormatPr baseColWidth="10" defaultColWidth="9" defaultRowHeight="15"/>
  <cols>
    <col min="1" max="1" width="8" bestFit="1" customWidth="1"/>
    <col min="2" max="2" width="11" style="76" bestFit="1" customWidth="1"/>
    <col min="3" max="3" width="11.1640625" bestFit="1" customWidth="1"/>
    <col min="4" max="4" width="7" bestFit="1" customWidth="1"/>
    <col min="5" max="5" width="12.33203125" bestFit="1" customWidth="1"/>
    <col min="6" max="6" width="10.5" bestFit="1" customWidth="1"/>
    <col min="7" max="7" width="12" bestFit="1" customWidth="1"/>
    <col min="8" max="8" width="13.5" customWidth="1"/>
  </cols>
  <sheetData>
    <row r="1" spans="1:7" ht="34">
      <c r="A1" s="2" t="s">
        <v>2329</v>
      </c>
    </row>
    <row r="2" spans="1:7">
      <c r="A2" s="50"/>
      <c r="B2" s="77" t="s">
        <v>2330</v>
      </c>
      <c r="C2" s="48">
        <v>12506</v>
      </c>
    </row>
    <row r="3" spans="1:7">
      <c r="A3" s="50"/>
      <c r="B3" s="77" t="s">
        <v>2331</v>
      </c>
      <c r="C3" s="1"/>
    </row>
    <row r="4" spans="1:7">
      <c r="A4" s="50"/>
      <c r="B4" s="77" t="s">
        <v>2332</v>
      </c>
      <c r="C4" s="1"/>
    </row>
    <row r="6" spans="1:7" ht="19">
      <c r="A6" s="49" t="s">
        <v>2330</v>
      </c>
      <c r="B6" s="78" t="s">
        <v>2333</v>
      </c>
      <c r="C6" s="49" t="s">
        <v>2331</v>
      </c>
      <c r="D6" s="49" t="s">
        <v>2334</v>
      </c>
      <c r="E6" s="49" t="s">
        <v>2335</v>
      </c>
      <c r="F6" s="49" t="s">
        <v>2336</v>
      </c>
      <c r="G6" s="49" t="s">
        <v>2337</v>
      </c>
    </row>
    <row r="7" spans="1:7">
      <c r="A7" s="50">
        <v>12506</v>
      </c>
      <c r="B7" s="79">
        <v>43497</v>
      </c>
      <c r="C7" s="52" t="s">
        <v>46</v>
      </c>
      <c r="D7" s="53">
        <v>3400</v>
      </c>
      <c r="E7" s="50">
        <v>4</v>
      </c>
      <c r="F7" s="53">
        <f t="shared" ref="F7:F36" si="0">+D7*E7%</f>
        <v>136</v>
      </c>
      <c r="G7" s="53">
        <f t="shared" ref="G7:G36" si="1">+D7-F7</f>
        <v>3264</v>
      </c>
    </row>
    <row r="8" spans="1:7">
      <c r="A8" s="50">
        <v>12507</v>
      </c>
      <c r="B8" s="79">
        <v>43498</v>
      </c>
      <c r="C8" s="52" t="s">
        <v>47</v>
      </c>
      <c r="D8" s="53">
        <v>2500</v>
      </c>
      <c r="E8" s="50">
        <v>6</v>
      </c>
      <c r="F8" s="53">
        <f t="shared" si="0"/>
        <v>150</v>
      </c>
      <c r="G8" s="53">
        <f t="shared" si="1"/>
        <v>2350</v>
      </c>
    </row>
    <row r="9" spans="1:7">
      <c r="A9" s="50">
        <v>12508</v>
      </c>
      <c r="B9" s="79">
        <v>43499</v>
      </c>
      <c r="C9" s="52" t="s">
        <v>48</v>
      </c>
      <c r="D9" s="53">
        <v>2900</v>
      </c>
      <c r="E9" s="50">
        <v>3</v>
      </c>
      <c r="F9" s="53">
        <f t="shared" si="0"/>
        <v>87</v>
      </c>
      <c r="G9" s="53">
        <f t="shared" si="1"/>
        <v>2813</v>
      </c>
    </row>
    <row r="10" spans="1:7">
      <c r="A10" s="50">
        <v>12509</v>
      </c>
      <c r="B10" s="79">
        <v>43500</v>
      </c>
      <c r="C10" s="52" t="s">
        <v>47</v>
      </c>
      <c r="D10" s="53">
        <v>3400</v>
      </c>
      <c r="E10" s="50">
        <v>6</v>
      </c>
      <c r="F10" s="53">
        <f t="shared" si="0"/>
        <v>204</v>
      </c>
      <c r="G10" s="53">
        <f t="shared" si="1"/>
        <v>3196</v>
      </c>
    </row>
    <row r="11" spans="1:7">
      <c r="A11" s="50">
        <v>12510</v>
      </c>
      <c r="B11" s="79">
        <v>43501</v>
      </c>
      <c r="C11" s="52" t="s">
        <v>46</v>
      </c>
      <c r="D11" s="53">
        <v>3000</v>
      </c>
      <c r="E11" s="50">
        <v>4</v>
      </c>
      <c r="F11" s="53">
        <f t="shared" si="0"/>
        <v>120</v>
      </c>
      <c r="G11" s="53">
        <f t="shared" si="1"/>
        <v>2880</v>
      </c>
    </row>
    <row r="12" spans="1:7">
      <c r="A12" s="50">
        <v>12512</v>
      </c>
      <c r="B12" s="79">
        <v>43502</v>
      </c>
      <c r="C12" s="52" t="s">
        <v>48</v>
      </c>
      <c r="D12" s="53">
        <v>2345</v>
      </c>
      <c r="E12" s="50">
        <v>3</v>
      </c>
      <c r="F12" s="53">
        <f t="shared" si="0"/>
        <v>70.349999999999994</v>
      </c>
      <c r="G12" s="53">
        <f t="shared" si="1"/>
        <v>2274.65</v>
      </c>
    </row>
    <row r="13" spans="1:7">
      <c r="A13" s="50">
        <v>12512</v>
      </c>
      <c r="B13" s="79">
        <v>43503</v>
      </c>
      <c r="C13" s="52" t="s">
        <v>47</v>
      </c>
      <c r="D13" s="53">
        <v>2389</v>
      </c>
      <c r="E13" s="50">
        <v>6</v>
      </c>
      <c r="F13" s="53">
        <f t="shared" si="0"/>
        <v>143.34</v>
      </c>
      <c r="G13" s="53">
        <f t="shared" si="1"/>
        <v>2245.66</v>
      </c>
    </row>
    <row r="14" spans="1:7">
      <c r="A14" s="50">
        <v>12513</v>
      </c>
      <c r="B14" s="79">
        <v>43504</v>
      </c>
      <c r="C14" s="52" t="s">
        <v>46</v>
      </c>
      <c r="D14" s="53">
        <v>4500</v>
      </c>
      <c r="E14" s="50">
        <v>4</v>
      </c>
      <c r="F14" s="53">
        <f t="shared" si="0"/>
        <v>180</v>
      </c>
      <c r="G14" s="53">
        <f t="shared" si="1"/>
        <v>4320</v>
      </c>
    </row>
    <row r="15" spans="1:7">
      <c r="A15" s="50">
        <v>12514</v>
      </c>
      <c r="B15" s="79">
        <v>43505</v>
      </c>
      <c r="C15" s="52" t="s">
        <v>48</v>
      </c>
      <c r="D15" s="53">
        <v>4980</v>
      </c>
      <c r="E15" s="50">
        <v>3</v>
      </c>
      <c r="F15" s="53">
        <f t="shared" si="0"/>
        <v>149.4</v>
      </c>
      <c r="G15" s="53">
        <f t="shared" si="1"/>
        <v>4830.6000000000004</v>
      </c>
    </row>
    <row r="16" spans="1:7">
      <c r="A16" s="50">
        <v>12515</v>
      </c>
      <c r="B16" s="79">
        <v>43506</v>
      </c>
      <c r="C16" s="52" t="s">
        <v>47</v>
      </c>
      <c r="D16" s="53">
        <v>5600</v>
      </c>
      <c r="E16" s="50">
        <v>6</v>
      </c>
      <c r="F16" s="53">
        <f t="shared" si="0"/>
        <v>336</v>
      </c>
      <c r="G16" s="53">
        <f t="shared" si="1"/>
        <v>5264</v>
      </c>
    </row>
    <row r="17" spans="1:7">
      <c r="A17" s="50">
        <v>12516</v>
      </c>
      <c r="B17" s="79">
        <v>43507</v>
      </c>
      <c r="C17" s="52" t="s">
        <v>46</v>
      </c>
      <c r="D17" s="53">
        <v>1400</v>
      </c>
      <c r="E17" s="50">
        <v>4</v>
      </c>
      <c r="F17" s="53">
        <f t="shared" si="0"/>
        <v>56</v>
      </c>
      <c r="G17" s="53">
        <f t="shared" si="1"/>
        <v>1344</v>
      </c>
    </row>
    <row r="18" spans="1:7">
      <c r="A18" s="50">
        <v>12517</v>
      </c>
      <c r="B18" s="79">
        <v>43508</v>
      </c>
      <c r="C18" s="52" t="s">
        <v>48</v>
      </c>
      <c r="D18" s="53">
        <v>6543</v>
      </c>
      <c r="E18" s="50">
        <v>3</v>
      </c>
      <c r="F18" s="53">
        <f t="shared" si="0"/>
        <v>196.29</v>
      </c>
      <c r="G18" s="53">
        <f t="shared" si="1"/>
        <v>6346.71</v>
      </c>
    </row>
    <row r="19" spans="1:7">
      <c r="A19" s="50">
        <v>12518</v>
      </c>
      <c r="B19" s="79">
        <v>43509</v>
      </c>
      <c r="C19" s="52" t="s">
        <v>47</v>
      </c>
      <c r="D19" s="53">
        <v>5432</v>
      </c>
      <c r="E19" s="50">
        <v>6</v>
      </c>
      <c r="F19" s="53">
        <f t="shared" si="0"/>
        <v>325.92</v>
      </c>
      <c r="G19" s="53">
        <f t="shared" si="1"/>
        <v>5106.08</v>
      </c>
    </row>
    <row r="20" spans="1:7">
      <c r="A20" s="50">
        <v>12519</v>
      </c>
      <c r="B20" s="79">
        <v>43510</v>
      </c>
      <c r="C20" s="52" t="s">
        <v>46</v>
      </c>
      <c r="D20" s="53">
        <v>5673</v>
      </c>
      <c r="E20" s="50">
        <v>4</v>
      </c>
      <c r="F20" s="53">
        <f t="shared" si="0"/>
        <v>226.92000000000002</v>
      </c>
      <c r="G20" s="53">
        <f t="shared" si="1"/>
        <v>5446.08</v>
      </c>
    </row>
    <row r="21" spans="1:7">
      <c r="A21" s="50">
        <v>12520</v>
      </c>
      <c r="B21" s="79">
        <v>43511</v>
      </c>
      <c r="C21" s="52" t="s">
        <v>48</v>
      </c>
      <c r="D21" s="53">
        <v>345</v>
      </c>
      <c r="E21" s="50">
        <v>3</v>
      </c>
      <c r="F21" s="53">
        <f t="shared" si="0"/>
        <v>10.35</v>
      </c>
      <c r="G21" s="53">
        <f t="shared" si="1"/>
        <v>334.65</v>
      </c>
    </row>
    <row r="22" spans="1:7">
      <c r="A22" s="50">
        <v>12521</v>
      </c>
      <c r="B22" s="79">
        <v>43512</v>
      </c>
      <c r="C22" s="52" t="s">
        <v>47</v>
      </c>
      <c r="D22" s="53">
        <v>543</v>
      </c>
      <c r="E22" s="50">
        <v>6</v>
      </c>
      <c r="F22" s="53">
        <f t="shared" si="0"/>
        <v>32.58</v>
      </c>
      <c r="G22" s="53">
        <f t="shared" si="1"/>
        <v>510.42</v>
      </c>
    </row>
    <row r="23" spans="1:7">
      <c r="A23" s="50">
        <v>12522</v>
      </c>
      <c r="B23" s="79">
        <v>43513</v>
      </c>
      <c r="C23" s="52" t="s">
        <v>46</v>
      </c>
      <c r="D23" s="53">
        <v>765</v>
      </c>
      <c r="E23" s="50">
        <v>4</v>
      </c>
      <c r="F23" s="53">
        <f t="shared" si="0"/>
        <v>30.6</v>
      </c>
      <c r="G23" s="53">
        <f t="shared" si="1"/>
        <v>734.4</v>
      </c>
    </row>
    <row r="24" spans="1:7">
      <c r="A24" s="50">
        <v>12523</v>
      </c>
      <c r="B24" s="79">
        <v>43514</v>
      </c>
      <c r="C24" s="52" t="s">
        <v>48</v>
      </c>
      <c r="D24" s="53">
        <v>879</v>
      </c>
      <c r="E24" s="50">
        <v>3</v>
      </c>
      <c r="F24" s="53">
        <f t="shared" si="0"/>
        <v>26.369999999999997</v>
      </c>
      <c r="G24" s="53">
        <f t="shared" si="1"/>
        <v>852.63</v>
      </c>
    </row>
    <row r="25" spans="1:7">
      <c r="A25" s="50">
        <v>12524</v>
      </c>
      <c r="B25" s="79">
        <v>43515</v>
      </c>
      <c r="C25" s="52" t="s">
        <v>47</v>
      </c>
      <c r="D25" s="53">
        <v>765</v>
      </c>
      <c r="E25" s="50">
        <v>6</v>
      </c>
      <c r="F25" s="53">
        <f t="shared" si="0"/>
        <v>45.9</v>
      </c>
      <c r="G25" s="53">
        <f t="shared" si="1"/>
        <v>719.1</v>
      </c>
    </row>
    <row r="26" spans="1:7">
      <c r="A26" s="50">
        <v>12525</v>
      </c>
      <c r="B26" s="79">
        <v>43516</v>
      </c>
      <c r="C26" s="52" t="s">
        <v>46</v>
      </c>
      <c r="D26" s="53">
        <v>567</v>
      </c>
      <c r="E26" s="50">
        <v>3</v>
      </c>
      <c r="F26" s="53">
        <f t="shared" si="0"/>
        <v>17.009999999999998</v>
      </c>
      <c r="G26" s="53">
        <f t="shared" si="1"/>
        <v>549.99</v>
      </c>
    </row>
    <row r="27" spans="1:7">
      <c r="A27" s="50">
        <v>12526</v>
      </c>
      <c r="B27" s="79">
        <v>43517</v>
      </c>
      <c r="C27" s="52" t="s">
        <v>48</v>
      </c>
      <c r="D27" s="53">
        <v>5453</v>
      </c>
      <c r="E27" s="50">
        <v>6</v>
      </c>
      <c r="F27" s="53">
        <f t="shared" si="0"/>
        <v>327.18</v>
      </c>
      <c r="G27" s="53">
        <f t="shared" si="1"/>
        <v>5125.82</v>
      </c>
    </row>
    <row r="28" spans="1:7">
      <c r="A28" s="50">
        <v>12527</v>
      </c>
      <c r="B28" s="79">
        <v>43518</v>
      </c>
      <c r="C28" s="52" t="s">
        <v>47</v>
      </c>
      <c r="D28" s="53">
        <v>2345</v>
      </c>
      <c r="E28" s="50">
        <v>5</v>
      </c>
      <c r="F28" s="53">
        <f t="shared" si="0"/>
        <v>117.25</v>
      </c>
      <c r="G28" s="53">
        <f t="shared" si="1"/>
        <v>2227.75</v>
      </c>
    </row>
    <row r="29" spans="1:7">
      <c r="A29" s="50">
        <v>12528</v>
      </c>
      <c r="B29" s="79">
        <v>43519</v>
      </c>
      <c r="C29" s="52" t="s">
        <v>46</v>
      </c>
      <c r="D29" s="53">
        <v>6534</v>
      </c>
      <c r="E29" s="50">
        <v>3</v>
      </c>
      <c r="F29" s="53">
        <f t="shared" si="0"/>
        <v>196.01999999999998</v>
      </c>
      <c r="G29" s="53">
        <f t="shared" si="1"/>
        <v>6337.98</v>
      </c>
    </row>
    <row r="30" spans="1:7">
      <c r="A30" s="50">
        <v>12529</v>
      </c>
      <c r="B30" s="79">
        <v>43520</v>
      </c>
      <c r="C30" s="52" t="s">
        <v>48</v>
      </c>
      <c r="D30" s="53">
        <v>5676</v>
      </c>
      <c r="E30" s="50">
        <v>6</v>
      </c>
      <c r="F30" s="53">
        <f t="shared" si="0"/>
        <v>340.56</v>
      </c>
      <c r="G30" s="53">
        <f t="shared" si="1"/>
        <v>5335.44</v>
      </c>
    </row>
    <row r="31" spans="1:7">
      <c r="A31" s="50">
        <v>12530</v>
      </c>
      <c r="B31" s="79">
        <v>43521</v>
      </c>
      <c r="C31" s="52" t="s">
        <v>47</v>
      </c>
      <c r="D31" s="53">
        <v>8900</v>
      </c>
      <c r="E31" s="50">
        <v>5</v>
      </c>
      <c r="F31" s="53">
        <f t="shared" si="0"/>
        <v>445</v>
      </c>
      <c r="G31" s="53">
        <f t="shared" si="1"/>
        <v>8455</v>
      </c>
    </row>
    <row r="32" spans="1:7">
      <c r="A32" s="50">
        <v>12531</v>
      </c>
      <c r="B32" s="79">
        <v>43522</v>
      </c>
      <c r="C32" s="52" t="s">
        <v>46</v>
      </c>
      <c r="D32" s="53">
        <v>234</v>
      </c>
      <c r="E32" s="50">
        <v>3</v>
      </c>
      <c r="F32" s="53">
        <f t="shared" si="0"/>
        <v>7.02</v>
      </c>
      <c r="G32" s="53">
        <f t="shared" si="1"/>
        <v>226.98</v>
      </c>
    </row>
    <row r="33" spans="1:7">
      <c r="A33" s="50">
        <v>12532</v>
      </c>
      <c r="B33" s="79">
        <v>43523</v>
      </c>
      <c r="C33" s="52" t="s">
        <v>48</v>
      </c>
      <c r="D33" s="53">
        <v>4321</v>
      </c>
      <c r="E33" s="50">
        <v>6</v>
      </c>
      <c r="F33" s="53">
        <f t="shared" si="0"/>
        <v>259.26</v>
      </c>
      <c r="G33" s="53">
        <f t="shared" si="1"/>
        <v>4061.74</v>
      </c>
    </row>
    <row r="34" spans="1:7">
      <c r="A34" s="50">
        <v>12543</v>
      </c>
      <c r="B34" s="79">
        <v>43524</v>
      </c>
      <c r="C34" s="52" t="s">
        <v>47</v>
      </c>
      <c r="D34" s="53">
        <v>3000</v>
      </c>
      <c r="E34" s="50">
        <v>5</v>
      </c>
      <c r="F34" s="53">
        <f t="shared" si="0"/>
        <v>150</v>
      </c>
      <c r="G34" s="53">
        <f t="shared" si="1"/>
        <v>2850</v>
      </c>
    </row>
    <row r="35" spans="1:7">
      <c r="A35" s="50">
        <v>12533</v>
      </c>
      <c r="B35" s="79">
        <v>43525</v>
      </c>
      <c r="C35" s="52" t="s">
        <v>47</v>
      </c>
      <c r="D35" s="53">
        <v>6543</v>
      </c>
      <c r="E35" s="50">
        <v>5</v>
      </c>
      <c r="F35" s="53">
        <f t="shared" si="0"/>
        <v>327.15000000000003</v>
      </c>
      <c r="G35" s="53">
        <f t="shared" si="1"/>
        <v>6215.85</v>
      </c>
    </row>
    <row r="36" spans="1:7">
      <c r="A36" s="50">
        <v>12544</v>
      </c>
      <c r="B36" s="79">
        <v>43526</v>
      </c>
      <c r="C36" s="52" t="s">
        <v>47</v>
      </c>
      <c r="D36" s="53">
        <v>3200</v>
      </c>
      <c r="E36" s="50">
        <v>5</v>
      </c>
      <c r="F36" s="53">
        <f t="shared" si="0"/>
        <v>160</v>
      </c>
      <c r="G36" s="53">
        <f t="shared" si="1"/>
        <v>3040</v>
      </c>
    </row>
  </sheetData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K37"/>
  <sheetViews>
    <sheetView zoomScale="85" zoomScaleNormal="100" workbookViewId="0">
      <pane ySplit="3" topLeftCell="A4" activePane="bottomLeft" state="frozen"/>
      <selection pane="bottomLeft" activeCell="F31" sqref="F31"/>
    </sheetView>
  </sheetViews>
  <sheetFormatPr baseColWidth="10" defaultColWidth="9" defaultRowHeight="15"/>
  <cols>
    <col min="1" max="1" width="12.33203125" style="23" customWidth="1"/>
    <col min="2" max="2" width="13" style="22" bestFit="1" customWidth="1"/>
    <col min="3" max="3" width="15.5" style="22" bestFit="1" customWidth="1"/>
    <col min="4" max="4" width="7.5" style="22" bestFit="1" customWidth="1"/>
    <col min="5" max="5" width="25.33203125" style="22" bestFit="1" customWidth="1"/>
    <col min="6" max="6" width="15" style="22" bestFit="1" customWidth="1"/>
    <col min="7" max="7" width="13.33203125" style="22" bestFit="1" customWidth="1"/>
    <col min="8" max="8" width="12.33203125" style="22" bestFit="1" customWidth="1"/>
    <col min="9" max="9" width="11" style="22" bestFit="1" customWidth="1"/>
    <col min="10" max="10" width="14.6640625" style="22" bestFit="1" customWidth="1"/>
    <col min="11" max="11" width="11" style="22" customWidth="1"/>
  </cols>
  <sheetData>
    <row r="1" spans="1:11" ht="19">
      <c r="A1" s="28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3" spans="1:11" ht="22.5" customHeight="1">
      <c r="A3" s="26" t="s">
        <v>38</v>
      </c>
      <c r="B3" s="26" t="s">
        <v>37</v>
      </c>
      <c r="C3" s="26" t="s">
        <v>36</v>
      </c>
      <c r="D3" s="26" t="s">
        <v>35</v>
      </c>
      <c r="E3" s="26" t="s">
        <v>34</v>
      </c>
      <c r="F3" s="26" t="s">
        <v>33</v>
      </c>
      <c r="G3" s="26" t="s">
        <v>32</v>
      </c>
      <c r="H3" s="26" t="s">
        <v>31</v>
      </c>
      <c r="I3" s="26" t="s">
        <v>30</v>
      </c>
      <c r="J3" s="25" t="s">
        <v>29</v>
      </c>
      <c r="K3" s="25" t="s">
        <v>28</v>
      </c>
    </row>
    <row r="4" spans="1:11">
      <c r="A4" s="23">
        <v>1001</v>
      </c>
      <c r="B4" s="22" t="s">
        <v>2972</v>
      </c>
      <c r="C4" s="22" t="s">
        <v>27</v>
      </c>
      <c r="D4" s="22" t="s">
        <v>10</v>
      </c>
      <c r="E4" s="22" t="s">
        <v>2995</v>
      </c>
      <c r="F4" s="22">
        <v>68</v>
      </c>
      <c r="G4" s="22">
        <v>92</v>
      </c>
      <c r="H4" s="22">
        <v>1655</v>
      </c>
      <c r="I4" s="22">
        <f t="shared" ref="I4:I35" si="0">G4*H4</f>
        <v>152260</v>
      </c>
      <c r="J4" s="24">
        <f>VLOOKUP(A4,Inventory!$A$4:$C$70,2,FALSE)</f>
        <v>544</v>
      </c>
      <c r="K4" s="24">
        <f>VLOOKUP(A4,Inventory!$A$4:$C$70,3,FALSE)</f>
        <v>122</v>
      </c>
    </row>
    <row r="5" spans="1:11">
      <c r="A5" s="23">
        <v>1002</v>
      </c>
      <c r="B5" s="22" t="s">
        <v>2972</v>
      </c>
      <c r="C5" s="22" t="s">
        <v>27</v>
      </c>
      <c r="D5" s="22" t="s">
        <v>10</v>
      </c>
      <c r="E5" s="22" t="s">
        <v>2994</v>
      </c>
      <c r="F5" s="22">
        <v>62</v>
      </c>
      <c r="G5" s="22">
        <v>86</v>
      </c>
      <c r="H5" s="22">
        <v>1766</v>
      </c>
      <c r="I5" s="22">
        <f t="shared" si="0"/>
        <v>151876</v>
      </c>
      <c r="J5" s="24">
        <f>VLOOKUP(A5,Inventory!$A$4:$C$70,2,FALSE)</f>
        <v>355</v>
      </c>
      <c r="K5" s="24">
        <f>VLOOKUP(A5,Inventory!$A$4:$C$70,3,FALSE)</f>
        <v>134</v>
      </c>
    </row>
    <row r="6" spans="1:11">
      <c r="A6" s="23">
        <v>1003</v>
      </c>
      <c r="B6" s="22" t="s">
        <v>2972</v>
      </c>
      <c r="C6" s="22" t="s">
        <v>27</v>
      </c>
      <c r="D6" s="22" t="s">
        <v>10</v>
      </c>
      <c r="E6" s="22" t="s">
        <v>2991</v>
      </c>
      <c r="F6" s="22">
        <v>62</v>
      </c>
      <c r="G6" s="22">
        <v>86</v>
      </c>
      <c r="H6" s="22">
        <v>1877</v>
      </c>
      <c r="I6" s="22">
        <f t="shared" si="0"/>
        <v>161422</v>
      </c>
      <c r="J6" s="24">
        <f>VLOOKUP(A6,Inventory!$A$4:$C$70,2,FALSE)</f>
        <v>150</v>
      </c>
      <c r="K6" s="24">
        <f>VLOOKUP(A6,Inventory!$A$4:$C$70,3,FALSE)</f>
        <v>23</v>
      </c>
    </row>
    <row r="7" spans="1:11">
      <c r="A7" s="23">
        <v>1004</v>
      </c>
      <c r="B7" s="22" t="s">
        <v>2972</v>
      </c>
      <c r="C7" s="22" t="s">
        <v>27</v>
      </c>
      <c r="D7" s="22" t="s">
        <v>10</v>
      </c>
      <c r="E7" s="22" t="s">
        <v>2992</v>
      </c>
      <c r="F7" s="22">
        <v>62</v>
      </c>
      <c r="G7" s="22">
        <v>82</v>
      </c>
      <c r="H7" s="22">
        <v>1589</v>
      </c>
      <c r="I7" s="22">
        <f t="shared" si="0"/>
        <v>130298</v>
      </c>
      <c r="J7" s="24">
        <f>VLOOKUP(A7,Inventory!$A$4:$C$70,2,FALSE)</f>
        <v>78</v>
      </c>
      <c r="K7" s="24">
        <f>VLOOKUP(A7,Inventory!$A$4:$C$70,3,FALSE)</f>
        <v>29</v>
      </c>
    </row>
    <row r="8" spans="1:11">
      <c r="A8" s="23">
        <v>1005</v>
      </c>
      <c r="B8" s="22" t="s">
        <v>2972</v>
      </c>
      <c r="C8" s="22" t="s">
        <v>22</v>
      </c>
      <c r="D8" s="22" t="s">
        <v>10</v>
      </c>
      <c r="E8" s="22" t="s">
        <v>2993</v>
      </c>
      <c r="F8" s="22">
        <v>42</v>
      </c>
      <c r="G8" s="22">
        <v>92</v>
      </c>
      <c r="H8" s="22">
        <v>943</v>
      </c>
      <c r="I8" s="22">
        <f t="shared" si="0"/>
        <v>86756</v>
      </c>
      <c r="J8" s="24">
        <f>VLOOKUP(A8,Inventory!$A$4:$C$70,2,FALSE)</f>
        <v>67</v>
      </c>
      <c r="K8" s="24">
        <f>VLOOKUP(A8,Inventory!$A$4:$C$70,3,FALSE)</f>
        <v>78</v>
      </c>
    </row>
    <row r="9" spans="1:11">
      <c r="A9" s="23">
        <v>1006</v>
      </c>
      <c r="B9" s="22" t="s">
        <v>2972</v>
      </c>
      <c r="C9" s="22" t="s">
        <v>26</v>
      </c>
      <c r="D9" s="22" t="s">
        <v>10</v>
      </c>
      <c r="E9" s="22" t="s">
        <v>2996</v>
      </c>
      <c r="F9" s="22">
        <v>34</v>
      </c>
      <c r="G9" s="22">
        <v>56</v>
      </c>
      <c r="H9" s="22">
        <v>677</v>
      </c>
      <c r="I9" s="22">
        <f t="shared" si="0"/>
        <v>37912</v>
      </c>
      <c r="J9" s="24">
        <f>VLOOKUP(A9,Inventory!$A$4:$C$70,2,FALSE)</f>
        <v>199</v>
      </c>
      <c r="K9" s="24">
        <f>VLOOKUP(A9,Inventory!$A$4:$C$70,3,FALSE)</f>
        <v>54</v>
      </c>
    </row>
    <row r="10" spans="1:11">
      <c r="A10" s="23">
        <v>1007</v>
      </c>
      <c r="B10" s="22" t="s">
        <v>2972</v>
      </c>
      <c r="C10" s="22" t="s">
        <v>25</v>
      </c>
      <c r="D10" s="22" t="s">
        <v>10</v>
      </c>
      <c r="E10" s="22" t="s">
        <v>2997</v>
      </c>
      <c r="F10" s="22">
        <v>65</v>
      </c>
      <c r="G10" s="22">
        <v>110</v>
      </c>
      <c r="H10" s="22">
        <v>589</v>
      </c>
      <c r="I10" s="22">
        <f t="shared" si="0"/>
        <v>64790</v>
      </c>
      <c r="J10" s="24">
        <f>VLOOKUP(A10,Inventory!$A$4:$C$70,2,FALSE)</f>
        <v>230</v>
      </c>
      <c r="K10" s="24">
        <f>VLOOKUP(A10,Inventory!$A$4:$C$70,3,FALSE)</f>
        <v>19</v>
      </c>
    </row>
    <row r="11" spans="1:11">
      <c r="A11" s="23">
        <v>1008</v>
      </c>
      <c r="B11" s="22" t="s">
        <v>2972</v>
      </c>
      <c r="C11" s="22" t="s">
        <v>24</v>
      </c>
      <c r="D11" s="22" t="s">
        <v>3008</v>
      </c>
      <c r="E11" s="22" t="s">
        <v>3005</v>
      </c>
      <c r="F11" s="22">
        <v>25</v>
      </c>
      <c r="G11" s="22">
        <v>49</v>
      </c>
      <c r="H11" s="22">
        <v>690</v>
      </c>
      <c r="I11" s="22">
        <f t="shared" si="0"/>
        <v>33810</v>
      </c>
      <c r="J11" s="24">
        <f>VLOOKUP(A11,Inventory!$A$4:$C$70,2,FALSE)</f>
        <v>45</v>
      </c>
      <c r="K11" s="24">
        <f>VLOOKUP(A11,Inventory!$A$4:$C$70,3,FALSE)</f>
        <v>0</v>
      </c>
    </row>
    <row r="12" spans="1:11">
      <c r="A12" s="23">
        <v>1009</v>
      </c>
      <c r="B12" s="22" t="s">
        <v>2972</v>
      </c>
      <c r="C12" s="22" t="s">
        <v>21</v>
      </c>
      <c r="D12" s="22" t="s">
        <v>3008</v>
      </c>
      <c r="E12" s="22" t="s">
        <v>3004</v>
      </c>
      <c r="F12" s="22">
        <v>15</v>
      </c>
      <c r="G12" s="22">
        <v>32</v>
      </c>
      <c r="H12" s="22">
        <v>2165</v>
      </c>
      <c r="I12" s="22">
        <f t="shared" si="0"/>
        <v>69280</v>
      </c>
      <c r="J12" s="24">
        <f>VLOOKUP(A12,Inventory!$A$4:$C$70,2,FALSE)</f>
        <v>255</v>
      </c>
      <c r="K12" s="24">
        <f>VLOOKUP(A12,Inventory!$A$4:$C$70,3,FALSE)</f>
        <v>12</v>
      </c>
    </row>
    <row r="13" spans="1:11">
      <c r="A13" s="23">
        <v>1010</v>
      </c>
      <c r="B13" s="22" t="s">
        <v>2972</v>
      </c>
      <c r="C13" s="22" t="s">
        <v>23</v>
      </c>
      <c r="D13" s="22" t="s">
        <v>10</v>
      </c>
      <c r="E13" s="22" t="s">
        <v>3007</v>
      </c>
      <c r="F13" s="22">
        <v>54</v>
      </c>
      <c r="G13" s="22">
        <v>69</v>
      </c>
      <c r="H13" s="22">
        <v>1831</v>
      </c>
      <c r="I13" s="22">
        <f t="shared" si="0"/>
        <v>126339</v>
      </c>
      <c r="J13" s="24">
        <f>VLOOKUP(A13,Inventory!$A$4:$C$70,2,FALSE)</f>
        <v>213</v>
      </c>
      <c r="K13" s="24">
        <f>VLOOKUP(A13,Inventory!$A$4:$C$70,3,FALSE)</f>
        <v>0</v>
      </c>
    </row>
    <row r="14" spans="1:11">
      <c r="A14" s="23">
        <v>1011</v>
      </c>
      <c r="B14" s="22" t="s">
        <v>2972</v>
      </c>
      <c r="C14" s="22" t="s">
        <v>23</v>
      </c>
      <c r="D14" s="22" t="s">
        <v>10</v>
      </c>
      <c r="E14" s="22" t="s">
        <v>3006</v>
      </c>
      <c r="F14" s="22">
        <v>54</v>
      </c>
      <c r="G14" s="22">
        <v>79</v>
      </c>
      <c r="H14" s="22">
        <v>2344</v>
      </c>
      <c r="I14" s="22">
        <f t="shared" si="0"/>
        <v>185176</v>
      </c>
      <c r="J14" s="24">
        <f>VLOOKUP(A14,Inventory!$A$4:$C$70,2,FALSE)</f>
        <v>378</v>
      </c>
      <c r="K14" s="24">
        <f>VLOOKUP(A14,Inventory!$A$4:$C$70,3,FALSE)</f>
        <v>34</v>
      </c>
    </row>
    <row r="15" spans="1:11">
      <c r="A15" s="23">
        <v>3008</v>
      </c>
      <c r="B15" s="22" t="s">
        <v>2973</v>
      </c>
      <c r="C15" s="22" t="s">
        <v>20</v>
      </c>
      <c r="D15" s="22" t="s">
        <v>3008</v>
      </c>
      <c r="E15" s="22" t="s">
        <v>2998</v>
      </c>
      <c r="F15" s="22">
        <v>50</v>
      </c>
      <c r="G15" s="22">
        <v>69</v>
      </c>
      <c r="H15" s="22">
        <v>1890</v>
      </c>
      <c r="I15" s="22">
        <f t="shared" si="0"/>
        <v>130410</v>
      </c>
      <c r="J15" s="24">
        <f>VLOOKUP(A15,Inventory!$A$4:$C$70,2,FALSE)</f>
        <v>690</v>
      </c>
      <c r="K15" s="24">
        <f>VLOOKUP(A15,Inventory!$A$4:$C$70,3,FALSE)</f>
        <v>34</v>
      </c>
    </row>
    <row r="16" spans="1:11">
      <c r="A16" s="23">
        <v>3009</v>
      </c>
      <c r="B16" s="22" t="s">
        <v>2973</v>
      </c>
      <c r="C16" s="22" t="s">
        <v>19</v>
      </c>
      <c r="D16" s="22" t="s">
        <v>3010</v>
      </c>
      <c r="E16" s="22" t="s">
        <v>2999</v>
      </c>
      <c r="F16" s="22">
        <v>57</v>
      </c>
      <c r="G16" s="22">
        <v>95</v>
      </c>
      <c r="H16" s="22">
        <v>755</v>
      </c>
      <c r="I16" s="22">
        <f t="shared" si="0"/>
        <v>71725</v>
      </c>
      <c r="J16" s="24">
        <f>VLOOKUP(A16,Inventory!$A$4:$C$70,2,FALSE)</f>
        <v>167</v>
      </c>
      <c r="K16" s="24">
        <f>VLOOKUP(A16,Inventory!$A$4:$C$70,3,FALSE)</f>
        <v>56</v>
      </c>
    </row>
    <row r="17" spans="1:11">
      <c r="A17" s="23">
        <v>3011</v>
      </c>
      <c r="B17" s="22" t="s">
        <v>2973</v>
      </c>
      <c r="C17" s="22" t="s">
        <v>17</v>
      </c>
      <c r="D17" s="22" t="s">
        <v>3008</v>
      </c>
      <c r="E17" s="22" t="s">
        <v>3000</v>
      </c>
      <c r="F17" s="22">
        <v>40</v>
      </c>
      <c r="G17" s="22">
        <v>56</v>
      </c>
      <c r="H17" s="22">
        <v>186</v>
      </c>
      <c r="I17" s="22">
        <f t="shared" si="0"/>
        <v>10416</v>
      </c>
      <c r="J17" s="24">
        <f>VLOOKUP(A17,Inventory!$A$4:$C$70,2,FALSE)</f>
        <v>134</v>
      </c>
      <c r="K17" s="24">
        <f>VLOOKUP(A17,Inventory!$A$4:$C$70,3,FALSE)</f>
        <v>34</v>
      </c>
    </row>
    <row r="18" spans="1:11">
      <c r="A18" s="23">
        <v>3012</v>
      </c>
      <c r="B18" s="22" t="s">
        <v>2973</v>
      </c>
      <c r="C18" s="22" t="s">
        <v>17</v>
      </c>
      <c r="D18" s="22" t="s">
        <v>3008</v>
      </c>
      <c r="E18" s="22" t="s">
        <v>3001</v>
      </c>
      <c r="F18" s="22">
        <v>40</v>
      </c>
      <c r="G18" s="22">
        <v>56</v>
      </c>
      <c r="H18" s="22">
        <v>197</v>
      </c>
      <c r="I18" s="22">
        <f t="shared" si="0"/>
        <v>11032</v>
      </c>
      <c r="J18" s="24">
        <f>VLOOKUP(A18,Inventory!$A$4:$C$70,2,FALSE)</f>
        <v>128</v>
      </c>
      <c r="K18" s="24">
        <f>VLOOKUP(A18,Inventory!$A$4:$C$70,3,FALSE)</f>
        <v>67</v>
      </c>
    </row>
    <row r="19" spans="1:11">
      <c r="A19" s="23">
        <v>3013</v>
      </c>
      <c r="B19" s="22" t="s">
        <v>2973</v>
      </c>
      <c r="C19" s="22" t="s">
        <v>17</v>
      </c>
      <c r="D19" s="22" t="s">
        <v>3008</v>
      </c>
      <c r="E19" s="22" t="s">
        <v>3002</v>
      </c>
      <c r="F19" s="22">
        <v>40</v>
      </c>
      <c r="G19" s="22">
        <v>56</v>
      </c>
      <c r="H19" s="22">
        <v>259</v>
      </c>
      <c r="I19" s="22">
        <f t="shared" si="0"/>
        <v>14504</v>
      </c>
      <c r="J19" s="24">
        <f>VLOOKUP(A19,Inventory!$A$4:$C$70,2,FALSE)</f>
        <v>94</v>
      </c>
      <c r="K19" s="24">
        <f>VLOOKUP(A19,Inventory!$A$4:$C$70,3,FALSE)</f>
        <v>85</v>
      </c>
    </row>
    <row r="20" spans="1:11">
      <c r="A20" s="23">
        <v>3014</v>
      </c>
      <c r="B20" s="22" t="s">
        <v>2973</v>
      </c>
      <c r="C20" s="22" t="s">
        <v>17</v>
      </c>
      <c r="D20" s="22" t="s">
        <v>3008</v>
      </c>
      <c r="E20" s="22" t="s">
        <v>3003</v>
      </c>
      <c r="F20" s="22">
        <v>40</v>
      </c>
      <c r="G20" s="22">
        <v>56</v>
      </c>
      <c r="H20" s="22">
        <v>272</v>
      </c>
      <c r="I20" s="22">
        <f t="shared" si="0"/>
        <v>15232</v>
      </c>
      <c r="J20" s="24">
        <f>VLOOKUP(A20,Inventory!$A$4:$C$70,2,FALSE)</f>
        <v>112</v>
      </c>
      <c r="K20" s="24">
        <f>VLOOKUP(A20,Inventory!$A$4:$C$70,3,FALSE)</f>
        <v>75</v>
      </c>
    </row>
    <row r="21" spans="1:11">
      <c r="A21" s="23">
        <v>4008</v>
      </c>
      <c r="B21" s="22" t="s">
        <v>2974</v>
      </c>
      <c r="C21" s="22" t="s">
        <v>16</v>
      </c>
      <c r="D21" s="22" t="s">
        <v>3008</v>
      </c>
      <c r="E21" s="22" t="s">
        <v>2990</v>
      </c>
      <c r="F21" s="22">
        <v>62</v>
      </c>
      <c r="G21" s="22">
        <v>102</v>
      </c>
      <c r="H21" s="22">
        <v>599</v>
      </c>
      <c r="I21" s="22">
        <f t="shared" si="0"/>
        <v>61098</v>
      </c>
      <c r="J21" s="24">
        <f>VLOOKUP(A21,Inventory!$A$4:$C$70,2,FALSE)</f>
        <v>233</v>
      </c>
      <c r="K21" s="24">
        <f>VLOOKUP(A21,Inventory!$A$4:$C$70,3,FALSE)</f>
        <v>33</v>
      </c>
    </row>
    <row r="22" spans="1:11">
      <c r="A22" s="23">
        <v>4009</v>
      </c>
      <c r="B22" s="22" t="s">
        <v>2974</v>
      </c>
      <c r="C22" s="22" t="s">
        <v>14</v>
      </c>
      <c r="D22" s="22" t="s">
        <v>10</v>
      </c>
      <c r="E22" s="22" t="s">
        <v>2989</v>
      </c>
      <c r="F22" s="22">
        <v>77</v>
      </c>
      <c r="G22" s="22">
        <v>97</v>
      </c>
      <c r="H22" s="22">
        <v>988</v>
      </c>
      <c r="I22" s="22">
        <f t="shared" si="0"/>
        <v>95836</v>
      </c>
      <c r="J22" s="24">
        <f>VLOOKUP(A22,Inventory!$A$4:$C$70,2,FALSE)</f>
        <v>289</v>
      </c>
      <c r="K22" s="24">
        <f>VLOOKUP(A22,Inventory!$A$4:$C$70,3,FALSE)</f>
        <v>68</v>
      </c>
    </row>
    <row r="23" spans="1:11">
      <c r="A23" s="23">
        <v>4011</v>
      </c>
      <c r="B23" s="22" t="s">
        <v>2974</v>
      </c>
      <c r="C23" s="22" t="s">
        <v>13</v>
      </c>
      <c r="D23" s="22" t="s">
        <v>10</v>
      </c>
      <c r="E23" s="22" t="s">
        <v>2988</v>
      </c>
      <c r="F23" s="22">
        <v>45</v>
      </c>
      <c r="G23" s="22">
        <v>62</v>
      </c>
      <c r="H23" s="22">
        <v>566</v>
      </c>
      <c r="I23" s="22">
        <f t="shared" si="0"/>
        <v>35092</v>
      </c>
      <c r="J23" s="24">
        <f>VLOOKUP(A23,Inventory!$A$4:$C$70,2,FALSE)</f>
        <v>455</v>
      </c>
      <c r="K23" s="24">
        <f>VLOOKUP(A23,Inventory!$A$4:$C$70,3,FALSE)</f>
        <v>215</v>
      </c>
    </row>
    <row r="24" spans="1:11">
      <c r="A24" s="23">
        <v>4012</v>
      </c>
      <c r="B24" s="22" t="s">
        <v>2974</v>
      </c>
      <c r="C24" s="22" t="s">
        <v>12</v>
      </c>
      <c r="D24" s="22" t="s">
        <v>10</v>
      </c>
      <c r="E24" s="22" t="s">
        <v>2987</v>
      </c>
      <c r="F24" s="22">
        <v>55</v>
      </c>
      <c r="G24" s="22">
        <v>96</v>
      </c>
      <c r="H24" s="22">
        <v>1344</v>
      </c>
      <c r="I24" s="22">
        <f t="shared" si="0"/>
        <v>129024</v>
      </c>
      <c r="J24" s="24">
        <f>VLOOKUP(A24,Inventory!$A$4:$C$70,2,FALSE)</f>
        <v>122</v>
      </c>
      <c r="K24" s="24">
        <f>VLOOKUP(A24,Inventory!$A$4:$C$70,3,FALSE)</f>
        <v>25</v>
      </c>
    </row>
    <row r="25" spans="1:11">
      <c r="A25" s="23">
        <v>4014</v>
      </c>
      <c r="B25" s="22" t="s">
        <v>2974</v>
      </c>
      <c r="C25" s="22" t="s">
        <v>12</v>
      </c>
      <c r="D25" s="22" t="s">
        <v>10</v>
      </c>
      <c r="E25" s="22" t="s">
        <v>2986</v>
      </c>
      <c r="F25" s="22">
        <v>40</v>
      </c>
      <c r="G25" s="22">
        <v>87</v>
      </c>
      <c r="H25" s="22">
        <v>788</v>
      </c>
      <c r="I25" s="22">
        <f t="shared" si="0"/>
        <v>68556</v>
      </c>
      <c r="J25" s="24">
        <f>VLOOKUP(A25,Inventory!$A$4:$C$70,2,FALSE)</f>
        <v>78</v>
      </c>
      <c r="K25" s="24">
        <f>VLOOKUP(A25,Inventory!$A$4:$C$70,3,FALSE)</f>
        <v>0</v>
      </c>
    </row>
    <row r="26" spans="1:11">
      <c r="A26" s="23">
        <v>4015</v>
      </c>
      <c r="B26" s="22" t="s">
        <v>2974</v>
      </c>
      <c r="C26" s="22" t="s">
        <v>11</v>
      </c>
      <c r="D26" s="22" t="s">
        <v>10</v>
      </c>
      <c r="E26" s="22" t="s">
        <v>2985</v>
      </c>
      <c r="F26" s="22">
        <v>50</v>
      </c>
      <c r="G26" s="22">
        <v>69</v>
      </c>
      <c r="H26" s="22">
        <v>809</v>
      </c>
      <c r="I26" s="22">
        <f t="shared" si="0"/>
        <v>55821</v>
      </c>
      <c r="J26" s="24">
        <f>VLOOKUP(A26,Inventory!$A$4:$C$70,2,FALSE)</f>
        <v>19</v>
      </c>
      <c r="K26" s="24">
        <f>VLOOKUP(A26,Inventory!$A$4:$C$70,3,FALSE)</f>
        <v>5</v>
      </c>
    </row>
    <row r="27" spans="1:11">
      <c r="A27" s="23">
        <v>4016</v>
      </c>
      <c r="B27" s="22" t="s">
        <v>2974</v>
      </c>
      <c r="C27" s="22" t="s">
        <v>9</v>
      </c>
      <c r="D27" s="22" t="s">
        <v>3011</v>
      </c>
      <c r="E27" s="22" t="s">
        <v>2984</v>
      </c>
      <c r="F27" s="22">
        <v>70</v>
      </c>
      <c r="G27" s="22">
        <v>98</v>
      </c>
      <c r="H27" s="22">
        <v>1608</v>
      </c>
      <c r="I27" s="22">
        <f t="shared" si="0"/>
        <v>157584</v>
      </c>
      <c r="J27" s="24">
        <f>VLOOKUP(A27,Inventory!$A$4:$C$70,2,FALSE)</f>
        <v>233</v>
      </c>
      <c r="K27" s="24">
        <f>VLOOKUP(A27,Inventory!$A$4:$C$70,3,FALSE)</f>
        <v>35</v>
      </c>
    </row>
    <row r="28" spans="1:11">
      <c r="A28" s="23">
        <v>4017</v>
      </c>
      <c r="B28" s="22" t="s">
        <v>2974</v>
      </c>
      <c r="C28" s="22" t="s">
        <v>8</v>
      </c>
      <c r="D28" s="22" t="s">
        <v>3009</v>
      </c>
      <c r="E28" s="22" t="s">
        <v>2983</v>
      </c>
      <c r="F28" s="22">
        <v>60</v>
      </c>
      <c r="G28" s="22">
        <v>112</v>
      </c>
      <c r="H28" s="22">
        <v>455</v>
      </c>
      <c r="I28" s="22">
        <f t="shared" si="0"/>
        <v>50960</v>
      </c>
      <c r="J28" s="24">
        <f>VLOOKUP(A28,Inventory!$A$4:$C$70,2,FALSE)</f>
        <v>38</v>
      </c>
      <c r="K28" s="24">
        <f>VLOOKUP(A28,Inventory!$A$4:$C$70,3,FALSE)</f>
        <v>0</v>
      </c>
    </row>
    <row r="29" spans="1:11">
      <c r="A29" s="23">
        <v>4018</v>
      </c>
      <c r="B29" s="22" t="s">
        <v>2974</v>
      </c>
      <c r="C29" s="22" t="s">
        <v>7</v>
      </c>
      <c r="D29" s="22" t="s">
        <v>3011</v>
      </c>
      <c r="E29" s="22" t="s">
        <v>2981</v>
      </c>
      <c r="F29" s="22">
        <v>79</v>
      </c>
      <c r="G29" s="22">
        <v>99</v>
      </c>
      <c r="H29" s="22">
        <v>2144</v>
      </c>
      <c r="I29" s="22">
        <f t="shared" si="0"/>
        <v>212256</v>
      </c>
      <c r="J29" s="24">
        <f>VLOOKUP(A29,Inventory!$A$4:$C$70,2,FALSE)</f>
        <v>176</v>
      </c>
      <c r="K29" s="24">
        <f>VLOOKUP(A29,Inventory!$A$4:$C$70,3,FALSE)</f>
        <v>112</v>
      </c>
    </row>
    <row r="30" spans="1:11">
      <c r="A30" s="23">
        <v>4019</v>
      </c>
      <c r="B30" s="22" t="s">
        <v>2974</v>
      </c>
      <c r="C30" s="22" t="s">
        <v>7</v>
      </c>
      <c r="D30" s="22" t="s">
        <v>3011</v>
      </c>
      <c r="E30" s="22" t="s">
        <v>2982</v>
      </c>
      <c r="F30" s="22">
        <v>55</v>
      </c>
      <c r="G30" s="22">
        <v>78</v>
      </c>
      <c r="H30" s="22">
        <v>2011</v>
      </c>
      <c r="I30" s="22">
        <f t="shared" si="0"/>
        <v>156858</v>
      </c>
      <c r="J30" s="24">
        <f>VLOOKUP(A30,Inventory!$A$4:$C$70,2,FALSE)</f>
        <v>201</v>
      </c>
      <c r="K30" s="24">
        <f>VLOOKUP(A30,Inventory!$A$4:$C$70,3,FALSE)</f>
        <v>223</v>
      </c>
    </row>
    <row r="31" spans="1:11">
      <c r="A31" s="23">
        <v>4020</v>
      </c>
      <c r="B31" s="22" t="s">
        <v>2974</v>
      </c>
      <c r="C31" s="22" t="s">
        <v>6</v>
      </c>
      <c r="D31" s="22" t="s">
        <v>3009</v>
      </c>
      <c r="E31" s="22" t="s">
        <v>2980</v>
      </c>
      <c r="F31" s="22">
        <v>79</v>
      </c>
      <c r="G31" s="22">
        <v>145</v>
      </c>
      <c r="H31" s="22">
        <v>433</v>
      </c>
      <c r="I31" s="22">
        <f t="shared" si="0"/>
        <v>62785</v>
      </c>
      <c r="J31" s="24">
        <f>VLOOKUP(A31,Inventory!$A$4:$C$70,2,FALSE)</f>
        <v>56</v>
      </c>
      <c r="K31" s="24">
        <f>VLOOKUP(A31,Inventory!$A$4:$C$70,3,FALSE)</f>
        <v>18</v>
      </c>
    </row>
    <row r="32" spans="1:11">
      <c r="A32" s="23">
        <v>4021</v>
      </c>
      <c r="B32" s="22" t="s">
        <v>2974</v>
      </c>
      <c r="C32" s="22" t="s">
        <v>6</v>
      </c>
      <c r="D32" s="22" t="s">
        <v>3009</v>
      </c>
      <c r="E32" s="22" t="s">
        <v>2979</v>
      </c>
      <c r="F32" s="22">
        <v>39</v>
      </c>
      <c r="G32" s="22">
        <v>79</v>
      </c>
      <c r="H32" s="22">
        <v>89</v>
      </c>
      <c r="I32" s="22">
        <f t="shared" si="0"/>
        <v>7031</v>
      </c>
      <c r="J32" s="24">
        <f>VLOOKUP(A32,Inventory!$A$4:$C$70,2,FALSE)</f>
        <v>25</v>
      </c>
      <c r="K32" s="24">
        <f>VLOOKUP(A32,Inventory!$A$4:$C$70,3,FALSE)</f>
        <v>0</v>
      </c>
    </row>
    <row r="33" spans="1:11">
      <c r="A33" s="23">
        <v>4022</v>
      </c>
      <c r="B33" s="22" t="s">
        <v>2974</v>
      </c>
      <c r="C33" s="22" t="s">
        <v>6</v>
      </c>
      <c r="D33" s="22" t="s">
        <v>3009</v>
      </c>
      <c r="E33" s="22" t="s">
        <v>5</v>
      </c>
      <c r="F33" s="22">
        <v>65</v>
      </c>
      <c r="G33" s="22">
        <v>99</v>
      </c>
      <c r="H33" s="22">
        <v>188</v>
      </c>
      <c r="I33" s="22">
        <f t="shared" si="0"/>
        <v>18612</v>
      </c>
      <c r="J33" s="24">
        <f>VLOOKUP(A33,Inventory!$A$4:$C$70,2,FALSE)</f>
        <v>56</v>
      </c>
      <c r="K33" s="24">
        <f>VLOOKUP(A33,Inventory!$A$4:$C$70,3,FALSE)</f>
        <v>0</v>
      </c>
    </row>
    <row r="34" spans="1:11">
      <c r="A34" s="23">
        <v>4026</v>
      </c>
      <c r="B34" s="22" t="s">
        <v>2974</v>
      </c>
      <c r="C34" s="22" t="s">
        <v>3</v>
      </c>
      <c r="D34" s="22" t="s">
        <v>3012</v>
      </c>
      <c r="E34" s="22" t="s">
        <v>2978</v>
      </c>
      <c r="F34" s="22">
        <v>57</v>
      </c>
      <c r="G34" s="22">
        <v>86</v>
      </c>
      <c r="H34" s="22">
        <v>1455</v>
      </c>
      <c r="I34" s="22">
        <f t="shared" si="0"/>
        <v>125130</v>
      </c>
      <c r="J34" s="24">
        <f>VLOOKUP(A34,Inventory!$A$4:$C$70,2,FALSE)</f>
        <v>478</v>
      </c>
      <c r="K34" s="24">
        <f>VLOOKUP(A34,Inventory!$A$4:$C$70,3,FALSE)</f>
        <v>160</v>
      </c>
    </row>
    <row r="35" spans="1:11">
      <c r="A35" s="23">
        <v>4027</v>
      </c>
      <c r="B35" s="22" t="s">
        <v>2974</v>
      </c>
      <c r="C35" s="22" t="s">
        <v>3</v>
      </c>
      <c r="D35" s="22" t="s">
        <v>3012</v>
      </c>
      <c r="E35" s="22" t="s">
        <v>2977</v>
      </c>
      <c r="F35" s="22">
        <v>49</v>
      </c>
      <c r="G35" s="22">
        <v>69</v>
      </c>
      <c r="H35" s="22">
        <v>677</v>
      </c>
      <c r="I35" s="22">
        <f t="shared" si="0"/>
        <v>46713</v>
      </c>
      <c r="J35" s="24">
        <f>VLOOKUP(A35,Inventory!$A$4:$C$70,2,FALSE)</f>
        <v>344</v>
      </c>
      <c r="K35" s="24">
        <f>VLOOKUP(A35,Inventory!$A$4:$C$70,3,FALSE)</f>
        <v>49</v>
      </c>
    </row>
    <row r="36" spans="1:11">
      <c r="A36" s="23">
        <v>4028</v>
      </c>
      <c r="B36" s="22" t="s">
        <v>2974</v>
      </c>
      <c r="C36" s="22" t="s">
        <v>1</v>
      </c>
      <c r="D36" s="22" t="s">
        <v>3009</v>
      </c>
      <c r="E36" s="22" t="s">
        <v>2976</v>
      </c>
      <c r="F36" s="22">
        <v>125</v>
      </c>
      <c r="G36" s="22">
        <v>179</v>
      </c>
      <c r="H36" s="22">
        <v>1308</v>
      </c>
      <c r="I36" s="22">
        <f t="shared" ref="I36:I37" si="1">G36*H36</f>
        <v>234132</v>
      </c>
      <c r="J36" s="24">
        <f>VLOOKUP(A36,Inventory!$A$4:$C$70,2,FALSE)</f>
        <v>455</v>
      </c>
      <c r="K36" s="24">
        <f>VLOOKUP(A36,Inventory!$A$4:$C$70,3,FALSE)</f>
        <v>132</v>
      </c>
    </row>
    <row r="37" spans="1:11">
      <c r="A37" s="23">
        <v>4030</v>
      </c>
      <c r="B37" s="22" t="s">
        <v>2974</v>
      </c>
      <c r="C37" s="22" t="s">
        <v>1</v>
      </c>
      <c r="D37" s="22" t="s">
        <v>3009</v>
      </c>
      <c r="E37" s="22" t="s">
        <v>2975</v>
      </c>
      <c r="F37" s="22">
        <v>110</v>
      </c>
      <c r="G37" s="22">
        <v>169</v>
      </c>
      <c r="H37" s="22">
        <v>1896</v>
      </c>
      <c r="I37" s="22">
        <f t="shared" si="1"/>
        <v>320424</v>
      </c>
      <c r="J37" s="24" t="e">
        <f>VLOOKUP(A37,Inventory!$A$4:$C$70,2,FALSE)</f>
        <v>#N/A</v>
      </c>
      <c r="K37" s="24" t="e">
        <f>VLOOKUP(A37,Inventory!$A$4:$C$70,3,FALSE)</f>
        <v>#N/A</v>
      </c>
    </row>
  </sheetData>
  <pageMargins left="0.75" right="0.75" top="1" bottom="1" header="0.5" footer="0.5"/>
  <pageSetup paperSize="9" orientation="portrait" horizontalDpi="4294967292" verticalDpi="0" copies="0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2:H145"/>
  <sheetViews>
    <sheetView showGridLines="0" zoomScaleNormal="100" workbookViewId="0">
      <selection activeCell="B11" sqref="B11:B145"/>
    </sheetView>
  </sheetViews>
  <sheetFormatPr baseColWidth="10" defaultColWidth="9" defaultRowHeight="15"/>
  <cols>
    <col min="1" max="1" width="14" style="1" bestFit="1" customWidth="1"/>
    <col min="2" max="2" width="18.5" bestFit="1" customWidth="1"/>
    <col min="3" max="3" width="9.5" bestFit="1" customWidth="1"/>
    <col min="4" max="4" width="12.33203125" bestFit="1" customWidth="1"/>
    <col min="5" max="5" width="10.5" bestFit="1" customWidth="1"/>
    <col min="6" max="6" width="8" bestFit="1" customWidth="1"/>
    <col min="7" max="7" width="10.6640625" bestFit="1" customWidth="1"/>
    <col min="8" max="8" width="17" bestFit="1" customWidth="1"/>
  </cols>
  <sheetData>
    <row r="2" spans="1:8" ht="19">
      <c r="G2" s="47" t="s">
        <v>3148</v>
      </c>
      <c r="H2" s="46" t="s">
        <v>3149</v>
      </c>
    </row>
    <row r="3" spans="1:8">
      <c r="G3" s="45">
        <v>0</v>
      </c>
      <c r="H3" s="44" t="s">
        <v>45</v>
      </c>
    </row>
    <row r="4" spans="1:8">
      <c r="G4" s="43">
        <v>1000</v>
      </c>
      <c r="H4" s="42" t="s">
        <v>44</v>
      </c>
    </row>
    <row r="5" spans="1:8">
      <c r="G5" s="43">
        <v>5000</v>
      </c>
      <c r="H5" s="42" t="s">
        <v>43</v>
      </c>
    </row>
    <row r="6" spans="1:8">
      <c r="G6" s="43">
        <v>10000</v>
      </c>
      <c r="H6" s="42" t="s">
        <v>42</v>
      </c>
    </row>
    <row r="7" spans="1:8">
      <c r="G7" s="41">
        <v>15000</v>
      </c>
      <c r="H7" s="40" t="s">
        <v>41</v>
      </c>
    </row>
    <row r="8" spans="1:8">
      <c r="F8" s="39"/>
      <c r="G8" s="22"/>
    </row>
    <row r="10" spans="1:8" ht="19">
      <c r="A10" s="38" t="s">
        <v>3150</v>
      </c>
      <c r="B10" s="37" t="s">
        <v>2640</v>
      </c>
      <c r="C10" s="37" t="s">
        <v>3151</v>
      </c>
      <c r="D10" s="37" t="s">
        <v>3152</v>
      </c>
      <c r="E10" s="37" t="s">
        <v>2336</v>
      </c>
      <c r="F10" s="37" t="s">
        <v>3153</v>
      </c>
      <c r="G10" s="37" t="s">
        <v>3154</v>
      </c>
      <c r="H10" s="37" t="s">
        <v>3149</v>
      </c>
    </row>
    <row r="11" spans="1:8">
      <c r="A11" s="36">
        <v>16</v>
      </c>
      <c r="B11" s="35" t="s">
        <v>3013</v>
      </c>
      <c r="C11" s="34">
        <v>1699.46</v>
      </c>
      <c r="D11" s="34">
        <v>1699.46</v>
      </c>
      <c r="E11" s="34">
        <v>0</v>
      </c>
      <c r="F11" s="34">
        <v>0</v>
      </c>
      <c r="G11" s="34">
        <v>0</v>
      </c>
      <c r="H11" s="33"/>
    </row>
    <row r="12" spans="1:8">
      <c r="A12" s="36">
        <v>65</v>
      </c>
      <c r="B12" s="35" t="s">
        <v>3014</v>
      </c>
      <c r="C12" s="34">
        <v>37129.480000000003</v>
      </c>
      <c r="D12" s="34">
        <v>37129.480000000003</v>
      </c>
      <c r="E12" s="34">
        <v>0</v>
      </c>
      <c r="F12" s="34">
        <v>0</v>
      </c>
      <c r="G12" s="34">
        <v>0</v>
      </c>
      <c r="H12" s="33"/>
    </row>
    <row r="13" spans="1:8">
      <c r="A13" s="36">
        <v>93</v>
      </c>
      <c r="B13" s="35" t="s">
        <v>3015</v>
      </c>
      <c r="C13" s="34">
        <v>1135.82</v>
      </c>
      <c r="D13" s="34">
        <v>0</v>
      </c>
      <c r="E13" s="34">
        <v>0</v>
      </c>
      <c r="F13" s="34">
        <v>1135.82</v>
      </c>
      <c r="G13" s="34">
        <v>0</v>
      </c>
      <c r="H13" s="33"/>
    </row>
    <row r="14" spans="1:8">
      <c r="A14" s="36">
        <v>94</v>
      </c>
      <c r="B14" s="35" t="s">
        <v>3016</v>
      </c>
      <c r="C14" s="34">
        <v>1556.72</v>
      </c>
      <c r="D14" s="34">
        <v>1556.72</v>
      </c>
      <c r="E14" s="34">
        <v>0</v>
      </c>
      <c r="F14" s="34">
        <v>0</v>
      </c>
      <c r="G14" s="34">
        <v>0</v>
      </c>
      <c r="H14" s="33"/>
    </row>
    <row r="15" spans="1:8">
      <c r="A15" s="36">
        <v>100</v>
      </c>
      <c r="B15" s="35" t="s">
        <v>3017</v>
      </c>
      <c r="C15" s="34">
        <v>829.6</v>
      </c>
      <c r="D15" s="34">
        <v>0</v>
      </c>
      <c r="E15" s="34">
        <v>0</v>
      </c>
      <c r="F15" s="34">
        <v>829.6</v>
      </c>
      <c r="G15" s="34">
        <v>0</v>
      </c>
      <c r="H15" s="33"/>
    </row>
    <row r="16" spans="1:8">
      <c r="A16" s="36">
        <v>101</v>
      </c>
      <c r="B16" s="35" t="s">
        <v>3018</v>
      </c>
      <c r="C16" s="34">
        <v>878.4</v>
      </c>
      <c r="D16" s="34">
        <v>878.4</v>
      </c>
      <c r="E16" s="34">
        <v>0</v>
      </c>
      <c r="F16" s="34">
        <v>0</v>
      </c>
      <c r="G16" s="34">
        <v>0</v>
      </c>
      <c r="H16" s="33"/>
    </row>
    <row r="17" spans="1:8">
      <c r="A17" s="36">
        <v>102</v>
      </c>
      <c r="B17" s="35" t="s">
        <v>3019</v>
      </c>
      <c r="C17" s="34">
        <v>207.4</v>
      </c>
      <c r="D17" s="34">
        <v>207.4</v>
      </c>
      <c r="E17" s="34">
        <v>0</v>
      </c>
      <c r="F17" s="34">
        <v>0</v>
      </c>
      <c r="G17" s="34">
        <v>0</v>
      </c>
      <c r="H17" s="33"/>
    </row>
    <row r="18" spans="1:8">
      <c r="A18" s="36">
        <v>103</v>
      </c>
      <c r="B18" s="35" t="s">
        <v>3020</v>
      </c>
      <c r="C18" s="34">
        <v>915</v>
      </c>
      <c r="D18" s="34">
        <v>915</v>
      </c>
      <c r="E18" s="34">
        <v>0</v>
      </c>
      <c r="F18" s="34">
        <v>0</v>
      </c>
      <c r="G18" s="34">
        <v>0</v>
      </c>
      <c r="H18" s="33"/>
    </row>
    <row r="19" spans="1:8">
      <c r="A19" s="36">
        <v>104</v>
      </c>
      <c r="B19" s="35" t="s">
        <v>3021</v>
      </c>
      <c r="C19" s="34">
        <v>2720.6</v>
      </c>
      <c r="D19" s="34">
        <v>2720.6</v>
      </c>
      <c r="E19" s="34">
        <v>0</v>
      </c>
      <c r="F19" s="34">
        <v>0</v>
      </c>
      <c r="G19" s="34">
        <v>0</v>
      </c>
      <c r="H19" s="33"/>
    </row>
    <row r="20" spans="1:8">
      <c r="A20" s="36">
        <v>105</v>
      </c>
      <c r="B20" s="35" t="s">
        <v>3022</v>
      </c>
      <c r="C20" s="34">
        <v>2037.4</v>
      </c>
      <c r="D20" s="34">
        <v>2037.4</v>
      </c>
      <c r="E20" s="34">
        <v>0</v>
      </c>
      <c r="F20" s="34">
        <v>0</v>
      </c>
      <c r="G20" s="34">
        <v>0</v>
      </c>
      <c r="H20" s="33"/>
    </row>
    <row r="21" spans="1:8">
      <c r="A21" s="36">
        <v>106</v>
      </c>
      <c r="B21" s="35" t="s">
        <v>3023</v>
      </c>
      <c r="C21" s="34">
        <v>8125.2</v>
      </c>
      <c r="D21" s="34">
        <v>8125.2</v>
      </c>
      <c r="E21" s="34">
        <v>0</v>
      </c>
      <c r="F21" s="34">
        <v>0</v>
      </c>
      <c r="G21" s="34">
        <v>0</v>
      </c>
      <c r="H21" s="33"/>
    </row>
    <row r="22" spans="1:8">
      <c r="A22" s="36">
        <v>110</v>
      </c>
      <c r="B22" s="35" t="s">
        <v>3024</v>
      </c>
      <c r="C22" s="34">
        <v>1057.74</v>
      </c>
      <c r="D22" s="34">
        <v>1057.74</v>
      </c>
      <c r="E22" s="34">
        <v>0</v>
      </c>
      <c r="F22" s="34">
        <v>0</v>
      </c>
      <c r="G22" s="34">
        <v>0</v>
      </c>
      <c r="H22" s="33"/>
    </row>
    <row r="23" spans="1:8">
      <c r="A23" s="36">
        <v>111</v>
      </c>
      <c r="B23" s="35" t="s">
        <v>3025</v>
      </c>
      <c r="C23" s="34">
        <v>207.4</v>
      </c>
      <c r="D23" s="34">
        <v>207.4</v>
      </c>
      <c r="E23" s="34">
        <v>0</v>
      </c>
      <c r="F23" s="34">
        <v>0</v>
      </c>
      <c r="G23" s="34">
        <v>0</v>
      </c>
      <c r="H23" s="33"/>
    </row>
    <row r="24" spans="1:8">
      <c r="A24" s="36">
        <v>115</v>
      </c>
      <c r="B24" s="35" t="s">
        <v>3026</v>
      </c>
      <c r="C24" s="34">
        <v>2013</v>
      </c>
      <c r="D24" s="34">
        <v>2013</v>
      </c>
      <c r="E24" s="34">
        <v>0</v>
      </c>
      <c r="F24" s="34">
        <v>0</v>
      </c>
      <c r="G24" s="34">
        <v>0</v>
      </c>
      <c r="H24" s="33"/>
    </row>
    <row r="25" spans="1:8">
      <c r="A25" s="36">
        <v>127</v>
      </c>
      <c r="B25" s="35" t="s">
        <v>3027</v>
      </c>
      <c r="C25" s="34">
        <v>207.4</v>
      </c>
      <c r="D25" s="34">
        <v>207.4</v>
      </c>
      <c r="E25" s="34">
        <v>0</v>
      </c>
      <c r="F25" s="34">
        <v>0</v>
      </c>
      <c r="G25" s="34">
        <v>0</v>
      </c>
      <c r="H25" s="33"/>
    </row>
    <row r="26" spans="1:8">
      <c r="A26" s="36">
        <v>133</v>
      </c>
      <c r="B26" s="35" t="s">
        <v>3028</v>
      </c>
      <c r="C26" s="34">
        <v>207.4</v>
      </c>
      <c r="D26" s="34">
        <v>207.4</v>
      </c>
      <c r="E26" s="34">
        <v>0</v>
      </c>
      <c r="F26" s="34">
        <v>0</v>
      </c>
      <c r="G26" s="34">
        <v>0</v>
      </c>
      <c r="H26" s="33"/>
    </row>
    <row r="27" spans="1:8">
      <c r="A27" s="36">
        <v>138</v>
      </c>
      <c r="B27" s="35" t="s">
        <v>3029</v>
      </c>
      <c r="C27" s="34">
        <v>7698.94</v>
      </c>
      <c r="D27" s="34">
        <v>0</v>
      </c>
      <c r="E27" s="34">
        <v>0</v>
      </c>
      <c r="F27" s="34">
        <v>7698.94</v>
      </c>
      <c r="G27" s="34">
        <v>0</v>
      </c>
      <c r="H27" s="33"/>
    </row>
    <row r="28" spans="1:8">
      <c r="A28" s="36">
        <v>152</v>
      </c>
      <c r="B28" s="35" t="s">
        <v>3030</v>
      </c>
      <c r="C28" s="34">
        <v>2147.1999999999998</v>
      </c>
      <c r="D28" s="34">
        <v>2147.1999999999998</v>
      </c>
      <c r="E28" s="34">
        <v>0</v>
      </c>
      <c r="F28" s="34">
        <v>0</v>
      </c>
      <c r="G28" s="34">
        <v>0</v>
      </c>
      <c r="H28" s="33"/>
    </row>
    <row r="29" spans="1:8">
      <c r="A29" s="36">
        <v>173</v>
      </c>
      <c r="B29" s="35" t="s">
        <v>3031</v>
      </c>
      <c r="C29" s="34">
        <v>829.6</v>
      </c>
      <c r="D29" s="34">
        <v>829.6</v>
      </c>
      <c r="E29" s="34">
        <v>0</v>
      </c>
      <c r="F29" s="34">
        <v>0</v>
      </c>
      <c r="G29" s="34">
        <v>0</v>
      </c>
      <c r="H29" s="33"/>
    </row>
    <row r="30" spans="1:8">
      <c r="A30" s="36">
        <v>174</v>
      </c>
      <c r="B30" s="35" t="s">
        <v>3032</v>
      </c>
      <c r="C30" s="34">
        <v>37397.24</v>
      </c>
      <c r="D30" s="34">
        <v>37397.24</v>
      </c>
      <c r="E30" s="34">
        <v>0</v>
      </c>
      <c r="F30" s="34">
        <v>0</v>
      </c>
      <c r="G30" s="34">
        <v>0</v>
      </c>
      <c r="H30" s="33"/>
    </row>
    <row r="31" spans="1:8">
      <c r="A31" s="36">
        <v>189</v>
      </c>
      <c r="B31" s="35" t="s">
        <v>3033</v>
      </c>
      <c r="C31" s="34">
        <v>2013</v>
      </c>
      <c r="D31" s="34">
        <v>2013</v>
      </c>
      <c r="E31" s="34">
        <v>0</v>
      </c>
      <c r="F31" s="34">
        <v>0</v>
      </c>
      <c r="G31" s="34">
        <v>0</v>
      </c>
      <c r="H31" s="33"/>
    </row>
    <row r="32" spans="1:8">
      <c r="A32" s="36">
        <v>196</v>
      </c>
      <c r="B32" s="35" t="s">
        <v>3034</v>
      </c>
      <c r="C32" s="34">
        <v>3940.6</v>
      </c>
      <c r="D32" s="34">
        <v>3940.6</v>
      </c>
      <c r="E32" s="34">
        <v>0</v>
      </c>
      <c r="F32" s="34">
        <v>0</v>
      </c>
      <c r="G32" s="34">
        <v>0</v>
      </c>
      <c r="H32" s="33"/>
    </row>
    <row r="33" spans="1:8">
      <c r="A33" s="36">
        <v>198</v>
      </c>
      <c r="B33" s="35" t="s">
        <v>3035</v>
      </c>
      <c r="C33" s="34">
        <v>1171.2</v>
      </c>
      <c r="D33" s="34">
        <v>1171.2</v>
      </c>
      <c r="E33" s="34">
        <v>0</v>
      </c>
      <c r="F33" s="34">
        <v>0</v>
      </c>
      <c r="G33" s="34">
        <v>0</v>
      </c>
      <c r="H33" s="33"/>
    </row>
    <row r="34" spans="1:8">
      <c r="A34" s="36">
        <v>207</v>
      </c>
      <c r="B34" s="35" t="s">
        <v>3036</v>
      </c>
      <c r="C34" s="34">
        <v>762.5</v>
      </c>
      <c r="D34" s="34">
        <v>762.5</v>
      </c>
      <c r="E34" s="34">
        <v>0</v>
      </c>
      <c r="F34" s="34">
        <v>0</v>
      </c>
      <c r="G34" s="34">
        <v>0</v>
      </c>
      <c r="H34" s="33"/>
    </row>
    <row r="35" spans="1:8">
      <c r="A35" s="36">
        <v>212</v>
      </c>
      <c r="B35" s="35" t="s">
        <v>3037</v>
      </c>
      <c r="C35" s="34">
        <v>62876.36</v>
      </c>
      <c r="D35" s="34">
        <v>62876.36</v>
      </c>
      <c r="E35" s="34">
        <v>0</v>
      </c>
      <c r="F35" s="34">
        <v>0</v>
      </c>
      <c r="G35" s="34">
        <v>0</v>
      </c>
      <c r="H35" s="33"/>
    </row>
    <row r="36" spans="1:8">
      <c r="A36" s="36">
        <v>214</v>
      </c>
      <c r="B36" s="35" t="s">
        <v>3038</v>
      </c>
      <c r="C36" s="34">
        <v>838.14</v>
      </c>
      <c r="D36" s="34">
        <v>838.14</v>
      </c>
      <c r="E36" s="34">
        <v>0</v>
      </c>
      <c r="F36" s="34">
        <v>0</v>
      </c>
      <c r="G36" s="34">
        <v>0</v>
      </c>
      <c r="H36" s="33"/>
    </row>
    <row r="37" spans="1:8">
      <c r="A37" s="36">
        <v>225</v>
      </c>
      <c r="B37" s="35" t="s">
        <v>3039</v>
      </c>
      <c r="C37" s="34">
        <v>1710.44</v>
      </c>
      <c r="D37" s="34">
        <v>1710.44</v>
      </c>
      <c r="E37" s="34">
        <v>0</v>
      </c>
      <c r="F37" s="34">
        <v>0</v>
      </c>
      <c r="G37" s="34">
        <v>0</v>
      </c>
      <c r="H37" s="33"/>
    </row>
    <row r="38" spans="1:8">
      <c r="A38" s="36">
        <v>227</v>
      </c>
      <c r="B38" s="35" t="s">
        <v>3040</v>
      </c>
      <c r="C38" s="34">
        <v>27725.72</v>
      </c>
      <c r="D38" s="34">
        <v>26289.17</v>
      </c>
      <c r="E38" s="34">
        <v>0</v>
      </c>
      <c r="F38" s="34">
        <v>1436.55</v>
      </c>
      <c r="G38" s="34">
        <v>0</v>
      </c>
      <c r="H38" s="33"/>
    </row>
    <row r="39" spans="1:8">
      <c r="A39" s="36">
        <v>230</v>
      </c>
      <c r="B39" s="35" t="s">
        <v>3041</v>
      </c>
      <c r="C39" s="34">
        <v>219.6</v>
      </c>
      <c r="D39" s="34">
        <v>0</v>
      </c>
      <c r="E39" s="34">
        <v>0</v>
      </c>
      <c r="F39" s="34">
        <v>219.6</v>
      </c>
      <c r="G39" s="34">
        <v>0</v>
      </c>
      <c r="H39" s="33"/>
    </row>
    <row r="40" spans="1:8">
      <c r="A40" s="36">
        <v>245</v>
      </c>
      <c r="B40" s="35" t="s">
        <v>3042</v>
      </c>
      <c r="C40" s="34">
        <v>1256.5999999999999</v>
      </c>
      <c r="D40" s="34">
        <v>1256.5999999999999</v>
      </c>
      <c r="E40" s="34">
        <v>0</v>
      </c>
      <c r="F40" s="34">
        <v>0</v>
      </c>
      <c r="G40" s="34">
        <v>0</v>
      </c>
      <c r="H40" s="33"/>
    </row>
    <row r="41" spans="1:8">
      <c r="A41" s="36">
        <v>250</v>
      </c>
      <c r="B41" s="35" t="s">
        <v>3043</v>
      </c>
      <c r="C41" s="34">
        <v>207.4</v>
      </c>
      <c r="D41" s="34">
        <v>207.4</v>
      </c>
      <c r="E41" s="34">
        <v>0</v>
      </c>
      <c r="F41" s="34">
        <v>0</v>
      </c>
      <c r="G41" s="34">
        <v>0</v>
      </c>
      <c r="H41" s="33"/>
    </row>
    <row r="42" spans="1:8">
      <c r="A42" s="36">
        <v>254</v>
      </c>
      <c r="B42" s="35" t="s">
        <v>3044</v>
      </c>
      <c r="C42" s="34">
        <v>677.1</v>
      </c>
      <c r="D42" s="34">
        <v>677.1</v>
      </c>
      <c r="E42" s="34">
        <v>0</v>
      </c>
      <c r="F42" s="34">
        <v>0</v>
      </c>
      <c r="G42" s="34">
        <v>0</v>
      </c>
      <c r="H42" s="33"/>
    </row>
    <row r="43" spans="1:8">
      <c r="A43" s="36">
        <v>263</v>
      </c>
      <c r="B43" s="35" t="s">
        <v>3045</v>
      </c>
      <c r="C43" s="34">
        <v>4050.4</v>
      </c>
      <c r="D43" s="34">
        <v>4050.4</v>
      </c>
      <c r="E43" s="34">
        <v>0</v>
      </c>
      <c r="F43" s="34">
        <v>0</v>
      </c>
      <c r="G43" s="34">
        <v>0</v>
      </c>
      <c r="H43" s="33"/>
    </row>
    <row r="44" spans="1:8">
      <c r="A44" s="36">
        <v>269</v>
      </c>
      <c r="B44" s="35" t="s">
        <v>3046</v>
      </c>
      <c r="C44" s="34">
        <v>1940.41</v>
      </c>
      <c r="D44" s="34">
        <v>1940.41</v>
      </c>
      <c r="E44" s="34">
        <v>0</v>
      </c>
      <c r="F44" s="34">
        <v>0</v>
      </c>
      <c r="G44" s="34">
        <v>0</v>
      </c>
      <c r="H44" s="33"/>
    </row>
    <row r="45" spans="1:8">
      <c r="A45" s="36">
        <v>283</v>
      </c>
      <c r="B45" s="35" t="s">
        <v>3047</v>
      </c>
      <c r="C45" s="34">
        <v>1068.72</v>
      </c>
      <c r="D45" s="34">
        <v>1068.72</v>
      </c>
      <c r="E45" s="34">
        <v>0</v>
      </c>
      <c r="F45" s="34">
        <v>0</v>
      </c>
      <c r="G45" s="34">
        <v>0</v>
      </c>
      <c r="H45" s="33"/>
    </row>
    <row r="46" spans="1:8">
      <c r="A46" s="36">
        <v>294</v>
      </c>
      <c r="B46" s="35" t="s">
        <v>3048</v>
      </c>
      <c r="C46" s="34">
        <v>1622.6</v>
      </c>
      <c r="D46" s="34">
        <v>1622.6</v>
      </c>
      <c r="E46" s="34">
        <v>0</v>
      </c>
      <c r="F46" s="34">
        <v>0</v>
      </c>
      <c r="G46" s="34">
        <v>0</v>
      </c>
      <c r="H46" s="33"/>
    </row>
    <row r="47" spans="1:8">
      <c r="A47" s="36">
        <v>296</v>
      </c>
      <c r="B47" s="35" t="s">
        <v>3049</v>
      </c>
      <c r="C47" s="34">
        <v>414.8</v>
      </c>
      <c r="D47" s="34">
        <v>414.8</v>
      </c>
      <c r="E47" s="34">
        <v>0</v>
      </c>
      <c r="F47" s="34">
        <v>0</v>
      </c>
      <c r="G47" s="34">
        <v>0</v>
      </c>
      <c r="H47" s="33"/>
    </row>
    <row r="48" spans="1:8">
      <c r="A48" s="36">
        <v>307</v>
      </c>
      <c r="B48" s="35" t="s">
        <v>3050</v>
      </c>
      <c r="C48" s="34">
        <v>3172</v>
      </c>
      <c r="D48" s="34">
        <v>3172</v>
      </c>
      <c r="E48" s="34">
        <v>0</v>
      </c>
      <c r="F48" s="34">
        <v>0</v>
      </c>
      <c r="G48" s="34">
        <v>0</v>
      </c>
      <c r="H48" s="33"/>
    </row>
    <row r="49" spans="1:8">
      <c r="A49" s="36">
        <v>313</v>
      </c>
      <c r="B49" s="35" t="s">
        <v>3051</v>
      </c>
      <c r="C49" s="34">
        <v>927.2</v>
      </c>
      <c r="D49" s="34">
        <v>927.2</v>
      </c>
      <c r="E49" s="34">
        <v>0</v>
      </c>
      <c r="F49" s="34">
        <v>0</v>
      </c>
      <c r="G49" s="34">
        <v>0</v>
      </c>
      <c r="H49" s="33"/>
    </row>
    <row r="50" spans="1:8">
      <c r="A50" s="36">
        <v>320</v>
      </c>
      <c r="B50" s="35" t="s">
        <v>3052</v>
      </c>
      <c r="C50" s="34">
        <v>2013</v>
      </c>
      <c r="D50" s="34">
        <v>2013</v>
      </c>
      <c r="E50" s="34">
        <v>0</v>
      </c>
      <c r="F50" s="34">
        <v>0</v>
      </c>
      <c r="G50" s="34">
        <v>0</v>
      </c>
      <c r="H50" s="33"/>
    </row>
    <row r="51" spans="1:8">
      <c r="A51" s="36">
        <v>346</v>
      </c>
      <c r="B51" s="35" t="s">
        <v>3053</v>
      </c>
      <c r="C51" s="34">
        <v>719.8</v>
      </c>
      <c r="D51" s="34">
        <v>719.8</v>
      </c>
      <c r="E51" s="34">
        <v>0</v>
      </c>
      <c r="F51" s="34">
        <v>0</v>
      </c>
      <c r="G51" s="34">
        <v>0</v>
      </c>
      <c r="H51" s="33"/>
    </row>
    <row r="52" spans="1:8">
      <c r="A52" s="36">
        <v>358</v>
      </c>
      <c r="B52" s="35" t="s">
        <v>3054</v>
      </c>
      <c r="C52" s="34">
        <v>2427.8000000000002</v>
      </c>
      <c r="D52" s="34">
        <v>2427.8000000000002</v>
      </c>
      <c r="E52" s="34">
        <v>0</v>
      </c>
      <c r="F52" s="34">
        <v>0</v>
      </c>
      <c r="G52" s="34">
        <v>0</v>
      </c>
      <c r="H52" s="33"/>
    </row>
    <row r="53" spans="1:8">
      <c r="A53" s="36">
        <v>364</v>
      </c>
      <c r="B53" s="35" t="s">
        <v>3055</v>
      </c>
      <c r="C53" s="34">
        <v>207.4</v>
      </c>
      <c r="D53" s="34">
        <v>207.4</v>
      </c>
      <c r="E53" s="34">
        <v>0</v>
      </c>
      <c r="F53" s="34">
        <v>0</v>
      </c>
      <c r="G53" s="34">
        <v>0</v>
      </c>
      <c r="H53" s="33"/>
    </row>
    <row r="54" spans="1:8">
      <c r="A54" s="36">
        <v>403</v>
      </c>
      <c r="B54" s="35" t="s">
        <v>3056</v>
      </c>
      <c r="C54" s="34">
        <v>1695.8</v>
      </c>
      <c r="D54" s="34">
        <v>1695.8</v>
      </c>
      <c r="E54" s="34">
        <v>0</v>
      </c>
      <c r="F54" s="34">
        <v>0</v>
      </c>
      <c r="G54" s="34">
        <v>0</v>
      </c>
      <c r="H54" s="33"/>
    </row>
    <row r="55" spans="1:8">
      <c r="A55" s="36">
        <v>424</v>
      </c>
      <c r="B55" s="35" t="s">
        <v>3057</v>
      </c>
      <c r="C55" s="34">
        <v>2318</v>
      </c>
      <c r="D55" s="34">
        <v>2318</v>
      </c>
      <c r="E55" s="34">
        <v>0</v>
      </c>
      <c r="F55" s="34">
        <v>0</v>
      </c>
      <c r="G55" s="34">
        <v>0</v>
      </c>
      <c r="H55" s="33"/>
    </row>
    <row r="56" spans="1:8">
      <c r="A56" s="36">
        <v>440</v>
      </c>
      <c r="B56" s="35" t="s">
        <v>3058</v>
      </c>
      <c r="C56" s="34">
        <v>13667.66</v>
      </c>
      <c r="D56" s="34">
        <v>13667.66</v>
      </c>
      <c r="E56" s="34">
        <v>0</v>
      </c>
      <c r="F56" s="34">
        <v>0</v>
      </c>
      <c r="G56" s="34">
        <v>0</v>
      </c>
      <c r="H56" s="33"/>
    </row>
    <row r="57" spans="1:8">
      <c r="A57" s="36">
        <v>469</v>
      </c>
      <c r="B57" s="35" t="s">
        <v>3059</v>
      </c>
      <c r="C57" s="34">
        <v>1695.8</v>
      </c>
      <c r="D57" s="34">
        <v>1695.8</v>
      </c>
      <c r="E57" s="34">
        <v>0</v>
      </c>
      <c r="F57" s="34">
        <v>0</v>
      </c>
      <c r="G57" s="34">
        <v>0</v>
      </c>
      <c r="H57" s="33"/>
    </row>
    <row r="58" spans="1:8">
      <c r="A58" s="36">
        <v>483</v>
      </c>
      <c r="B58" s="35" t="s">
        <v>3060</v>
      </c>
      <c r="C58" s="34">
        <v>1073.5999999999999</v>
      </c>
      <c r="D58" s="34">
        <v>1073.5999999999999</v>
      </c>
      <c r="E58" s="34">
        <v>0</v>
      </c>
      <c r="F58" s="34">
        <v>0</v>
      </c>
      <c r="G58" s="34">
        <v>0</v>
      </c>
      <c r="H58" s="33"/>
    </row>
    <row r="59" spans="1:8">
      <c r="A59" s="36">
        <v>495</v>
      </c>
      <c r="B59" s="35" t="s">
        <v>3061</v>
      </c>
      <c r="C59" s="34">
        <v>207.4</v>
      </c>
      <c r="D59" s="34">
        <v>207.4</v>
      </c>
      <c r="E59" s="34">
        <v>0</v>
      </c>
      <c r="F59" s="34">
        <v>0</v>
      </c>
      <c r="G59" s="34">
        <v>0</v>
      </c>
      <c r="H59" s="33"/>
    </row>
    <row r="60" spans="1:8">
      <c r="A60" s="36">
        <v>503</v>
      </c>
      <c r="B60" s="35" t="s">
        <v>3062</v>
      </c>
      <c r="C60" s="34">
        <v>1073.5999999999999</v>
      </c>
      <c r="D60" s="34">
        <v>1073.5999999999999</v>
      </c>
      <c r="E60" s="34">
        <v>0</v>
      </c>
      <c r="F60" s="34">
        <v>0</v>
      </c>
      <c r="G60" s="34">
        <v>0</v>
      </c>
      <c r="H60" s="33"/>
    </row>
    <row r="61" spans="1:8">
      <c r="A61" s="36">
        <v>515</v>
      </c>
      <c r="B61" s="35" t="s">
        <v>3063</v>
      </c>
      <c r="C61" s="34">
        <v>2427.8000000000002</v>
      </c>
      <c r="D61" s="34">
        <v>2427.8000000000002</v>
      </c>
      <c r="E61" s="34">
        <v>0</v>
      </c>
      <c r="F61" s="34">
        <v>0</v>
      </c>
      <c r="G61" s="34">
        <v>0</v>
      </c>
      <c r="H61" s="33"/>
    </row>
    <row r="62" spans="1:8">
      <c r="A62" s="36">
        <v>527</v>
      </c>
      <c r="B62" s="35" t="s">
        <v>3064</v>
      </c>
      <c r="C62" s="34">
        <v>1586</v>
      </c>
      <c r="D62" s="34">
        <v>1586</v>
      </c>
      <c r="E62" s="34">
        <v>0</v>
      </c>
      <c r="F62" s="34">
        <v>0</v>
      </c>
      <c r="G62" s="34">
        <v>0</v>
      </c>
      <c r="H62" s="33"/>
    </row>
    <row r="63" spans="1:8">
      <c r="A63" s="36">
        <v>539</v>
      </c>
      <c r="B63" s="35" t="s">
        <v>3065</v>
      </c>
      <c r="C63" s="34">
        <v>4306.6000000000004</v>
      </c>
      <c r="D63" s="34">
        <v>1622.6</v>
      </c>
      <c r="E63" s="34">
        <v>0</v>
      </c>
      <c r="F63" s="34">
        <v>2684</v>
      </c>
      <c r="G63" s="34">
        <v>0</v>
      </c>
      <c r="H63" s="33"/>
    </row>
    <row r="64" spans="1:8">
      <c r="A64" s="36">
        <v>577</v>
      </c>
      <c r="B64" s="35" t="s">
        <v>3066</v>
      </c>
      <c r="C64" s="34">
        <v>2879.2</v>
      </c>
      <c r="D64" s="34">
        <v>2879.2</v>
      </c>
      <c r="E64" s="34">
        <v>0</v>
      </c>
      <c r="F64" s="34">
        <v>0</v>
      </c>
      <c r="G64" s="34">
        <v>0</v>
      </c>
      <c r="H64" s="33"/>
    </row>
    <row r="65" spans="1:8">
      <c r="A65" s="36">
        <v>587</v>
      </c>
      <c r="B65" s="35" t="s">
        <v>3067</v>
      </c>
      <c r="C65" s="34">
        <v>1256.5999999999999</v>
      </c>
      <c r="D65" s="34">
        <v>1256.5999999999999</v>
      </c>
      <c r="E65" s="34">
        <v>0</v>
      </c>
      <c r="F65" s="34">
        <v>0</v>
      </c>
      <c r="G65" s="34">
        <v>0</v>
      </c>
      <c r="H65" s="33"/>
    </row>
    <row r="66" spans="1:8">
      <c r="A66" s="36">
        <v>593</v>
      </c>
      <c r="B66" s="35" t="s">
        <v>3068</v>
      </c>
      <c r="C66" s="34">
        <v>505.08</v>
      </c>
      <c r="D66" s="34">
        <v>505.08</v>
      </c>
      <c r="E66" s="34">
        <v>0</v>
      </c>
      <c r="F66" s="34">
        <v>0</v>
      </c>
      <c r="G66" s="34">
        <v>0</v>
      </c>
      <c r="H66" s="33"/>
    </row>
    <row r="67" spans="1:8">
      <c r="A67" s="36">
        <v>600</v>
      </c>
      <c r="B67" s="35" t="s">
        <v>3069</v>
      </c>
      <c r="C67" s="34">
        <v>585.6</v>
      </c>
      <c r="D67" s="34">
        <v>585.6</v>
      </c>
      <c r="E67" s="34">
        <v>0</v>
      </c>
      <c r="F67" s="34">
        <v>0</v>
      </c>
      <c r="G67" s="34">
        <v>0</v>
      </c>
      <c r="H67" s="33"/>
    </row>
    <row r="68" spans="1:8">
      <c r="A68" s="36">
        <v>611</v>
      </c>
      <c r="B68" s="35" t="s">
        <v>3070</v>
      </c>
      <c r="C68" s="34">
        <v>1854.4</v>
      </c>
      <c r="D68" s="34">
        <v>1854.4</v>
      </c>
      <c r="E68" s="34">
        <v>0</v>
      </c>
      <c r="F68" s="34">
        <v>0</v>
      </c>
      <c r="G68" s="34">
        <v>0</v>
      </c>
      <c r="H68" s="33"/>
    </row>
    <row r="69" spans="1:8">
      <c r="A69" s="36">
        <v>613</v>
      </c>
      <c r="B69" s="35" t="s">
        <v>3071</v>
      </c>
      <c r="C69" s="34">
        <v>8982.25</v>
      </c>
      <c r="D69" s="34">
        <v>8982.25</v>
      </c>
      <c r="E69" s="34">
        <v>0</v>
      </c>
      <c r="F69" s="34">
        <v>0</v>
      </c>
      <c r="G69" s="34">
        <v>0</v>
      </c>
      <c r="H69" s="33"/>
    </row>
    <row r="70" spans="1:8">
      <c r="A70" s="36">
        <v>627</v>
      </c>
      <c r="B70" s="35" t="s">
        <v>3072</v>
      </c>
      <c r="C70" s="34">
        <v>48943.35</v>
      </c>
      <c r="D70" s="34">
        <v>48943.35</v>
      </c>
      <c r="E70" s="34">
        <v>0</v>
      </c>
      <c r="F70" s="34">
        <v>0</v>
      </c>
      <c r="G70" s="34">
        <v>0</v>
      </c>
      <c r="H70" s="33"/>
    </row>
    <row r="71" spans="1:8">
      <c r="A71" s="36">
        <v>630</v>
      </c>
      <c r="B71" s="35" t="s">
        <v>3073</v>
      </c>
      <c r="C71" s="34">
        <v>3513.6</v>
      </c>
      <c r="D71" s="34">
        <v>3513.6</v>
      </c>
      <c r="E71" s="34">
        <v>0</v>
      </c>
      <c r="F71" s="34">
        <v>0</v>
      </c>
      <c r="G71" s="34">
        <v>0</v>
      </c>
      <c r="H71" s="33"/>
    </row>
    <row r="72" spans="1:8">
      <c r="A72" s="36">
        <v>635</v>
      </c>
      <c r="B72" s="35" t="s">
        <v>3074</v>
      </c>
      <c r="C72" s="34">
        <v>22228.400000000001</v>
      </c>
      <c r="D72" s="34">
        <v>22228.400000000001</v>
      </c>
      <c r="E72" s="34">
        <v>0</v>
      </c>
      <c r="F72" s="34">
        <v>0</v>
      </c>
      <c r="G72" s="34">
        <v>0</v>
      </c>
      <c r="H72" s="33"/>
    </row>
    <row r="73" spans="1:8">
      <c r="A73" s="36">
        <v>682</v>
      </c>
      <c r="B73" s="35" t="s">
        <v>3075</v>
      </c>
      <c r="C73" s="34">
        <v>1695.8</v>
      </c>
      <c r="D73" s="34">
        <v>1695.8</v>
      </c>
      <c r="E73" s="34">
        <v>0</v>
      </c>
      <c r="F73" s="34">
        <v>0</v>
      </c>
      <c r="G73" s="34">
        <v>0</v>
      </c>
      <c r="H73" s="33"/>
    </row>
    <row r="74" spans="1:8">
      <c r="A74" s="36">
        <v>713</v>
      </c>
      <c r="B74" s="35" t="s">
        <v>3076</v>
      </c>
      <c r="C74" s="34">
        <v>1622.6</v>
      </c>
      <c r="D74" s="34">
        <v>1622.6</v>
      </c>
      <c r="E74" s="34">
        <v>0</v>
      </c>
      <c r="F74" s="34">
        <v>0</v>
      </c>
      <c r="G74" s="34">
        <v>0</v>
      </c>
      <c r="H74" s="33"/>
    </row>
    <row r="75" spans="1:8">
      <c r="A75" s="36">
        <v>716</v>
      </c>
      <c r="B75" s="35" t="s">
        <v>3077</v>
      </c>
      <c r="C75" s="34">
        <v>2013</v>
      </c>
      <c r="D75" s="34">
        <v>2013</v>
      </c>
      <c r="E75" s="34">
        <v>0</v>
      </c>
      <c r="F75" s="34">
        <v>0</v>
      </c>
      <c r="G75" s="34">
        <v>0</v>
      </c>
      <c r="H75" s="33"/>
    </row>
    <row r="76" spans="1:8">
      <c r="A76" s="36">
        <v>720</v>
      </c>
      <c r="B76" s="35" t="s">
        <v>3078</v>
      </c>
      <c r="C76" s="34">
        <v>2427.8000000000002</v>
      </c>
      <c r="D76" s="34">
        <v>2427.8000000000002</v>
      </c>
      <c r="E76" s="34">
        <v>0</v>
      </c>
      <c r="F76" s="34">
        <v>0</v>
      </c>
      <c r="G76" s="34">
        <v>0</v>
      </c>
      <c r="H76" s="33"/>
    </row>
    <row r="77" spans="1:8">
      <c r="A77" s="36">
        <v>725</v>
      </c>
      <c r="B77" s="35" t="s">
        <v>3079</v>
      </c>
      <c r="C77" s="34">
        <v>4873.8999999999996</v>
      </c>
      <c r="D77" s="34">
        <v>4873.8999999999996</v>
      </c>
      <c r="E77" s="34">
        <v>0</v>
      </c>
      <c r="F77" s="34">
        <v>0</v>
      </c>
      <c r="G77" s="34">
        <v>0</v>
      </c>
      <c r="H77" s="33"/>
    </row>
    <row r="78" spans="1:8">
      <c r="A78" s="36">
        <v>756</v>
      </c>
      <c r="B78" s="35" t="s">
        <v>3080</v>
      </c>
      <c r="C78" s="34">
        <v>2013</v>
      </c>
      <c r="D78" s="34">
        <v>2013</v>
      </c>
      <c r="E78" s="34">
        <v>0</v>
      </c>
      <c r="F78" s="34">
        <v>0</v>
      </c>
      <c r="G78" s="34">
        <v>0</v>
      </c>
      <c r="H78" s="33"/>
    </row>
    <row r="79" spans="1:8">
      <c r="A79" s="36">
        <v>763</v>
      </c>
      <c r="B79" s="35" t="s">
        <v>3081</v>
      </c>
      <c r="C79" s="34">
        <v>762.5</v>
      </c>
      <c r="D79" s="34">
        <v>762.5</v>
      </c>
      <c r="E79" s="34">
        <v>0</v>
      </c>
      <c r="F79" s="34">
        <v>0</v>
      </c>
      <c r="G79" s="34">
        <v>0</v>
      </c>
      <c r="H79" s="33"/>
    </row>
    <row r="80" spans="1:8">
      <c r="A80" s="36">
        <v>805</v>
      </c>
      <c r="B80" s="35" t="s">
        <v>3082</v>
      </c>
      <c r="C80" s="34">
        <v>207.4</v>
      </c>
      <c r="D80" s="34">
        <v>207.4</v>
      </c>
      <c r="E80" s="34">
        <v>0</v>
      </c>
      <c r="F80" s="34">
        <v>0</v>
      </c>
      <c r="G80" s="34">
        <v>0</v>
      </c>
      <c r="H80" s="33"/>
    </row>
    <row r="81" spans="1:8">
      <c r="A81" s="36">
        <v>811</v>
      </c>
      <c r="B81" s="35" t="s">
        <v>3083</v>
      </c>
      <c r="C81" s="34">
        <v>219.6</v>
      </c>
      <c r="D81" s="34">
        <v>219.6</v>
      </c>
      <c r="E81" s="34">
        <v>0</v>
      </c>
      <c r="F81" s="34">
        <v>0</v>
      </c>
      <c r="G81" s="34">
        <v>0</v>
      </c>
      <c r="H81" s="33"/>
    </row>
    <row r="82" spans="1:8">
      <c r="A82" s="36">
        <v>819</v>
      </c>
      <c r="B82" s="35" t="s">
        <v>3084</v>
      </c>
      <c r="C82" s="34">
        <v>207.4</v>
      </c>
      <c r="D82" s="34">
        <v>207.4</v>
      </c>
      <c r="E82" s="34">
        <v>0</v>
      </c>
      <c r="F82" s="34">
        <v>0</v>
      </c>
      <c r="G82" s="34">
        <v>0</v>
      </c>
      <c r="H82" s="33"/>
    </row>
    <row r="83" spans="1:8">
      <c r="A83" s="36">
        <v>822</v>
      </c>
      <c r="B83" s="35" t="s">
        <v>3085</v>
      </c>
      <c r="C83" s="34">
        <v>4440.8</v>
      </c>
      <c r="D83" s="34">
        <v>4440.8</v>
      </c>
      <c r="E83" s="34">
        <v>0</v>
      </c>
      <c r="F83" s="34">
        <v>0</v>
      </c>
      <c r="G83" s="34">
        <v>0</v>
      </c>
      <c r="H83" s="33"/>
    </row>
    <row r="84" spans="1:8">
      <c r="A84" s="36">
        <v>870</v>
      </c>
      <c r="B84" s="35" t="s">
        <v>3086</v>
      </c>
      <c r="C84" s="34">
        <v>1854.4</v>
      </c>
      <c r="D84" s="34">
        <v>0</v>
      </c>
      <c r="E84" s="34">
        <v>0</v>
      </c>
      <c r="F84" s="34">
        <v>1854.4</v>
      </c>
      <c r="G84" s="34">
        <v>0</v>
      </c>
      <c r="H84" s="33"/>
    </row>
    <row r="85" spans="1:8">
      <c r="A85" s="36">
        <v>873</v>
      </c>
      <c r="B85" s="35" t="s">
        <v>3087</v>
      </c>
      <c r="C85" s="34">
        <v>878.4</v>
      </c>
      <c r="D85" s="34">
        <v>878.4</v>
      </c>
      <c r="E85" s="34">
        <v>0</v>
      </c>
      <c r="F85" s="34">
        <v>0</v>
      </c>
      <c r="G85" s="34">
        <v>0</v>
      </c>
      <c r="H85" s="33"/>
    </row>
    <row r="86" spans="1:8">
      <c r="A86" s="36">
        <v>897</v>
      </c>
      <c r="B86" s="35" t="s">
        <v>3088</v>
      </c>
      <c r="C86" s="34">
        <v>2013</v>
      </c>
      <c r="D86" s="34">
        <v>2013</v>
      </c>
      <c r="E86" s="34">
        <v>0</v>
      </c>
      <c r="F86" s="34">
        <v>0</v>
      </c>
      <c r="G86" s="34">
        <v>0</v>
      </c>
      <c r="H86" s="33"/>
    </row>
    <row r="87" spans="1:8">
      <c r="A87" s="36">
        <v>949</v>
      </c>
      <c r="B87" s="35" t="s">
        <v>3089</v>
      </c>
      <c r="C87" s="34">
        <v>2037.4</v>
      </c>
      <c r="D87" s="34">
        <v>2037.4</v>
      </c>
      <c r="E87" s="34">
        <v>0</v>
      </c>
      <c r="F87" s="34">
        <v>0</v>
      </c>
      <c r="G87" s="34">
        <v>0</v>
      </c>
      <c r="H87" s="33"/>
    </row>
    <row r="88" spans="1:8">
      <c r="A88" s="36">
        <v>971</v>
      </c>
      <c r="B88" s="35" t="s">
        <v>3090</v>
      </c>
      <c r="C88" s="34">
        <v>4284.6400000000003</v>
      </c>
      <c r="D88" s="34">
        <v>4284.6400000000003</v>
      </c>
      <c r="E88" s="34">
        <v>0</v>
      </c>
      <c r="F88" s="34">
        <v>0</v>
      </c>
      <c r="G88" s="34">
        <v>0</v>
      </c>
      <c r="H88" s="33"/>
    </row>
    <row r="89" spans="1:8">
      <c r="A89" s="36">
        <v>978</v>
      </c>
      <c r="B89" s="35" t="s">
        <v>3091</v>
      </c>
      <c r="C89" s="34">
        <v>3181.76</v>
      </c>
      <c r="D89" s="34">
        <v>3181.76</v>
      </c>
      <c r="E89" s="34">
        <v>0</v>
      </c>
      <c r="F89" s="34">
        <v>0</v>
      </c>
      <c r="G89" s="34">
        <v>0</v>
      </c>
      <c r="H89" s="33"/>
    </row>
    <row r="90" spans="1:8">
      <c r="A90" s="36">
        <v>983</v>
      </c>
      <c r="B90" s="35" t="s">
        <v>3092</v>
      </c>
      <c r="C90" s="34">
        <v>5856</v>
      </c>
      <c r="D90" s="34">
        <v>5856</v>
      </c>
      <c r="E90" s="34">
        <v>0</v>
      </c>
      <c r="F90" s="34">
        <v>0</v>
      </c>
      <c r="G90" s="34">
        <v>0</v>
      </c>
      <c r="H90" s="33"/>
    </row>
    <row r="91" spans="1:8">
      <c r="A91" s="36">
        <v>1008</v>
      </c>
      <c r="B91" s="35" t="s">
        <v>3093</v>
      </c>
      <c r="C91" s="34">
        <v>207.4</v>
      </c>
      <c r="D91" s="34">
        <v>207.4</v>
      </c>
      <c r="E91" s="34">
        <v>0</v>
      </c>
      <c r="F91" s="34">
        <v>0</v>
      </c>
      <c r="G91" s="34">
        <v>0</v>
      </c>
      <c r="H91" s="33"/>
    </row>
    <row r="92" spans="1:8">
      <c r="A92" s="36">
        <v>1027</v>
      </c>
      <c r="B92" s="35" t="s">
        <v>3094</v>
      </c>
      <c r="C92" s="34">
        <v>1256.5999999999999</v>
      </c>
      <c r="D92" s="34">
        <v>1256.5999999999999</v>
      </c>
      <c r="E92" s="34">
        <v>0</v>
      </c>
      <c r="F92" s="34">
        <v>0</v>
      </c>
      <c r="G92" s="34">
        <v>0</v>
      </c>
      <c r="H92" s="33"/>
    </row>
    <row r="93" spans="1:8">
      <c r="A93" s="36">
        <v>1119</v>
      </c>
      <c r="B93" s="35" t="s">
        <v>3095</v>
      </c>
      <c r="C93" s="34">
        <v>1256.5999999999999</v>
      </c>
      <c r="D93" s="34">
        <v>1256.5999999999999</v>
      </c>
      <c r="E93" s="34">
        <v>0</v>
      </c>
      <c r="F93" s="34">
        <v>0</v>
      </c>
      <c r="G93" s="34">
        <v>0</v>
      </c>
      <c r="H93" s="33"/>
    </row>
    <row r="94" spans="1:8">
      <c r="A94" s="36">
        <v>1126</v>
      </c>
      <c r="B94" s="35" t="s">
        <v>3096</v>
      </c>
      <c r="C94" s="34">
        <v>927.2</v>
      </c>
      <c r="D94" s="34">
        <v>927.2</v>
      </c>
      <c r="E94" s="34">
        <v>0</v>
      </c>
      <c r="F94" s="34">
        <v>0</v>
      </c>
      <c r="G94" s="34">
        <v>0</v>
      </c>
      <c r="H94" s="33"/>
    </row>
    <row r="95" spans="1:8">
      <c r="A95" s="36">
        <v>1178</v>
      </c>
      <c r="B95" s="35" t="s">
        <v>3097</v>
      </c>
      <c r="C95" s="34">
        <v>829.6</v>
      </c>
      <c r="D95" s="34">
        <v>829.6</v>
      </c>
      <c r="E95" s="34">
        <v>0</v>
      </c>
      <c r="F95" s="34">
        <v>0</v>
      </c>
      <c r="G95" s="34">
        <v>0</v>
      </c>
      <c r="H95" s="33"/>
    </row>
    <row r="96" spans="1:8">
      <c r="A96" s="36">
        <v>1193</v>
      </c>
      <c r="B96" s="35" t="s">
        <v>3098</v>
      </c>
      <c r="C96" s="34">
        <v>2758.42</v>
      </c>
      <c r="D96" s="34">
        <v>2758.42</v>
      </c>
      <c r="E96" s="34">
        <v>0</v>
      </c>
      <c r="F96" s="34">
        <v>0</v>
      </c>
      <c r="G96" s="34">
        <v>0</v>
      </c>
      <c r="H96" s="33"/>
    </row>
    <row r="97" spans="1:8">
      <c r="A97" s="36">
        <v>1268</v>
      </c>
      <c r="B97" s="35" t="s">
        <v>3099</v>
      </c>
      <c r="C97" s="34">
        <v>2064.2399999999998</v>
      </c>
      <c r="D97" s="34">
        <v>2064.2399999999998</v>
      </c>
      <c r="E97" s="34">
        <v>0</v>
      </c>
      <c r="F97" s="34">
        <v>0</v>
      </c>
      <c r="G97" s="34">
        <v>0</v>
      </c>
      <c r="H97" s="33"/>
    </row>
    <row r="98" spans="1:8">
      <c r="A98" s="36">
        <v>1273</v>
      </c>
      <c r="B98" s="35" t="s">
        <v>3100</v>
      </c>
      <c r="C98" s="34">
        <v>1471.32</v>
      </c>
      <c r="D98" s="34">
        <v>1471.32</v>
      </c>
      <c r="E98" s="34">
        <v>0</v>
      </c>
      <c r="F98" s="34">
        <v>0</v>
      </c>
      <c r="G98" s="34">
        <v>0</v>
      </c>
      <c r="H98" s="33"/>
    </row>
    <row r="99" spans="1:8">
      <c r="A99" s="36">
        <v>1391</v>
      </c>
      <c r="B99" s="35" t="s">
        <v>3101</v>
      </c>
      <c r="C99" s="34">
        <v>1068.72</v>
      </c>
      <c r="D99" s="34">
        <v>1068.72</v>
      </c>
      <c r="E99" s="34">
        <v>0</v>
      </c>
      <c r="F99" s="34">
        <v>0</v>
      </c>
      <c r="G99" s="34">
        <v>0</v>
      </c>
      <c r="H99" s="33"/>
    </row>
    <row r="100" spans="1:8">
      <c r="A100" s="36">
        <v>1440</v>
      </c>
      <c r="B100" s="35" t="s">
        <v>3102</v>
      </c>
      <c r="C100" s="34">
        <v>4026</v>
      </c>
      <c r="D100" s="34">
        <v>4026</v>
      </c>
      <c r="E100" s="34">
        <v>0</v>
      </c>
      <c r="F100" s="34">
        <v>0</v>
      </c>
      <c r="G100" s="34">
        <v>0</v>
      </c>
      <c r="H100" s="33"/>
    </row>
    <row r="101" spans="1:8">
      <c r="A101" s="36">
        <v>1511</v>
      </c>
      <c r="B101" s="35" t="s">
        <v>3103</v>
      </c>
      <c r="C101" s="34">
        <v>14260.58</v>
      </c>
      <c r="D101" s="34">
        <v>14260.58</v>
      </c>
      <c r="E101" s="34">
        <v>0</v>
      </c>
      <c r="F101" s="34">
        <v>0</v>
      </c>
      <c r="G101" s="34">
        <v>0</v>
      </c>
      <c r="H101" s="33"/>
    </row>
    <row r="102" spans="1:8">
      <c r="A102" s="36">
        <v>1725</v>
      </c>
      <c r="B102" s="35" t="s">
        <v>3104</v>
      </c>
      <c r="C102" s="34">
        <v>3429.96</v>
      </c>
      <c r="D102" s="34">
        <v>3429.96</v>
      </c>
      <c r="E102" s="34">
        <v>0</v>
      </c>
      <c r="F102" s="34">
        <v>0</v>
      </c>
      <c r="G102" s="34">
        <v>0</v>
      </c>
      <c r="H102" s="33"/>
    </row>
    <row r="103" spans="1:8">
      <c r="A103" s="36">
        <v>1805</v>
      </c>
      <c r="B103" s="35" t="s">
        <v>3105</v>
      </c>
      <c r="C103" s="34">
        <v>146.4</v>
      </c>
      <c r="D103" s="34">
        <v>146.4</v>
      </c>
      <c r="E103" s="34">
        <v>0</v>
      </c>
      <c r="F103" s="34">
        <v>0</v>
      </c>
      <c r="G103" s="34">
        <v>0</v>
      </c>
      <c r="H103" s="33"/>
    </row>
    <row r="104" spans="1:8">
      <c r="A104" s="36">
        <v>1927</v>
      </c>
      <c r="B104" s="35" t="s">
        <v>3106</v>
      </c>
      <c r="C104" s="34">
        <v>2427.8000000000002</v>
      </c>
      <c r="D104" s="34">
        <v>2427.8000000000002</v>
      </c>
      <c r="E104" s="34">
        <v>0</v>
      </c>
      <c r="F104" s="34">
        <v>0</v>
      </c>
      <c r="G104" s="34">
        <v>0</v>
      </c>
      <c r="H104" s="33"/>
    </row>
    <row r="105" spans="1:8">
      <c r="A105" s="36">
        <v>1943</v>
      </c>
      <c r="B105" s="35" t="s">
        <v>3107</v>
      </c>
      <c r="C105" s="34">
        <v>1622.6</v>
      </c>
      <c r="D105" s="34">
        <v>1622.6</v>
      </c>
      <c r="E105" s="34">
        <v>0</v>
      </c>
      <c r="F105" s="34">
        <v>0</v>
      </c>
      <c r="G105" s="34">
        <v>0</v>
      </c>
      <c r="H105" s="33"/>
    </row>
    <row r="106" spans="1:8">
      <c r="A106" s="36">
        <v>2037</v>
      </c>
      <c r="B106" s="35" t="s">
        <v>3108</v>
      </c>
      <c r="C106" s="34">
        <v>1586</v>
      </c>
      <c r="D106" s="34">
        <v>976</v>
      </c>
      <c r="E106" s="34">
        <v>0</v>
      </c>
      <c r="F106" s="34">
        <v>610</v>
      </c>
      <c r="G106" s="34">
        <v>0</v>
      </c>
      <c r="H106" s="33"/>
    </row>
    <row r="107" spans="1:8">
      <c r="A107" s="36">
        <v>2059</v>
      </c>
      <c r="B107" s="35" t="s">
        <v>3109</v>
      </c>
      <c r="C107" s="34">
        <v>3635.45</v>
      </c>
      <c r="D107" s="34">
        <v>3635.45</v>
      </c>
      <c r="E107" s="34">
        <v>0</v>
      </c>
      <c r="F107" s="34">
        <v>0</v>
      </c>
      <c r="G107" s="34">
        <v>0</v>
      </c>
      <c r="H107" s="33"/>
    </row>
    <row r="108" spans="1:8">
      <c r="A108" s="36">
        <v>2070</v>
      </c>
      <c r="B108" s="35" t="s">
        <v>3110</v>
      </c>
      <c r="C108" s="34">
        <v>2586.4</v>
      </c>
      <c r="D108" s="34">
        <v>2586.4</v>
      </c>
      <c r="E108" s="34">
        <v>0</v>
      </c>
      <c r="F108" s="34">
        <v>0</v>
      </c>
      <c r="G108" s="34">
        <v>0</v>
      </c>
      <c r="H108" s="33"/>
    </row>
    <row r="109" spans="1:8">
      <c r="A109" s="36">
        <v>2077</v>
      </c>
      <c r="B109" s="35" t="s">
        <v>3111</v>
      </c>
      <c r="C109" s="34">
        <v>4989.8</v>
      </c>
      <c r="D109" s="34">
        <v>4989.8</v>
      </c>
      <c r="E109" s="34">
        <v>0</v>
      </c>
      <c r="F109" s="34">
        <v>0</v>
      </c>
      <c r="G109" s="34">
        <v>0</v>
      </c>
      <c r="H109" s="33"/>
    </row>
    <row r="110" spans="1:8">
      <c r="A110" s="36">
        <v>2078</v>
      </c>
      <c r="B110" s="35" t="s">
        <v>3112</v>
      </c>
      <c r="C110" s="34">
        <v>4501.8</v>
      </c>
      <c r="D110" s="34">
        <v>4501.8</v>
      </c>
      <c r="E110" s="34">
        <v>0</v>
      </c>
      <c r="F110" s="34">
        <v>0</v>
      </c>
      <c r="G110" s="34">
        <v>0</v>
      </c>
      <c r="H110" s="33"/>
    </row>
    <row r="111" spans="1:8">
      <c r="A111" s="36">
        <v>2094</v>
      </c>
      <c r="B111" s="35" t="s">
        <v>3113</v>
      </c>
      <c r="C111" s="34">
        <v>2325.3200000000002</v>
      </c>
      <c r="D111" s="34">
        <v>2325.3200000000002</v>
      </c>
      <c r="E111" s="34">
        <v>0</v>
      </c>
      <c r="F111" s="34">
        <v>0</v>
      </c>
      <c r="G111" s="34">
        <v>0</v>
      </c>
      <c r="H111" s="33"/>
    </row>
    <row r="112" spans="1:8">
      <c r="A112" s="36">
        <v>2109</v>
      </c>
      <c r="B112" s="35" t="s">
        <v>3114</v>
      </c>
      <c r="C112" s="34">
        <v>2257</v>
      </c>
      <c r="D112" s="34">
        <v>2257</v>
      </c>
      <c r="E112" s="34">
        <v>0</v>
      </c>
      <c r="F112" s="34">
        <v>0</v>
      </c>
      <c r="G112" s="34">
        <v>0</v>
      </c>
      <c r="H112" s="33"/>
    </row>
    <row r="113" spans="1:8">
      <c r="A113" s="36">
        <v>2178</v>
      </c>
      <c r="B113" s="35" t="s">
        <v>3115</v>
      </c>
      <c r="C113" s="34">
        <v>414.8</v>
      </c>
      <c r="D113" s="34">
        <v>414.8</v>
      </c>
      <c r="E113" s="34">
        <v>0</v>
      </c>
      <c r="F113" s="34">
        <v>0</v>
      </c>
      <c r="G113" s="34">
        <v>0</v>
      </c>
      <c r="H113" s="33"/>
    </row>
    <row r="114" spans="1:8">
      <c r="A114" s="36">
        <v>2188</v>
      </c>
      <c r="B114" s="35" t="s">
        <v>3116</v>
      </c>
      <c r="C114" s="34">
        <v>2732.8</v>
      </c>
      <c r="D114" s="34">
        <v>2732.8</v>
      </c>
      <c r="E114" s="34">
        <v>0</v>
      </c>
      <c r="F114" s="34">
        <v>0</v>
      </c>
      <c r="G114" s="34">
        <v>0</v>
      </c>
      <c r="H114" s="33"/>
    </row>
    <row r="115" spans="1:8">
      <c r="A115" s="36">
        <v>2238</v>
      </c>
      <c r="B115" s="35" t="s">
        <v>3117</v>
      </c>
      <c r="C115" s="34">
        <v>28920.1</v>
      </c>
      <c r="D115" s="34">
        <v>28920.1</v>
      </c>
      <c r="E115" s="34">
        <v>0</v>
      </c>
      <c r="F115" s="34">
        <v>0</v>
      </c>
      <c r="G115" s="34">
        <v>0</v>
      </c>
      <c r="H115" s="33"/>
    </row>
    <row r="116" spans="1:8">
      <c r="A116" s="36">
        <v>2243</v>
      </c>
      <c r="B116" s="35" t="s">
        <v>3118</v>
      </c>
      <c r="C116" s="34">
        <v>61894.87</v>
      </c>
      <c r="D116" s="34">
        <v>54535.83</v>
      </c>
      <c r="E116" s="34">
        <v>0</v>
      </c>
      <c r="F116" s="34">
        <v>7359.04</v>
      </c>
      <c r="G116" s="34">
        <v>0</v>
      </c>
      <c r="H116" s="33"/>
    </row>
    <row r="117" spans="1:8">
      <c r="A117" s="36">
        <v>2284</v>
      </c>
      <c r="B117" s="35" t="s">
        <v>3119</v>
      </c>
      <c r="C117" s="34">
        <v>689.3</v>
      </c>
      <c r="D117" s="34">
        <v>689.3</v>
      </c>
      <c r="E117" s="34">
        <v>0</v>
      </c>
      <c r="F117" s="34">
        <v>0</v>
      </c>
      <c r="G117" s="34">
        <v>0</v>
      </c>
      <c r="H117" s="33"/>
    </row>
    <row r="118" spans="1:8">
      <c r="A118" s="36">
        <v>2341</v>
      </c>
      <c r="B118" s="35" t="s">
        <v>3120</v>
      </c>
      <c r="C118" s="34">
        <v>1379.21</v>
      </c>
      <c r="D118" s="34">
        <v>1379.21</v>
      </c>
      <c r="E118" s="34">
        <v>0</v>
      </c>
      <c r="F118" s="34">
        <v>0</v>
      </c>
      <c r="G118" s="34">
        <v>0</v>
      </c>
      <c r="H118" s="33"/>
    </row>
    <row r="119" spans="1:8">
      <c r="A119" s="36">
        <v>2432</v>
      </c>
      <c r="B119" s="35" t="s">
        <v>3121</v>
      </c>
      <c r="C119" s="34">
        <v>585.6</v>
      </c>
      <c r="D119" s="34">
        <v>585.6</v>
      </c>
      <c r="E119" s="34">
        <v>0</v>
      </c>
      <c r="F119" s="34">
        <v>0</v>
      </c>
      <c r="G119" s="34">
        <v>0</v>
      </c>
      <c r="H119" s="33"/>
    </row>
    <row r="120" spans="1:8">
      <c r="A120" s="36">
        <v>2439</v>
      </c>
      <c r="B120" s="35" t="s">
        <v>3122</v>
      </c>
      <c r="C120" s="34">
        <v>1256.5999999999999</v>
      </c>
      <c r="D120" s="34">
        <v>1256.5999999999999</v>
      </c>
      <c r="E120" s="34">
        <v>0</v>
      </c>
      <c r="F120" s="34">
        <v>0</v>
      </c>
      <c r="G120" s="34">
        <v>0</v>
      </c>
      <c r="H120" s="33"/>
    </row>
    <row r="121" spans="1:8">
      <c r="A121" s="36">
        <v>2450</v>
      </c>
      <c r="B121" s="35" t="s">
        <v>3123</v>
      </c>
      <c r="C121" s="34">
        <v>3630.49</v>
      </c>
      <c r="D121" s="34">
        <v>3630.49</v>
      </c>
      <c r="E121" s="34">
        <v>0</v>
      </c>
      <c r="F121" s="34">
        <v>0</v>
      </c>
      <c r="G121" s="34">
        <v>0</v>
      </c>
      <c r="H121" s="33"/>
    </row>
    <row r="122" spans="1:8">
      <c r="A122" s="36">
        <v>2457</v>
      </c>
      <c r="B122" s="35" t="s">
        <v>3124</v>
      </c>
      <c r="C122" s="34">
        <v>2318</v>
      </c>
      <c r="D122" s="34">
        <v>2318</v>
      </c>
      <c r="E122" s="34">
        <v>0</v>
      </c>
      <c r="F122" s="34">
        <v>0</v>
      </c>
      <c r="G122" s="34">
        <v>0</v>
      </c>
      <c r="H122" s="33"/>
    </row>
    <row r="123" spans="1:8">
      <c r="A123" s="36">
        <v>2497</v>
      </c>
      <c r="B123" s="35" t="s">
        <v>3125</v>
      </c>
      <c r="C123" s="34">
        <v>3769.8</v>
      </c>
      <c r="D123" s="34">
        <v>3769.8</v>
      </c>
      <c r="E123" s="34">
        <v>0</v>
      </c>
      <c r="F123" s="34">
        <v>0</v>
      </c>
      <c r="G123" s="34">
        <v>0</v>
      </c>
      <c r="H123" s="33"/>
    </row>
    <row r="124" spans="1:8">
      <c r="A124" s="36">
        <v>2519</v>
      </c>
      <c r="B124" s="35" t="s">
        <v>3126</v>
      </c>
      <c r="C124" s="34">
        <v>3391.6</v>
      </c>
      <c r="D124" s="34">
        <v>3391.6</v>
      </c>
      <c r="E124" s="34">
        <v>0</v>
      </c>
      <c r="F124" s="34">
        <v>0</v>
      </c>
      <c r="G124" s="34">
        <v>0</v>
      </c>
      <c r="H124" s="33"/>
    </row>
    <row r="125" spans="1:8">
      <c r="A125" s="36">
        <v>2526</v>
      </c>
      <c r="B125" s="35" t="s">
        <v>3127</v>
      </c>
      <c r="C125" s="34">
        <v>1878.8</v>
      </c>
      <c r="D125" s="34">
        <v>1878.8</v>
      </c>
      <c r="E125" s="34">
        <v>0</v>
      </c>
      <c r="F125" s="34">
        <v>0</v>
      </c>
      <c r="G125" s="34">
        <v>0</v>
      </c>
      <c r="H125" s="33"/>
    </row>
    <row r="126" spans="1:8">
      <c r="A126" s="36">
        <v>2545</v>
      </c>
      <c r="B126" s="35" t="s">
        <v>3128</v>
      </c>
      <c r="C126" s="34">
        <v>207.4</v>
      </c>
      <c r="D126" s="34">
        <v>207.4</v>
      </c>
      <c r="E126" s="34">
        <v>0</v>
      </c>
      <c r="F126" s="34">
        <v>0</v>
      </c>
      <c r="G126" s="34">
        <v>0</v>
      </c>
      <c r="H126" s="33"/>
    </row>
    <row r="127" spans="1:8">
      <c r="A127" s="36">
        <v>2556</v>
      </c>
      <c r="B127" s="35" t="s">
        <v>3129</v>
      </c>
      <c r="C127" s="34">
        <v>292.8</v>
      </c>
      <c r="D127" s="34">
        <v>292.8</v>
      </c>
      <c r="E127" s="34">
        <v>0</v>
      </c>
      <c r="F127" s="34">
        <v>0</v>
      </c>
      <c r="G127" s="34">
        <v>0</v>
      </c>
      <c r="H127" s="33"/>
    </row>
    <row r="128" spans="1:8">
      <c r="A128" s="36">
        <v>2628</v>
      </c>
      <c r="B128" s="35" t="s">
        <v>3130</v>
      </c>
      <c r="C128" s="34">
        <v>1659.2</v>
      </c>
      <c r="D128" s="34">
        <v>1659.2</v>
      </c>
      <c r="E128" s="34">
        <v>0</v>
      </c>
      <c r="F128" s="34">
        <v>0</v>
      </c>
      <c r="G128" s="34">
        <v>0</v>
      </c>
      <c r="H128" s="33"/>
    </row>
    <row r="129" spans="1:8">
      <c r="A129" s="36">
        <v>2748</v>
      </c>
      <c r="B129" s="35" t="s">
        <v>3131</v>
      </c>
      <c r="C129" s="34">
        <v>585.6</v>
      </c>
      <c r="D129" s="34">
        <v>585.6</v>
      </c>
      <c r="E129" s="34">
        <v>0</v>
      </c>
      <c r="F129" s="34">
        <v>0</v>
      </c>
      <c r="G129" s="34">
        <v>0</v>
      </c>
      <c r="H129" s="33"/>
    </row>
    <row r="130" spans="1:8">
      <c r="A130" s="36">
        <v>2792</v>
      </c>
      <c r="B130" s="35" t="s">
        <v>3132</v>
      </c>
      <c r="C130" s="34">
        <v>207.4</v>
      </c>
      <c r="D130" s="34">
        <v>207.4</v>
      </c>
      <c r="E130" s="34">
        <v>0</v>
      </c>
      <c r="F130" s="34">
        <v>0</v>
      </c>
      <c r="G130" s="34">
        <v>0</v>
      </c>
      <c r="H130" s="33"/>
    </row>
    <row r="131" spans="1:8">
      <c r="A131" s="36">
        <v>2802</v>
      </c>
      <c r="B131" s="35" t="s">
        <v>3133</v>
      </c>
      <c r="C131" s="34">
        <v>2013</v>
      </c>
      <c r="D131" s="34">
        <v>2013</v>
      </c>
      <c r="E131" s="34">
        <v>0</v>
      </c>
      <c r="F131" s="34">
        <v>0</v>
      </c>
      <c r="G131" s="34">
        <v>0</v>
      </c>
      <c r="H131" s="33"/>
    </row>
    <row r="132" spans="1:8">
      <c r="A132" s="36">
        <v>2803</v>
      </c>
      <c r="B132" s="35" t="s">
        <v>3134</v>
      </c>
      <c r="C132" s="34">
        <v>8610.76</v>
      </c>
      <c r="D132" s="34">
        <v>8610.76</v>
      </c>
      <c r="E132" s="34">
        <v>0</v>
      </c>
      <c r="F132" s="34">
        <v>0</v>
      </c>
      <c r="G132" s="34">
        <v>0</v>
      </c>
      <c r="H132" s="33"/>
    </row>
    <row r="133" spans="1:8">
      <c r="A133" s="36">
        <v>2815</v>
      </c>
      <c r="B133" s="35" t="s">
        <v>3135</v>
      </c>
      <c r="C133" s="34">
        <v>1268.8</v>
      </c>
      <c r="D133" s="34">
        <v>1268.8</v>
      </c>
      <c r="E133" s="34">
        <v>0</v>
      </c>
      <c r="F133" s="34">
        <v>0</v>
      </c>
      <c r="G133" s="34">
        <v>0</v>
      </c>
      <c r="H133" s="33"/>
    </row>
    <row r="134" spans="1:8">
      <c r="A134" s="36">
        <v>2816</v>
      </c>
      <c r="B134" s="35" t="s">
        <v>3136</v>
      </c>
      <c r="C134" s="34">
        <v>14746.14</v>
      </c>
      <c r="D134" s="34">
        <v>14746.14</v>
      </c>
      <c r="E134" s="34">
        <v>0</v>
      </c>
      <c r="F134" s="34">
        <v>0</v>
      </c>
      <c r="G134" s="34">
        <v>0</v>
      </c>
      <c r="H134" s="33"/>
    </row>
    <row r="135" spans="1:8">
      <c r="A135" s="36">
        <v>2894</v>
      </c>
      <c r="B135" s="35" t="s">
        <v>3137</v>
      </c>
      <c r="C135" s="34">
        <v>68306.7</v>
      </c>
      <c r="D135" s="34">
        <v>53789.31</v>
      </c>
      <c r="E135" s="34">
        <v>0</v>
      </c>
      <c r="F135" s="34">
        <v>14517.39</v>
      </c>
      <c r="G135" s="34">
        <v>0</v>
      </c>
      <c r="H135" s="33"/>
    </row>
    <row r="136" spans="1:8">
      <c r="A136" s="36">
        <v>2900</v>
      </c>
      <c r="B136" s="35" t="s">
        <v>3138</v>
      </c>
      <c r="C136" s="34">
        <v>762.5</v>
      </c>
      <c r="D136" s="34">
        <v>762.5</v>
      </c>
      <c r="E136" s="34">
        <v>0</v>
      </c>
      <c r="F136" s="34">
        <v>0</v>
      </c>
      <c r="G136" s="34">
        <v>0</v>
      </c>
      <c r="H136" s="33"/>
    </row>
    <row r="137" spans="1:8">
      <c r="A137" s="36">
        <v>2943</v>
      </c>
      <c r="B137" s="35" t="s">
        <v>3139</v>
      </c>
      <c r="C137" s="34">
        <v>4188.26</v>
      </c>
      <c r="D137" s="34">
        <v>4188.26</v>
      </c>
      <c r="E137" s="34">
        <v>0</v>
      </c>
      <c r="F137" s="34">
        <v>0</v>
      </c>
      <c r="G137" s="34">
        <v>0</v>
      </c>
      <c r="H137" s="33"/>
    </row>
    <row r="138" spans="1:8">
      <c r="A138" s="36">
        <v>2951</v>
      </c>
      <c r="B138" s="35" t="s">
        <v>3140</v>
      </c>
      <c r="C138" s="34">
        <v>2531.5</v>
      </c>
      <c r="D138" s="34">
        <v>2531.5</v>
      </c>
      <c r="E138" s="34">
        <v>0</v>
      </c>
      <c r="F138" s="34">
        <v>0</v>
      </c>
      <c r="G138" s="34">
        <v>0</v>
      </c>
      <c r="H138" s="33"/>
    </row>
    <row r="139" spans="1:8">
      <c r="A139" s="36">
        <v>3016</v>
      </c>
      <c r="B139" s="35" t="s">
        <v>3141</v>
      </c>
      <c r="C139" s="34">
        <v>11213.02</v>
      </c>
      <c r="D139" s="34">
        <v>11213.02</v>
      </c>
      <c r="E139" s="34">
        <v>0</v>
      </c>
      <c r="F139" s="34">
        <v>0</v>
      </c>
      <c r="G139" s="34">
        <v>0</v>
      </c>
      <c r="H139" s="33"/>
    </row>
    <row r="140" spans="1:8">
      <c r="A140" s="36">
        <v>3020</v>
      </c>
      <c r="B140" s="35" t="s">
        <v>3142</v>
      </c>
      <c r="C140" s="34">
        <v>47340.09</v>
      </c>
      <c r="D140" s="34">
        <v>45275.85</v>
      </c>
      <c r="E140" s="34">
        <v>0</v>
      </c>
      <c r="F140" s="34">
        <v>2064.2399999999998</v>
      </c>
      <c r="G140" s="34">
        <v>0</v>
      </c>
      <c r="H140" s="33"/>
    </row>
    <row r="141" spans="1:8">
      <c r="A141" s="36">
        <v>3077</v>
      </c>
      <c r="B141" s="35" t="s">
        <v>3143</v>
      </c>
      <c r="C141" s="34">
        <v>1639.07</v>
      </c>
      <c r="D141" s="34">
        <v>1639.07</v>
      </c>
      <c r="E141" s="34">
        <v>0</v>
      </c>
      <c r="F141" s="34">
        <v>0</v>
      </c>
      <c r="G141" s="34">
        <v>0</v>
      </c>
      <c r="H141" s="33"/>
    </row>
    <row r="142" spans="1:8">
      <c r="A142" s="36">
        <v>3081</v>
      </c>
      <c r="B142" s="35" t="s">
        <v>3144</v>
      </c>
      <c r="C142" s="34">
        <v>2627.88</v>
      </c>
      <c r="D142" s="34">
        <v>2627.88</v>
      </c>
      <c r="E142" s="34">
        <v>0</v>
      </c>
      <c r="F142" s="34">
        <v>0</v>
      </c>
      <c r="G142" s="34">
        <v>0</v>
      </c>
      <c r="H142" s="33"/>
    </row>
    <row r="143" spans="1:8">
      <c r="A143" s="36">
        <v>3099</v>
      </c>
      <c r="B143" s="35" t="s">
        <v>3145</v>
      </c>
      <c r="C143" s="34">
        <v>2692.54</v>
      </c>
      <c r="D143" s="34">
        <v>2692.54</v>
      </c>
      <c r="E143" s="34">
        <v>0</v>
      </c>
      <c r="F143" s="34">
        <v>0</v>
      </c>
      <c r="G143" s="34">
        <v>0</v>
      </c>
      <c r="H143" s="33"/>
    </row>
    <row r="144" spans="1:8">
      <c r="A144" s="36">
        <v>3107</v>
      </c>
      <c r="B144" s="35" t="s">
        <v>3146</v>
      </c>
      <c r="C144" s="34">
        <v>1379.82</v>
      </c>
      <c r="D144" s="34">
        <v>1379.82</v>
      </c>
      <c r="E144" s="34">
        <v>0</v>
      </c>
      <c r="F144" s="34">
        <v>0</v>
      </c>
      <c r="G144" s="34">
        <v>0</v>
      </c>
      <c r="H144" s="33"/>
    </row>
    <row r="145" spans="1:8">
      <c r="A145" s="36">
        <v>3126</v>
      </c>
      <c r="B145" s="35" t="s">
        <v>3147</v>
      </c>
      <c r="C145" s="34">
        <v>4157.76</v>
      </c>
      <c r="D145" s="34">
        <v>4157.76</v>
      </c>
      <c r="E145" s="34">
        <v>0</v>
      </c>
      <c r="F145" s="34">
        <v>0</v>
      </c>
      <c r="G145" s="34">
        <v>0</v>
      </c>
      <c r="H145" s="33"/>
    </row>
  </sheetData>
  <pageMargins left="0.75" right="0.75" top="1" bottom="1" header="0.4921259845" footer="0.492125984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2:H145"/>
  <sheetViews>
    <sheetView showGridLines="0" zoomScaleNormal="100" workbookViewId="0">
      <selection activeCell="B11" sqref="B11:B145"/>
    </sheetView>
  </sheetViews>
  <sheetFormatPr baseColWidth="10" defaultColWidth="9" defaultRowHeight="15"/>
  <cols>
    <col min="1" max="1" width="14" style="1" bestFit="1" customWidth="1"/>
    <col min="2" max="2" width="18.5" bestFit="1" customWidth="1"/>
    <col min="3" max="3" width="9.5" bestFit="1" customWidth="1"/>
    <col min="4" max="4" width="12.33203125" bestFit="1" customWidth="1"/>
    <col min="5" max="5" width="10.5" bestFit="1" customWidth="1"/>
    <col min="6" max="6" width="8" bestFit="1" customWidth="1"/>
    <col min="7" max="7" width="10.6640625" bestFit="1" customWidth="1"/>
    <col min="8" max="8" width="17" bestFit="1" customWidth="1"/>
  </cols>
  <sheetData>
    <row r="2" spans="1:8" ht="19">
      <c r="G2" s="47" t="s">
        <v>3148</v>
      </c>
      <c r="H2" s="46" t="s">
        <v>3149</v>
      </c>
    </row>
    <row r="3" spans="1:8">
      <c r="G3" s="45">
        <v>0</v>
      </c>
      <c r="H3" s="44" t="s">
        <v>45</v>
      </c>
    </row>
    <row r="4" spans="1:8">
      <c r="G4" s="43">
        <v>1000</v>
      </c>
      <c r="H4" s="42" t="s">
        <v>44</v>
      </c>
    </row>
    <row r="5" spans="1:8">
      <c r="G5" s="43">
        <v>5000</v>
      </c>
      <c r="H5" s="42" t="s">
        <v>43</v>
      </c>
    </row>
    <row r="6" spans="1:8">
      <c r="G6" s="43">
        <v>10000</v>
      </c>
      <c r="H6" s="42" t="s">
        <v>42</v>
      </c>
    </row>
    <row r="7" spans="1:8">
      <c r="G7" s="41">
        <v>15000</v>
      </c>
      <c r="H7" s="40" t="s">
        <v>41</v>
      </c>
    </row>
    <row r="8" spans="1:8">
      <c r="F8" s="39"/>
      <c r="G8" s="22"/>
    </row>
    <row r="10" spans="1:8" ht="19">
      <c r="A10" s="38" t="s">
        <v>3150</v>
      </c>
      <c r="B10" s="37" t="s">
        <v>2640</v>
      </c>
      <c r="C10" s="37" t="s">
        <v>3151</v>
      </c>
      <c r="D10" s="37" t="s">
        <v>3152</v>
      </c>
      <c r="E10" s="37" t="s">
        <v>2336</v>
      </c>
      <c r="F10" s="37" t="s">
        <v>3153</v>
      </c>
      <c r="G10" s="37" t="s">
        <v>3154</v>
      </c>
      <c r="H10" s="37" t="s">
        <v>3149</v>
      </c>
    </row>
    <row r="11" spans="1:8">
      <c r="A11" s="36">
        <v>16</v>
      </c>
      <c r="B11" s="35" t="s">
        <v>3013</v>
      </c>
      <c r="C11" s="34">
        <v>1699.46</v>
      </c>
      <c r="D11" s="34">
        <v>1699.46</v>
      </c>
      <c r="E11" s="34">
        <v>0</v>
      </c>
      <c r="F11" s="34">
        <v>0</v>
      </c>
      <c r="G11" s="34">
        <v>0</v>
      </c>
      <c r="H11" s="33" t="str">
        <f t="shared" ref="H11:H42" si="0">VLOOKUP(C11,$G$3:$H$7,2,TRUE)</f>
        <v>S</v>
      </c>
    </row>
    <row r="12" spans="1:8">
      <c r="A12" s="36">
        <v>65</v>
      </c>
      <c r="B12" s="35" t="s">
        <v>3014</v>
      </c>
      <c r="C12" s="34">
        <v>37129.480000000003</v>
      </c>
      <c r="D12" s="34">
        <v>37129.480000000003</v>
      </c>
      <c r="E12" s="34">
        <v>0</v>
      </c>
      <c r="F12" s="34">
        <v>0</v>
      </c>
      <c r="G12" s="34">
        <v>0</v>
      </c>
      <c r="H12" s="33" t="str">
        <f t="shared" si="0"/>
        <v>XL</v>
      </c>
    </row>
    <row r="13" spans="1:8">
      <c r="A13" s="36">
        <v>93</v>
      </c>
      <c r="B13" s="35" t="s">
        <v>3015</v>
      </c>
      <c r="C13" s="34">
        <v>1135.82</v>
      </c>
      <c r="D13" s="34">
        <v>0</v>
      </c>
      <c r="E13" s="34">
        <v>0</v>
      </c>
      <c r="F13" s="34">
        <v>1135.82</v>
      </c>
      <c r="G13" s="34">
        <v>0</v>
      </c>
      <c r="H13" s="33" t="str">
        <f t="shared" si="0"/>
        <v>S</v>
      </c>
    </row>
    <row r="14" spans="1:8">
      <c r="A14" s="36">
        <v>94</v>
      </c>
      <c r="B14" s="35" t="s">
        <v>3016</v>
      </c>
      <c r="C14" s="34">
        <v>1556.72</v>
      </c>
      <c r="D14" s="34">
        <v>1556.72</v>
      </c>
      <c r="E14" s="34">
        <v>0</v>
      </c>
      <c r="F14" s="34">
        <v>0</v>
      </c>
      <c r="G14" s="34">
        <v>0</v>
      </c>
      <c r="H14" s="33" t="str">
        <f t="shared" si="0"/>
        <v>S</v>
      </c>
    </row>
    <row r="15" spans="1:8">
      <c r="A15" s="36">
        <v>100</v>
      </c>
      <c r="B15" s="35" t="s">
        <v>3017</v>
      </c>
      <c r="C15" s="34">
        <v>829.6</v>
      </c>
      <c r="D15" s="34">
        <v>0</v>
      </c>
      <c r="E15" s="34">
        <v>0</v>
      </c>
      <c r="F15" s="34">
        <v>829.6</v>
      </c>
      <c r="G15" s="34">
        <v>0</v>
      </c>
      <c r="H15" s="33" t="str">
        <f t="shared" si="0"/>
        <v>XS</v>
      </c>
    </row>
    <row r="16" spans="1:8">
      <c r="A16" s="36">
        <v>101</v>
      </c>
      <c r="B16" s="35" t="s">
        <v>3018</v>
      </c>
      <c r="C16" s="34">
        <v>878.4</v>
      </c>
      <c r="D16" s="34">
        <v>878.4</v>
      </c>
      <c r="E16" s="34">
        <v>0</v>
      </c>
      <c r="F16" s="34">
        <v>0</v>
      </c>
      <c r="G16" s="34">
        <v>0</v>
      </c>
      <c r="H16" s="33" t="str">
        <f t="shared" si="0"/>
        <v>XS</v>
      </c>
    </row>
    <row r="17" spans="1:8">
      <c r="A17" s="36">
        <v>102</v>
      </c>
      <c r="B17" s="35" t="s">
        <v>3019</v>
      </c>
      <c r="C17" s="34">
        <v>207.4</v>
      </c>
      <c r="D17" s="34">
        <v>207.4</v>
      </c>
      <c r="E17" s="34">
        <v>0</v>
      </c>
      <c r="F17" s="34">
        <v>0</v>
      </c>
      <c r="G17" s="34">
        <v>0</v>
      </c>
      <c r="H17" s="33" t="str">
        <f t="shared" si="0"/>
        <v>XS</v>
      </c>
    </row>
    <row r="18" spans="1:8">
      <c r="A18" s="36">
        <v>103</v>
      </c>
      <c r="B18" s="35" t="s">
        <v>3020</v>
      </c>
      <c r="C18" s="34">
        <v>915</v>
      </c>
      <c r="D18" s="34">
        <v>915</v>
      </c>
      <c r="E18" s="34">
        <v>0</v>
      </c>
      <c r="F18" s="34">
        <v>0</v>
      </c>
      <c r="G18" s="34">
        <v>0</v>
      </c>
      <c r="H18" s="33" t="str">
        <f t="shared" si="0"/>
        <v>XS</v>
      </c>
    </row>
    <row r="19" spans="1:8">
      <c r="A19" s="36">
        <v>104</v>
      </c>
      <c r="B19" s="35" t="s">
        <v>3021</v>
      </c>
      <c r="C19" s="34">
        <v>2720.6</v>
      </c>
      <c r="D19" s="34">
        <v>2720.6</v>
      </c>
      <c r="E19" s="34">
        <v>0</v>
      </c>
      <c r="F19" s="34">
        <v>0</v>
      </c>
      <c r="G19" s="34">
        <v>0</v>
      </c>
      <c r="H19" s="33" t="str">
        <f t="shared" si="0"/>
        <v>S</v>
      </c>
    </row>
    <row r="20" spans="1:8">
      <c r="A20" s="36">
        <v>105</v>
      </c>
      <c r="B20" s="35" t="s">
        <v>3022</v>
      </c>
      <c r="C20" s="34">
        <v>2037.4</v>
      </c>
      <c r="D20" s="34">
        <v>2037.4</v>
      </c>
      <c r="E20" s="34">
        <v>0</v>
      </c>
      <c r="F20" s="34">
        <v>0</v>
      </c>
      <c r="G20" s="34">
        <v>0</v>
      </c>
      <c r="H20" s="33" t="str">
        <f t="shared" si="0"/>
        <v>S</v>
      </c>
    </row>
    <row r="21" spans="1:8">
      <c r="A21" s="36">
        <v>106</v>
      </c>
      <c r="B21" s="35" t="s">
        <v>3023</v>
      </c>
      <c r="C21" s="34">
        <v>8125.2</v>
      </c>
      <c r="D21" s="34">
        <v>8125.2</v>
      </c>
      <c r="E21" s="34">
        <v>0</v>
      </c>
      <c r="F21" s="34">
        <v>0</v>
      </c>
      <c r="G21" s="34">
        <v>0</v>
      </c>
      <c r="H21" s="33" t="str">
        <f t="shared" si="0"/>
        <v>M</v>
      </c>
    </row>
    <row r="22" spans="1:8">
      <c r="A22" s="36">
        <v>110</v>
      </c>
      <c r="B22" s="35" t="s">
        <v>3024</v>
      </c>
      <c r="C22" s="34">
        <v>1057.74</v>
      </c>
      <c r="D22" s="34">
        <v>1057.74</v>
      </c>
      <c r="E22" s="34">
        <v>0</v>
      </c>
      <c r="F22" s="34">
        <v>0</v>
      </c>
      <c r="G22" s="34">
        <v>0</v>
      </c>
      <c r="H22" s="33" t="str">
        <f t="shared" si="0"/>
        <v>S</v>
      </c>
    </row>
    <row r="23" spans="1:8">
      <c r="A23" s="36">
        <v>111</v>
      </c>
      <c r="B23" s="35" t="s">
        <v>3025</v>
      </c>
      <c r="C23" s="34">
        <v>207.4</v>
      </c>
      <c r="D23" s="34">
        <v>207.4</v>
      </c>
      <c r="E23" s="34">
        <v>0</v>
      </c>
      <c r="F23" s="34">
        <v>0</v>
      </c>
      <c r="G23" s="34">
        <v>0</v>
      </c>
      <c r="H23" s="33" t="str">
        <f t="shared" si="0"/>
        <v>XS</v>
      </c>
    </row>
    <row r="24" spans="1:8">
      <c r="A24" s="36">
        <v>115</v>
      </c>
      <c r="B24" s="35" t="s">
        <v>3026</v>
      </c>
      <c r="C24" s="34">
        <v>2013</v>
      </c>
      <c r="D24" s="34">
        <v>2013</v>
      </c>
      <c r="E24" s="34">
        <v>0</v>
      </c>
      <c r="F24" s="34">
        <v>0</v>
      </c>
      <c r="G24" s="34">
        <v>0</v>
      </c>
      <c r="H24" s="33" t="str">
        <f t="shared" si="0"/>
        <v>S</v>
      </c>
    </row>
    <row r="25" spans="1:8">
      <c r="A25" s="36">
        <v>127</v>
      </c>
      <c r="B25" s="35" t="s">
        <v>3027</v>
      </c>
      <c r="C25" s="34">
        <v>207.4</v>
      </c>
      <c r="D25" s="34">
        <v>207.4</v>
      </c>
      <c r="E25" s="34">
        <v>0</v>
      </c>
      <c r="F25" s="34">
        <v>0</v>
      </c>
      <c r="G25" s="34">
        <v>0</v>
      </c>
      <c r="H25" s="33" t="str">
        <f t="shared" si="0"/>
        <v>XS</v>
      </c>
    </row>
    <row r="26" spans="1:8">
      <c r="A26" s="36">
        <v>133</v>
      </c>
      <c r="B26" s="35" t="s">
        <v>3028</v>
      </c>
      <c r="C26" s="34">
        <v>207.4</v>
      </c>
      <c r="D26" s="34">
        <v>207.4</v>
      </c>
      <c r="E26" s="34">
        <v>0</v>
      </c>
      <c r="F26" s="34">
        <v>0</v>
      </c>
      <c r="G26" s="34">
        <v>0</v>
      </c>
      <c r="H26" s="33" t="str">
        <f t="shared" si="0"/>
        <v>XS</v>
      </c>
    </row>
    <row r="27" spans="1:8">
      <c r="A27" s="36">
        <v>138</v>
      </c>
      <c r="B27" s="35" t="s">
        <v>3029</v>
      </c>
      <c r="C27" s="34">
        <v>7698.94</v>
      </c>
      <c r="D27" s="34">
        <v>0</v>
      </c>
      <c r="E27" s="34">
        <v>0</v>
      </c>
      <c r="F27" s="34">
        <v>7698.94</v>
      </c>
      <c r="G27" s="34">
        <v>0</v>
      </c>
      <c r="H27" s="33" t="str">
        <f t="shared" si="0"/>
        <v>M</v>
      </c>
    </row>
    <row r="28" spans="1:8">
      <c r="A28" s="36">
        <v>152</v>
      </c>
      <c r="B28" s="35" t="s">
        <v>3030</v>
      </c>
      <c r="C28" s="34">
        <v>2147.1999999999998</v>
      </c>
      <c r="D28" s="34">
        <v>2147.1999999999998</v>
      </c>
      <c r="E28" s="34">
        <v>0</v>
      </c>
      <c r="F28" s="34">
        <v>0</v>
      </c>
      <c r="G28" s="34">
        <v>0</v>
      </c>
      <c r="H28" s="33" t="str">
        <f t="shared" si="0"/>
        <v>S</v>
      </c>
    </row>
    <row r="29" spans="1:8">
      <c r="A29" s="36">
        <v>173</v>
      </c>
      <c r="B29" s="35" t="s">
        <v>3031</v>
      </c>
      <c r="C29" s="34">
        <v>829.6</v>
      </c>
      <c r="D29" s="34">
        <v>829.6</v>
      </c>
      <c r="E29" s="34">
        <v>0</v>
      </c>
      <c r="F29" s="34">
        <v>0</v>
      </c>
      <c r="G29" s="34">
        <v>0</v>
      </c>
      <c r="H29" s="33" t="str">
        <f t="shared" si="0"/>
        <v>XS</v>
      </c>
    </row>
    <row r="30" spans="1:8">
      <c r="A30" s="36">
        <v>174</v>
      </c>
      <c r="B30" s="35" t="s">
        <v>3032</v>
      </c>
      <c r="C30" s="34">
        <v>37397.24</v>
      </c>
      <c r="D30" s="34">
        <v>37397.24</v>
      </c>
      <c r="E30" s="34">
        <v>0</v>
      </c>
      <c r="F30" s="34">
        <v>0</v>
      </c>
      <c r="G30" s="34">
        <v>0</v>
      </c>
      <c r="H30" s="33" t="str">
        <f t="shared" si="0"/>
        <v>XL</v>
      </c>
    </row>
    <row r="31" spans="1:8">
      <c r="A31" s="36">
        <v>189</v>
      </c>
      <c r="B31" s="35" t="s">
        <v>3033</v>
      </c>
      <c r="C31" s="34">
        <v>2013</v>
      </c>
      <c r="D31" s="34">
        <v>2013</v>
      </c>
      <c r="E31" s="34">
        <v>0</v>
      </c>
      <c r="F31" s="34">
        <v>0</v>
      </c>
      <c r="G31" s="34">
        <v>0</v>
      </c>
      <c r="H31" s="33" t="str">
        <f t="shared" si="0"/>
        <v>S</v>
      </c>
    </row>
    <row r="32" spans="1:8">
      <c r="A32" s="36">
        <v>196</v>
      </c>
      <c r="B32" s="35" t="s">
        <v>3034</v>
      </c>
      <c r="C32" s="34">
        <v>3940.6</v>
      </c>
      <c r="D32" s="34">
        <v>3940.6</v>
      </c>
      <c r="E32" s="34">
        <v>0</v>
      </c>
      <c r="F32" s="34">
        <v>0</v>
      </c>
      <c r="G32" s="34">
        <v>0</v>
      </c>
      <c r="H32" s="33" t="str">
        <f t="shared" si="0"/>
        <v>S</v>
      </c>
    </row>
    <row r="33" spans="1:8">
      <c r="A33" s="36">
        <v>198</v>
      </c>
      <c r="B33" s="35" t="s">
        <v>3035</v>
      </c>
      <c r="C33" s="34">
        <v>1171.2</v>
      </c>
      <c r="D33" s="34">
        <v>1171.2</v>
      </c>
      <c r="E33" s="34">
        <v>0</v>
      </c>
      <c r="F33" s="34">
        <v>0</v>
      </c>
      <c r="G33" s="34">
        <v>0</v>
      </c>
      <c r="H33" s="33" t="str">
        <f t="shared" si="0"/>
        <v>S</v>
      </c>
    </row>
    <row r="34" spans="1:8">
      <c r="A34" s="36">
        <v>207</v>
      </c>
      <c r="B34" s="35" t="s">
        <v>3036</v>
      </c>
      <c r="C34" s="34">
        <v>762.5</v>
      </c>
      <c r="D34" s="34">
        <v>762.5</v>
      </c>
      <c r="E34" s="34">
        <v>0</v>
      </c>
      <c r="F34" s="34">
        <v>0</v>
      </c>
      <c r="G34" s="34">
        <v>0</v>
      </c>
      <c r="H34" s="33" t="str">
        <f t="shared" si="0"/>
        <v>XS</v>
      </c>
    </row>
    <row r="35" spans="1:8">
      <c r="A35" s="36">
        <v>212</v>
      </c>
      <c r="B35" s="35" t="s">
        <v>3037</v>
      </c>
      <c r="C35" s="34">
        <v>62876.36</v>
      </c>
      <c r="D35" s="34">
        <v>62876.36</v>
      </c>
      <c r="E35" s="34">
        <v>0</v>
      </c>
      <c r="F35" s="34">
        <v>0</v>
      </c>
      <c r="G35" s="34">
        <v>0</v>
      </c>
      <c r="H35" s="33" t="str">
        <f t="shared" si="0"/>
        <v>XL</v>
      </c>
    </row>
    <row r="36" spans="1:8">
      <c r="A36" s="36">
        <v>214</v>
      </c>
      <c r="B36" s="35" t="s">
        <v>3038</v>
      </c>
      <c r="C36" s="34">
        <v>838.14</v>
      </c>
      <c r="D36" s="34">
        <v>838.14</v>
      </c>
      <c r="E36" s="34">
        <v>0</v>
      </c>
      <c r="F36" s="34">
        <v>0</v>
      </c>
      <c r="G36" s="34">
        <v>0</v>
      </c>
      <c r="H36" s="33" t="str">
        <f t="shared" si="0"/>
        <v>XS</v>
      </c>
    </row>
    <row r="37" spans="1:8">
      <c r="A37" s="36">
        <v>225</v>
      </c>
      <c r="B37" s="35" t="s">
        <v>3039</v>
      </c>
      <c r="C37" s="34">
        <v>1710.44</v>
      </c>
      <c r="D37" s="34">
        <v>1710.44</v>
      </c>
      <c r="E37" s="34">
        <v>0</v>
      </c>
      <c r="F37" s="34">
        <v>0</v>
      </c>
      <c r="G37" s="34">
        <v>0</v>
      </c>
      <c r="H37" s="33" t="str">
        <f t="shared" si="0"/>
        <v>S</v>
      </c>
    </row>
    <row r="38" spans="1:8">
      <c r="A38" s="36">
        <v>227</v>
      </c>
      <c r="B38" s="35" t="s">
        <v>3040</v>
      </c>
      <c r="C38" s="34">
        <v>27725.72</v>
      </c>
      <c r="D38" s="34">
        <v>26289.17</v>
      </c>
      <c r="E38" s="34">
        <v>0</v>
      </c>
      <c r="F38" s="34">
        <v>1436.55</v>
      </c>
      <c r="G38" s="34">
        <v>0</v>
      </c>
      <c r="H38" s="33" t="str">
        <f t="shared" si="0"/>
        <v>XL</v>
      </c>
    </row>
    <row r="39" spans="1:8">
      <c r="A39" s="36">
        <v>230</v>
      </c>
      <c r="B39" s="35" t="s">
        <v>3041</v>
      </c>
      <c r="C39" s="34">
        <v>219.6</v>
      </c>
      <c r="D39" s="34">
        <v>0</v>
      </c>
      <c r="E39" s="34">
        <v>0</v>
      </c>
      <c r="F39" s="34">
        <v>219.6</v>
      </c>
      <c r="G39" s="34">
        <v>0</v>
      </c>
      <c r="H39" s="33" t="str">
        <f t="shared" si="0"/>
        <v>XS</v>
      </c>
    </row>
    <row r="40" spans="1:8">
      <c r="A40" s="36">
        <v>245</v>
      </c>
      <c r="B40" s="35" t="s">
        <v>3042</v>
      </c>
      <c r="C40" s="34">
        <v>1256.5999999999999</v>
      </c>
      <c r="D40" s="34">
        <v>1256.5999999999999</v>
      </c>
      <c r="E40" s="34">
        <v>0</v>
      </c>
      <c r="F40" s="34">
        <v>0</v>
      </c>
      <c r="G40" s="34">
        <v>0</v>
      </c>
      <c r="H40" s="33" t="str">
        <f t="shared" si="0"/>
        <v>S</v>
      </c>
    </row>
    <row r="41" spans="1:8">
      <c r="A41" s="36">
        <v>250</v>
      </c>
      <c r="B41" s="35" t="s">
        <v>3043</v>
      </c>
      <c r="C41" s="34">
        <v>207.4</v>
      </c>
      <c r="D41" s="34">
        <v>207.4</v>
      </c>
      <c r="E41" s="34">
        <v>0</v>
      </c>
      <c r="F41" s="34">
        <v>0</v>
      </c>
      <c r="G41" s="34">
        <v>0</v>
      </c>
      <c r="H41" s="33" t="str">
        <f t="shared" si="0"/>
        <v>XS</v>
      </c>
    </row>
    <row r="42" spans="1:8">
      <c r="A42" s="36">
        <v>254</v>
      </c>
      <c r="B42" s="35" t="s">
        <v>3044</v>
      </c>
      <c r="C42" s="34">
        <v>677.1</v>
      </c>
      <c r="D42" s="34">
        <v>677.1</v>
      </c>
      <c r="E42" s="34">
        <v>0</v>
      </c>
      <c r="F42" s="34">
        <v>0</v>
      </c>
      <c r="G42" s="34">
        <v>0</v>
      </c>
      <c r="H42" s="33" t="str">
        <f t="shared" si="0"/>
        <v>XS</v>
      </c>
    </row>
    <row r="43" spans="1:8">
      <c r="A43" s="36">
        <v>263</v>
      </c>
      <c r="B43" s="35" t="s">
        <v>3045</v>
      </c>
      <c r="C43" s="34">
        <v>4050.4</v>
      </c>
      <c r="D43" s="34">
        <v>4050.4</v>
      </c>
      <c r="E43" s="34">
        <v>0</v>
      </c>
      <c r="F43" s="34">
        <v>0</v>
      </c>
      <c r="G43" s="34">
        <v>0</v>
      </c>
      <c r="H43" s="33" t="str">
        <f t="shared" ref="H43:H74" si="1">VLOOKUP(C43,$G$3:$H$7,2,TRUE)</f>
        <v>S</v>
      </c>
    </row>
    <row r="44" spans="1:8">
      <c r="A44" s="36">
        <v>269</v>
      </c>
      <c r="B44" s="35" t="s">
        <v>3046</v>
      </c>
      <c r="C44" s="34">
        <v>1940.41</v>
      </c>
      <c r="D44" s="34">
        <v>1940.41</v>
      </c>
      <c r="E44" s="34">
        <v>0</v>
      </c>
      <c r="F44" s="34">
        <v>0</v>
      </c>
      <c r="G44" s="34">
        <v>0</v>
      </c>
      <c r="H44" s="33" t="str">
        <f t="shared" si="1"/>
        <v>S</v>
      </c>
    </row>
    <row r="45" spans="1:8">
      <c r="A45" s="36">
        <v>283</v>
      </c>
      <c r="B45" s="35" t="s">
        <v>3047</v>
      </c>
      <c r="C45" s="34">
        <v>1068.72</v>
      </c>
      <c r="D45" s="34">
        <v>1068.72</v>
      </c>
      <c r="E45" s="34">
        <v>0</v>
      </c>
      <c r="F45" s="34">
        <v>0</v>
      </c>
      <c r="G45" s="34">
        <v>0</v>
      </c>
      <c r="H45" s="33" t="str">
        <f t="shared" si="1"/>
        <v>S</v>
      </c>
    </row>
    <row r="46" spans="1:8">
      <c r="A46" s="36">
        <v>294</v>
      </c>
      <c r="B46" s="35" t="s">
        <v>3048</v>
      </c>
      <c r="C46" s="34">
        <v>1622.6</v>
      </c>
      <c r="D46" s="34">
        <v>1622.6</v>
      </c>
      <c r="E46" s="34">
        <v>0</v>
      </c>
      <c r="F46" s="34">
        <v>0</v>
      </c>
      <c r="G46" s="34">
        <v>0</v>
      </c>
      <c r="H46" s="33" t="str">
        <f t="shared" si="1"/>
        <v>S</v>
      </c>
    </row>
    <row r="47" spans="1:8">
      <c r="A47" s="36">
        <v>296</v>
      </c>
      <c r="B47" s="35" t="s">
        <v>3049</v>
      </c>
      <c r="C47" s="34">
        <v>414.8</v>
      </c>
      <c r="D47" s="34">
        <v>414.8</v>
      </c>
      <c r="E47" s="34">
        <v>0</v>
      </c>
      <c r="F47" s="34">
        <v>0</v>
      </c>
      <c r="G47" s="34">
        <v>0</v>
      </c>
      <c r="H47" s="33" t="str">
        <f t="shared" si="1"/>
        <v>XS</v>
      </c>
    </row>
    <row r="48" spans="1:8">
      <c r="A48" s="36">
        <v>307</v>
      </c>
      <c r="B48" s="35" t="s">
        <v>3050</v>
      </c>
      <c r="C48" s="34">
        <v>3172</v>
      </c>
      <c r="D48" s="34">
        <v>3172</v>
      </c>
      <c r="E48" s="34">
        <v>0</v>
      </c>
      <c r="F48" s="34">
        <v>0</v>
      </c>
      <c r="G48" s="34">
        <v>0</v>
      </c>
      <c r="H48" s="33" t="str">
        <f t="shared" si="1"/>
        <v>S</v>
      </c>
    </row>
    <row r="49" spans="1:8">
      <c r="A49" s="36">
        <v>313</v>
      </c>
      <c r="B49" s="35" t="s">
        <v>3051</v>
      </c>
      <c r="C49" s="34">
        <v>927.2</v>
      </c>
      <c r="D49" s="34">
        <v>927.2</v>
      </c>
      <c r="E49" s="34">
        <v>0</v>
      </c>
      <c r="F49" s="34">
        <v>0</v>
      </c>
      <c r="G49" s="34">
        <v>0</v>
      </c>
      <c r="H49" s="33" t="str">
        <f t="shared" si="1"/>
        <v>XS</v>
      </c>
    </row>
    <row r="50" spans="1:8">
      <c r="A50" s="36">
        <v>320</v>
      </c>
      <c r="B50" s="35" t="s">
        <v>3052</v>
      </c>
      <c r="C50" s="34">
        <v>2013</v>
      </c>
      <c r="D50" s="34">
        <v>2013</v>
      </c>
      <c r="E50" s="34">
        <v>0</v>
      </c>
      <c r="F50" s="34">
        <v>0</v>
      </c>
      <c r="G50" s="34">
        <v>0</v>
      </c>
      <c r="H50" s="33" t="str">
        <f t="shared" si="1"/>
        <v>S</v>
      </c>
    </row>
    <row r="51" spans="1:8">
      <c r="A51" s="36">
        <v>346</v>
      </c>
      <c r="B51" s="35" t="s">
        <v>3053</v>
      </c>
      <c r="C51" s="34">
        <v>719.8</v>
      </c>
      <c r="D51" s="34">
        <v>719.8</v>
      </c>
      <c r="E51" s="34">
        <v>0</v>
      </c>
      <c r="F51" s="34">
        <v>0</v>
      </c>
      <c r="G51" s="34">
        <v>0</v>
      </c>
      <c r="H51" s="33" t="str">
        <f t="shared" si="1"/>
        <v>XS</v>
      </c>
    </row>
    <row r="52" spans="1:8">
      <c r="A52" s="36">
        <v>358</v>
      </c>
      <c r="B52" s="35" t="s">
        <v>3054</v>
      </c>
      <c r="C52" s="34">
        <v>2427.8000000000002</v>
      </c>
      <c r="D52" s="34">
        <v>2427.8000000000002</v>
      </c>
      <c r="E52" s="34">
        <v>0</v>
      </c>
      <c r="F52" s="34">
        <v>0</v>
      </c>
      <c r="G52" s="34">
        <v>0</v>
      </c>
      <c r="H52" s="33" t="str">
        <f t="shared" si="1"/>
        <v>S</v>
      </c>
    </row>
    <row r="53" spans="1:8">
      <c r="A53" s="36">
        <v>364</v>
      </c>
      <c r="B53" s="35" t="s">
        <v>3055</v>
      </c>
      <c r="C53" s="34">
        <v>207.4</v>
      </c>
      <c r="D53" s="34">
        <v>207.4</v>
      </c>
      <c r="E53" s="34">
        <v>0</v>
      </c>
      <c r="F53" s="34">
        <v>0</v>
      </c>
      <c r="G53" s="34">
        <v>0</v>
      </c>
      <c r="H53" s="33" t="str">
        <f t="shared" si="1"/>
        <v>XS</v>
      </c>
    </row>
    <row r="54" spans="1:8">
      <c r="A54" s="36">
        <v>403</v>
      </c>
      <c r="B54" s="35" t="s">
        <v>3056</v>
      </c>
      <c r="C54" s="34">
        <v>1695.8</v>
      </c>
      <c r="D54" s="34">
        <v>1695.8</v>
      </c>
      <c r="E54" s="34">
        <v>0</v>
      </c>
      <c r="F54" s="34">
        <v>0</v>
      </c>
      <c r="G54" s="34">
        <v>0</v>
      </c>
      <c r="H54" s="33" t="str">
        <f t="shared" si="1"/>
        <v>S</v>
      </c>
    </row>
    <row r="55" spans="1:8">
      <c r="A55" s="36">
        <v>424</v>
      </c>
      <c r="B55" s="35" t="s">
        <v>3057</v>
      </c>
      <c r="C55" s="34">
        <v>2318</v>
      </c>
      <c r="D55" s="34">
        <v>2318</v>
      </c>
      <c r="E55" s="34">
        <v>0</v>
      </c>
      <c r="F55" s="34">
        <v>0</v>
      </c>
      <c r="G55" s="34">
        <v>0</v>
      </c>
      <c r="H55" s="33" t="str">
        <f t="shared" si="1"/>
        <v>S</v>
      </c>
    </row>
    <row r="56" spans="1:8">
      <c r="A56" s="36">
        <v>440</v>
      </c>
      <c r="B56" s="35" t="s">
        <v>3058</v>
      </c>
      <c r="C56" s="34">
        <v>13667.66</v>
      </c>
      <c r="D56" s="34">
        <v>13667.66</v>
      </c>
      <c r="E56" s="34">
        <v>0</v>
      </c>
      <c r="F56" s="34">
        <v>0</v>
      </c>
      <c r="G56" s="34">
        <v>0</v>
      </c>
      <c r="H56" s="33" t="str">
        <f t="shared" si="1"/>
        <v>L</v>
      </c>
    </row>
    <row r="57" spans="1:8">
      <c r="A57" s="36">
        <v>469</v>
      </c>
      <c r="B57" s="35" t="s">
        <v>3059</v>
      </c>
      <c r="C57" s="34">
        <v>1695.8</v>
      </c>
      <c r="D57" s="34">
        <v>1695.8</v>
      </c>
      <c r="E57" s="34">
        <v>0</v>
      </c>
      <c r="F57" s="34">
        <v>0</v>
      </c>
      <c r="G57" s="34">
        <v>0</v>
      </c>
      <c r="H57" s="33" t="str">
        <f t="shared" si="1"/>
        <v>S</v>
      </c>
    </row>
    <row r="58" spans="1:8">
      <c r="A58" s="36">
        <v>483</v>
      </c>
      <c r="B58" s="35" t="s">
        <v>3060</v>
      </c>
      <c r="C58" s="34">
        <v>1073.5999999999999</v>
      </c>
      <c r="D58" s="34">
        <v>1073.5999999999999</v>
      </c>
      <c r="E58" s="34">
        <v>0</v>
      </c>
      <c r="F58" s="34">
        <v>0</v>
      </c>
      <c r="G58" s="34">
        <v>0</v>
      </c>
      <c r="H58" s="33" t="str">
        <f t="shared" si="1"/>
        <v>S</v>
      </c>
    </row>
    <row r="59" spans="1:8">
      <c r="A59" s="36">
        <v>495</v>
      </c>
      <c r="B59" s="35" t="s">
        <v>3061</v>
      </c>
      <c r="C59" s="34">
        <v>207.4</v>
      </c>
      <c r="D59" s="34">
        <v>207.4</v>
      </c>
      <c r="E59" s="34">
        <v>0</v>
      </c>
      <c r="F59" s="34">
        <v>0</v>
      </c>
      <c r="G59" s="34">
        <v>0</v>
      </c>
      <c r="H59" s="33" t="str">
        <f t="shared" si="1"/>
        <v>XS</v>
      </c>
    </row>
    <row r="60" spans="1:8">
      <c r="A60" s="36">
        <v>503</v>
      </c>
      <c r="B60" s="35" t="s">
        <v>3062</v>
      </c>
      <c r="C60" s="34">
        <v>1073.5999999999999</v>
      </c>
      <c r="D60" s="34">
        <v>1073.5999999999999</v>
      </c>
      <c r="E60" s="34">
        <v>0</v>
      </c>
      <c r="F60" s="34">
        <v>0</v>
      </c>
      <c r="G60" s="34">
        <v>0</v>
      </c>
      <c r="H60" s="33" t="str">
        <f t="shared" si="1"/>
        <v>S</v>
      </c>
    </row>
    <row r="61" spans="1:8">
      <c r="A61" s="36">
        <v>515</v>
      </c>
      <c r="B61" s="35" t="s">
        <v>3063</v>
      </c>
      <c r="C61" s="34">
        <v>2427.8000000000002</v>
      </c>
      <c r="D61" s="34">
        <v>2427.8000000000002</v>
      </c>
      <c r="E61" s="34">
        <v>0</v>
      </c>
      <c r="F61" s="34">
        <v>0</v>
      </c>
      <c r="G61" s="34">
        <v>0</v>
      </c>
      <c r="H61" s="33" t="str">
        <f t="shared" si="1"/>
        <v>S</v>
      </c>
    </row>
    <row r="62" spans="1:8">
      <c r="A62" s="36">
        <v>527</v>
      </c>
      <c r="B62" s="35" t="s">
        <v>3064</v>
      </c>
      <c r="C62" s="34">
        <v>1586</v>
      </c>
      <c r="D62" s="34">
        <v>1586</v>
      </c>
      <c r="E62" s="34">
        <v>0</v>
      </c>
      <c r="F62" s="34">
        <v>0</v>
      </c>
      <c r="G62" s="34">
        <v>0</v>
      </c>
      <c r="H62" s="33" t="str">
        <f t="shared" si="1"/>
        <v>S</v>
      </c>
    </row>
    <row r="63" spans="1:8">
      <c r="A63" s="36">
        <v>539</v>
      </c>
      <c r="B63" s="35" t="s">
        <v>3065</v>
      </c>
      <c r="C63" s="34">
        <v>4306.6000000000004</v>
      </c>
      <c r="D63" s="34">
        <v>1622.6</v>
      </c>
      <c r="E63" s="34">
        <v>0</v>
      </c>
      <c r="F63" s="34">
        <v>2684</v>
      </c>
      <c r="G63" s="34">
        <v>0</v>
      </c>
      <c r="H63" s="33" t="str">
        <f t="shared" si="1"/>
        <v>S</v>
      </c>
    </row>
    <row r="64" spans="1:8">
      <c r="A64" s="36">
        <v>577</v>
      </c>
      <c r="B64" s="35" t="s">
        <v>3066</v>
      </c>
      <c r="C64" s="34">
        <v>2879.2</v>
      </c>
      <c r="D64" s="34">
        <v>2879.2</v>
      </c>
      <c r="E64" s="34">
        <v>0</v>
      </c>
      <c r="F64" s="34">
        <v>0</v>
      </c>
      <c r="G64" s="34">
        <v>0</v>
      </c>
      <c r="H64" s="33" t="str">
        <f t="shared" si="1"/>
        <v>S</v>
      </c>
    </row>
    <row r="65" spans="1:8">
      <c r="A65" s="36">
        <v>587</v>
      </c>
      <c r="B65" s="35" t="s">
        <v>3067</v>
      </c>
      <c r="C65" s="34">
        <v>1256.5999999999999</v>
      </c>
      <c r="D65" s="34">
        <v>1256.5999999999999</v>
      </c>
      <c r="E65" s="34">
        <v>0</v>
      </c>
      <c r="F65" s="34">
        <v>0</v>
      </c>
      <c r="G65" s="34">
        <v>0</v>
      </c>
      <c r="H65" s="33" t="str">
        <f t="shared" si="1"/>
        <v>S</v>
      </c>
    </row>
    <row r="66" spans="1:8">
      <c r="A66" s="36">
        <v>593</v>
      </c>
      <c r="B66" s="35" t="s">
        <v>3068</v>
      </c>
      <c r="C66" s="34">
        <v>505.08</v>
      </c>
      <c r="D66" s="34">
        <v>505.08</v>
      </c>
      <c r="E66" s="34">
        <v>0</v>
      </c>
      <c r="F66" s="34">
        <v>0</v>
      </c>
      <c r="G66" s="34">
        <v>0</v>
      </c>
      <c r="H66" s="33" t="str">
        <f t="shared" si="1"/>
        <v>XS</v>
      </c>
    </row>
    <row r="67" spans="1:8">
      <c r="A67" s="36">
        <v>600</v>
      </c>
      <c r="B67" s="35" t="s">
        <v>3069</v>
      </c>
      <c r="C67" s="34">
        <v>585.6</v>
      </c>
      <c r="D67" s="34">
        <v>585.6</v>
      </c>
      <c r="E67" s="34">
        <v>0</v>
      </c>
      <c r="F67" s="34">
        <v>0</v>
      </c>
      <c r="G67" s="34">
        <v>0</v>
      </c>
      <c r="H67" s="33" t="str">
        <f t="shared" si="1"/>
        <v>XS</v>
      </c>
    </row>
    <row r="68" spans="1:8">
      <c r="A68" s="36">
        <v>611</v>
      </c>
      <c r="B68" s="35" t="s">
        <v>3070</v>
      </c>
      <c r="C68" s="34">
        <v>1854.4</v>
      </c>
      <c r="D68" s="34">
        <v>1854.4</v>
      </c>
      <c r="E68" s="34">
        <v>0</v>
      </c>
      <c r="F68" s="34">
        <v>0</v>
      </c>
      <c r="G68" s="34">
        <v>0</v>
      </c>
      <c r="H68" s="33" t="str">
        <f t="shared" si="1"/>
        <v>S</v>
      </c>
    </row>
    <row r="69" spans="1:8">
      <c r="A69" s="36">
        <v>613</v>
      </c>
      <c r="B69" s="35" t="s">
        <v>3071</v>
      </c>
      <c r="C69" s="34">
        <v>8982.25</v>
      </c>
      <c r="D69" s="34">
        <v>8982.25</v>
      </c>
      <c r="E69" s="34">
        <v>0</v>
      </c>
      <c r="F69" s="34">
        <v>0</v>
      </c>
      <c r="G69" s="34">
        <v>0</v>
      </c>
      <c r="H69" s="33" t="str">
        <f t="shared" si="1"/>
        <v>M</v>
      </c>
    </row>
    <row r="70" spans="1:8">
      <c r="A70" s="36">
        <v>627</v>
      </c>
      <c r="B70" s="35" t="s">
        <v>3072</v>
      </c>
      <c r="C70" s="34">
        <v>48943.35</v>
      </c>
      <c r="D70" s="34">
        <v>48943.35</v>
      </c>
      <c r="E70" s="34">
        <v>0</v>
      </c>
      <c r="F70" s="34">
        <v>0</v>
      </c>
      <c r="G70" s="34">
        <v>0</v>
      </c>
      <c r="H70" s="33" t="str">
        <f t="shared" si="1"/>
        <v>XL</v>
      </c>
    </row>
    <row r="71" spans="1:8">
      <c r="A71" s="36">
        <v>630</v>
      </c>
      <c r="B71" s="35" t="s">
        <v>3073</v>
      </c>
      <c r="C71" s="34">
        <v>3513.6</v>
      </c>
      <c r="D71" s="34">
        <v>3513.6</v>
      </c>
      <c r="E71" s="34">
        <v>0</v>
      </c>
      <c r="F71" s="34">
        <v>0</v>
      </c>
      <c r="G71" s="34">
        <v>0</v>
      </c>
      <c r="H71" s="33" t="str">
        <f t="shared" si="1"/>
        <v>S</v>
      </c>
    </row>
    <row r="72" spans="1:8">
      <c r="A72" s="36">
        <v>635</v>
      </c>
      <c r="B72" s="35" t="s">
        <v>3074</v>
      </c>
      <c r="C72" s="34">
        <v>22228.400000000001</v>
      </c>
      <c r="D72" s="34">
        <v>22228.400000000001</v>
      </c>
      <c r="E72" s="34">
        <v>0</v>
      </c>
      <c r="F72" s="34">
        <v>0</v>
      </c>
      <c r="G72" s="34">
        <v>0</v>
      </c>
      <c r="H72" s="33" t="str">
        <f t="shared" si="1"/>
        <v>XL</v>
      </c>
    </row>
    <row r="73" spans="1:8">
      <c r="A73" s="36">
        <v>682</v>
      </c>
      <c r="B73" s="35" t="s">
        <v>3075</v>
      </c>
      <c r="C73" s="34">
        <v>1695.8</v>
      </c>
      <c r="D73" s="34">
        <v>1695.8</v>
      </c>
      <c r="E73" s="34">
        <v>0</v>
      </c>
      <c r="F73" s="34">
        <v>0</v>
      </c>
      <c r="G73" s="34">
        <v>0</v>
      </c>
      <c r="H73" s="33" t="str">
        <f t="shared" si="1"/>
        <v>S</v>
      </c>
    </row>
    <row r="74" spans="1:8">
      <c r="A74" s="36">
        <v>713</v>
      </c>
      <c r="B74" s="35" t="s">
        <v>3076</v>
      </c>
      <c r="C74" s="34">
        <v>1622.6</v>
      </c>
      <c r="D74" s="34">
        <v>1622.6</v>
      </c>
      <c r="E74" s="34">
        <v>0</v>
      </c>
      <c r="F74" s="34">
        <v>0</v>
      </c>
      <c r="G74" s="34">
        <v>0</v>
      </c>
      <c r="H74" s="33" t="str">
        <f t="shared" si="1"/>
        <v>S</v>
      </c>
    </row>
    <row r="75" spans="1:8">
      <c r="A75" s="36">
        <v>716</v>
      </c>
      <c r="B75" s="35" t="s">
        <v>3077</v>
      </c>
      <c r="C75" s="34">
        <v>2013</v>
      </c>
      <c r="D75" s="34">
        <v>2013</v>
      </c>
      <c r="E75" s="34">
        <v>0</v>
      </c>
      <c r="F75" s="34">
        <v>0</v>
      </c>
      <c r="G75" s="34">
        <v>0</v>
      </c>
      <c r="H75" s="33" t="str">
        <f t="shared" ref="H75:H106" si="2">VLOOKUP(C75,$G$3:$H$7,2,TRUE)</f>
        <v>S</v>
      </c>
    </row>
    <row r="76" spans="1:8">
      <c r="A76" s="36">
        <v>720</v>
      </c>
      <c r="B76" s="35" t="s">
        <v>3078</v>
      </c>
      <c r="C76" s="34">
        <v>2427.8000000000002</v>
      </c>
      <c r="D76" s="34">
        <v>2427.8000000000002</v>
      </c>
      <c r="E76" s="34">
        <v>0</v>
      </c>
      <c r="F76" s="34">
        <v>0</v>
      </c>
      <c r="G76" s="34">
        <v>0</v>
      </c>
      <c r="H76" s="33" t="str">
        <f t="shared" si="2"/>
        <v>S</v>
      </c>
    </row>
    <row r="77" spans="1:8">
      <c r="A77" s="36">
        <v>725</v>
      </c>
      <c r="B77" s="35" t="s">
        <v>3079</v>
      </c>
      <c r="C77" s="34">
        <v>4873.8999999999996</v>
      </c>
      <c r="D77" s="34">
        <v>4873.8999999999996</v>
      </c>
      <c r="E77" s="34">
        <v>0</v>
      </c>
      <c r="F77" s="34">
        <v>0</v>
      </c>
      <c r="G77" s="34">
        <v>0</v>
      </c>
      <c r="H77" s="33" t="str">
        <f t="shared" si="2"/>
        <v>S</v>
      </c>
    </row>
    <row r="78" spans="1:8">
      <c r="A78" s="36">
        <v>756</v>
      </c>
      <c r="B78" s="35" t="s">
        <v>3080</v>
      </c>
      <c r="C78" s="34">
        <v>2013</v>
      </c>
      <c r="D78" s="34">
        <v>2013</v>
      </c>
      <c r="E78" s="34">
        <v>0</v>
      </c>
      <c r="F78" s="34">
        <v>0</v>
      </c>
      <c r="G78" s="34">
        <v>0</v>
      </c>
      <c r="H78" s="33" t="str">
        <f t="shared" si="2"/>
        <v>S</v>
      </c>
    </row>
    <row r="79" spans="1:8">
      <c r="A79" s="36">
        <v>763</v>
      </c>
      <c r="B79" s="35" t="s">
        <v>3081</v>
      </c>
      <c r="C79" s="34">
        <v>762.5</v>
      </c>
      <c r="D79" s="34">
        <v>762.5</v>
      </c>
      <c r="E79" s="34">
        <v>0</v>
      </c>
      <c r="F79" s="34">
        <v>0</v>
      </c>
      <c r="G79" s="34">
        <v>0</v>
      </c>
      <c r="H79" s="33" t="str">
        <f t="shared" si="2"/>
        <v>XS</v>
      </c>
    </row>
    <row r="80" spans="1:8">
      <c r="A80" s="36">
        <v>805</v>
      </c>
      <c r="B80" s="35" t="s">
        <v>3082</v>
      </c>
      <c r="C80" s="34">
        <v>207.4</v>
      </c>
      <c r="D80" s="34">
        <v>207.4</v>
      </c>
      <c r="E80" s="34">
        <v>0</v>
      </c>
      <c r="F80" s="34">
        <v>0</v>
      </c>
      <c r="G80" s="34">
        <v>0</v>
      </c>
      <c r="H80" s="33" t="str">
        <f t="shared" si="2"/>
        <v>XS</v>
      </c>
    </row>
    <row r="81" spans="1:8">
      <c r="A81" s="36">
        <v>811</v>
      </c>
      <c r="B81" s="35" t="s">
        <v>3083</v>
      </c>
      <c r="C81" s="34">
        <v>219.6</v>
      </c>
      <c r="D81" s="34">
        <v>219.6</v>
      </c>
      <c r="E81" s="34">
        <v>0</v>
      </c>
      <c r="F81" s="34">
        <v>0</v>
      </c>
      <c r="G81" s="34">
        <v>0</v>
      </c>
      <c r="H81" s="33" t="str">
        <f t="shared" si="2"/>
        <v>XS</v>
      </c>
    </row>
    <row r="82" spans="1:8">
      <c r="A82" s="36">
        <v>819</v>
      </c>
      <c r="B82" s="35" t="s">
        <v>3084</v>
      </c>
      <c r="C82" s="34">
        <v>207.4</v>
      </c>
      <c r="D82" s="34">
        <v>207.4</v>
      </c>
      <c r="E82" s="34">
        <v>0</v>
      </c>
      <c r="F82" s="34">
        <v>0</v>
      </c>
      <c r="G82" s="34">
        <v>0</v>
      </c>
      <c r="H82" s="33" t="str">
        <f t="shared" si="2"/>
        <v>XS</v>
      </c>
    </row>
    <row r="83" spans="1:8">
      <c r="A83" s="36">
        <v>822</v>
      </c>
      <c r="B83" s="35" t="s">
        <v>3085</v>
      </c>
      <c r="C83" s="34">
        <v>4440.8</v>
      </c>
      <c r="D83" s="34">
        <v>4440.8</v>
      </c>
      <c r="E83" s="34">
        <v>0</v>
      </c>
      <c r="F83" s="34">
        <v>0</v>
      </c>
      <c r="G83" s="34">
        <v>0</v>
      </c>
      <c r="H83" s="33" t="str">
        <f t="shared" si="2"/>
        <v>S</v>
      </c>
    </row>
    <row r="84" spans="1:8">
      <c r="A84" s="36">
        <v>870</v>
      </c>
      <c r="B84" s="35" t="s">
        <v>3086</v>
      </c>
      <c r="C84" s="34">
        <v>1854.4</v>
      </c>
      <c r="D84" s="34">
        <v>0</v>
      </c>
      <c r="E84" s="34">
        <v>0</v>
      </c>
      <c r="F84" s="34">
        <v>1854.4</v>
      </c>
      <c r="G84" s="34">
        <v>0</v>
      </c>
      <c r="H84" s="33" t="str">
        <f t="shared" si="2"/>
        <v>S</v>
      </c>
    </row>
    <row r="85" spans="1:8">
      <c r="A85" s="36">
        <v>873</v>
      </c>
      <c r="B85" s="35" t="s">
        <v>3087</v>
      </c>
      <c r="C85" s="34">
        <v>878.4</v>
      </c>
      <c r="D85" s="34">
        <v>878.4</v>
      </c>
      <c r="E85" s="34">
        <v>0</v>
      </c>
      <c r="F85" s="34">
        <v>0</v>
      </c>
      <c r="G85" s="34">
        <v>0</v>
      </c>
      <c r="H85" s="33" t="str">
        <f t="shared" si="2"/>
        <v>XS</v>
      </c>
    </row>
    <row r="86" spans="1:8">
      <c r="A86" s="36">
        <v>897</v>
      </c>
      <c r="B86" s="35" t="s">
        <v>3088</v>
      </c>
      <c r="C86" s="34">
        <v>2013</v>
      </c>
      <c r="D86" s="34">
        <v>2013</v>
      </c>
      <c r="E86" s="34">
        <v>0</v>
      </c>
      <c r="F86" s="34">
        <v>0</v>
      </c>
      <c r="G86" s="34">
        <v>0</v>
      </c>
      <c r="H86" s="33" t="str">
        <f t="shared" si="2"/>
        <v>S</v>
      </c>
    </row>
    <row r="87" spans="1:8">
      <c r="A87" s="36">
        <v>949</v>
      </c>
      <c r="B87" s="35" t="s">
        <v>3089</v>
      </c>
      <c r="C87" s="34">
        <v>2037.4</v>
      </c>
      <c r="D87" s="34">
        <v>2037.4</v>
      </c>
      <c r="E87" s="34">
        <v>0</v>
      </c>
      <c r="F87" s="34">
        <v>0</v>
      </c>
      <c r="G87" s="34">
        <v>0</v>
      </c>
      <c r="H87" s="33" t="str">
        <f t="shared" si="2"/>
        <v>S</v>
      </c>
    </row>
    <row r="88" spans="1:8">
      <c r="A88" s="36">
        <v>971</v>
      </c>
      <c r="B88" s="35" t="s">
        <v>3090</v>
      </c>
      <c r="C88" s="34">
        <v>4284.6400000000003</v>
      </c>
      <c r="D88" s="34">
        <v>4284.6400000000003</v>
      </c>
      <c r="E88" s="34">
        <v>0</v>
      </c>
      <c r="F88" s="34">
        <v>0</v>
      </c>
      <c r="G88" s="34">
        <v>0</v>
      </c>
      <c r="H88" s="33" t="str">
        <f t="shared" si="2"/>
        <v>S</v>
      </c>
    </row>
    <row r="89" spans="1:8">
      <c r="A89" s="36">
        <v>978</v>
      </c>
      <c r="B89" s="35" t="s">
        <v>3091</v>
      </c>
      <c r="C89" s="34">
        <v>3181.76</v>
      </c>
      <c r="D89" s="34">
        <v>3181.76</v>
      </c>
      <c r="E89" s="34">
        <v>0</v>
      </c>
      <c r="F89" s="34">
        <v>0</v>
      </c>
      <c r="G89" s="34">
        <v>0</v>
      </c>
      <c r="H89" s="33" t="str">
        <f t="shared" si="2"/>
        <v>S</v>
      </c>
    </row>
    <row r="90" spans="1:8">
      <c r="A90" s="36">
        <v>983</v>
      </c>
      <c r="B90" s="35" t="s">
        <v>3092</v>
      </c>
      <c r="C90" s="34">
        <v>5856</v>
      </c>
      <c r="D90" s="34">
        <v>5856</v>
      </c>
      <c r="E90" s="34">
        <v>0</v>
      </c>
      <c r="F90" s="34">
        <v>0</v>
      </c>
      <c r="G90" s="34">
        <v>0</v>
      </c>
      <c r="H90" s="33" t="str">
        <f t="shared" si="2"/>
        <v>M</v>
      </c>
    </row>
    <row r="91" spans="1:8">
      <c r="A91" s="36">
        <v>1008</v>
      </c>
      <c r="B91" s="35" t="s">
        <v>3093</v>
      </c>
      <c r="C91" s="34">
        <v>207.4</v>
      </c>
      <c r="D91" s="34">
        <v>207.4</v>
      </c>
      <c r="E91" s="34">
        <v>0</v>
      </c>
      <c r="F91" s="34">
        <v>0</v>
      </c>
      <c r="G91" s="34">
        <v>0</v>
      </c>
      <c r="H91" s="33" t="str">
        <f t="shared" si="2"/>
        <v>XS</v>
      </c>
    </row>
    <row r="92" spans="1:8">
      <c r="A92" s="36">
        <v>1027</v>
      </c>
      <c r="B92" s="35" t="s">
        <v>3094</v>
      </c>
      <c r="C92" s="34">
        <v>1256.5999999999999</v>
      </c>
      <c r="D92" s="34">
        <v>1256.5999999999999</v>
      </c>
      <c r="E92" s="34">
        <v>0</v>
      </c>
      <c r="F92" s="34">
        <v>0</v>
      </c>
      <c r="G92" s="34">
        <v>0</v>
      </c>
      <c r="H92" s="33" t="str">
        <f t="shared" si="2"/>
        <v>S</v>
      </c>
    </row>
    <row r="93" spans="1:8">
      <c r="A93" s="36">
        <v>1119</v>
      </c>
      <c r="B93" s="35" t="s">
        <v>3095</v>
      </c>
      <c r="C93" s="34">
        <v>1256.5999999999999</v>
      </c>
      <c r="D93" s="34">
        <v>1256.5999999999999</v>
      </c>
      <c r="E93" s="34">
        <v>0</v>
      </c>
      <c r="F93" s="34">
        <v>0</v>
      </c>
      <c r="G93" s="34">
        <v>0</v>
      </c>
      <c r="H93" s="33" t="str">
        <f t="shared" si="2"/>
        <v>S</v>
      </c>
    </row>
    <row r="94" spans="1:8">
      <c r="A94" s="36">
        <v>1126</v>
      </c>
      <c r="B94" s="35" t="s">
        <v>3096</v>
      </c>
      <c r="C94" s="34">
        <v>927.2</v>
      </c>
      <c r="D94" s="34">
        <v>927.2</v>
      </c>
      <c r="E94" s="34">
        <v>0</v>
      </c>
      <c r="F94" s="34">
        <v>0</v>
      </c>
      <c r="G94" s="34">
        <v>0</v>
      </c>
      <c r="H94" s="33" t="str">
        <f t="shared" si="2"/>
        <v>XS</v>
      </c>
    </row>
    <row r="95" spans="1:8">
      <c r="A95" s="36">
        <v>1178</v>
      </c>
      <c r="B95" s="35" t="s">
        <v>3097</v>
      </c>
      <c r="C95" s="34">
        <v>829.6</v>
      </c>
      <c r="D95" s="34">
        <v>829.6</v>
      </c>
      <c r="E95" s="34">
        <v>0</v>
      </c>
      <c r="F95" s="34">
        <v>0</v>
      </c>
      <c r="G95" s="34">
        <v>0</v>
      </c>
      <c r="H95" s="33" t="str">
        <f t="shared" si="2"/>
        <v>XS</v>
      </c>
    </row>
    <row r="96" spans="1:8">
      <c r="A96" s="36">
        <v>1193</v>
      </c>
      <c r="B96" s="35" t="s">
        <v>3098</v>
      </c>
      <c r="C96" s="34">
        <v>2758.42</v>
      </c>
      <c r="D96" s="34">
        <v>2758.42</v>
      </c>
      <c r="E96" s="34">
        <v>0</v>
      </c>
      <c r="F96" s="34">
        <v>0</v>
      </c>
      <c r="G96" s="34">
        <v>0</v>
      </c>
      <c r="H96" s="33" t="str">
        <f t="shared" si="2"/>
        <v>S</v>
      </c>
    </row>
    <row r="97" spans="1:8">
      <c r="A97" s="36">
        <v>1268</v>
      </c>
      <c r="B97" s="35" t="s">
        <v>3099</v>
      </c>
      <c r="C97" s="34">
        <v>2064.2399999999998</v>
      </c>
      <c r="D97" s="34">
        <v>2064.2399999999998</v>
      </c>
      <c r="E97" s="34">
        <v>0</v>
      </c>
      <c r="F97" s="34">
        <v>0</v>
      </c>
      <c r="G97" s="34">
        <v>0</v>
      </c>
      <c r="H97" s="33" t="str">
        <f t="shared" si="2"/>
        <v>S</v>
      </c>
    </row>
    <row r="98" spans="1:8">
      <c r="A98" s="36">
        <v>1273</v>
      </c>
      <c r="B98" s="35" t="s">
        <v>3100</v>
      </c>
      <c r="C98" s="34">
        <v>1471.32</v>
      </c>
      <c r="D98" s="34">
        <v>1471.32</v>
      </c>
      <c r="E98" s="34">
        <v>0</v>
      </c>
      <c r="F98" s="34">
        <v>0</v>
      </c>
      <c r="G98" s="34">
        <v>0</v>
      </c>
      <c r="H98" s="33" t="str">
        <f t="shared" si="2"/>
        <v>S</v>
      </c>
    </row>
    <row r="99" spans="1:8">
      <c r="A99" s="36">
        <v>1391</v>
      </c>
      <c r="B99" s="35" t="s">
        <v>3101</v>
      </c>
      <c r="C99" s="34">
        <v>1068.72</v>
      </c>
      <c r="D99" s="34">
        <v>1068.72</v>
      </c>
      <c r="E99" s="34">
        <v>0</v>
      </c>
      <c r="F99" s="34">
        <v>0</v>
      </c>
      <c r="G99" s="34">
        <v>0</v>
      </c>
      <c r="H99" s="33" t="str">
        <f t="shared" si="2"/>
        <v>S</v>
      </c>
    </row>
    <row r="100" spans="1:8">
      <c r="A100" s="36">
        <v>1440</v>
      </c>
      <c r="B100" s="35" t="s">
        <v>3102</v>
      </c>
      <c r="C100" s="34">
        <v>4026</v>
      </c>
      <c r="D100" s="34">
        <v>4026</v>
      </c>
      <c r="E100" s="34">
        <v>0</v>
      </c>
      <c r="F100" s="34">
        <v>0</v>
      </c>
      <c r="G100" s="34">
        <v>0</v>
      </c>
      <c r="H100" s="33" t="str">
        <f t="shared" si="2"/>
        <v>S</v>
      </c>
    </row>
    <row r="101" spans="1:8">
      <c r="A101" s="36">
        <v>1511</v>
      </c>
      <c r="B101" s="35" t="s">
        <v>3103</v>
      </c>
      <c r="C101" s="34">
        <v>14260.58</v>
      </c>
      <c r="D101" s="34">
        <v>14260.58</v>
      </c>
      <c r="E101" s="34">
        <v>0</v>
      </c>
      <c r="F101" s="34">
        <v>0</v>
      </c>
      <c r="G101" s="34">
        <v>0</v>
      </c>
      <c r="H101" s="33" t="str">
        <f t="shared" si="2"/>
        <v>L</v>
      </c>
    </row>
    <row r="102" spans="1:8">
      <c r="A102" s="36">
        <v>1725</v>
      </c>
      <c r="B102" s="35" t="s">
        <v>3104</v>
      </c>
      <c r="C102" s="34">
        <v>3429.96</v>
      </c>
      <c r="D102" s="34">
        <v>3429.96</v>
      </c>
      <c r="E102" s="34">
        <v>0</v>
      </c>
      <c r="F102" s="34">
        <v>0</v>
      </c>
      <c r="G102" s="34">
        <v>0</v>
      </c>
      <c r="H102" s="33" t="str">
        <f t="shared" si="2"/>
        <v>S</v>
      </c>
    </row>
    <row r="103" spans="1:8">
      <c r="A103" s="36">
        <v>1805</v>
      </c>
      <c r="B103" s="35" t="s">
        <v>3105</v>
      </c>
      <c r="C103" s="34">
        <v>146.4</v>
      </c>
      <c r="D103" s="34">
        <v>146.4</v>
      </c>
      <c r="E103" s="34">
        <v>0</v>
      </c>
      <c r="F103" s="34">
        <v>0</v>
      </c>
      <c r="G103" s="34">
        <v>0</v>
      </c>
      <c r="H103" s="33" t="str">
        <f t="shared" si="2"/>
        <v>XS</v>
      </c>
    </row>
    <row r="104" spans="1:8">
      <c r="A104" s="36">
        <v>1927</v>
      </c>
      <c r="B104" s="35" t="s">
        <v>3106</v>
      </c>
      <c r="C104" s="34">
        <v>2427.8000000000002</v>
      </c>
      <c r="D104" s="34">
        <v>2427.8000000000002</v>
      </c>
      <c r="E104" s="34">
        <v>0</v>
      </c>
      <c r="F104" s="34">
        <v>0</v>
      </c>
      <c r="G104" s="34">
        <v>0</v>
      </c>
      <c r="H104" s="33" t="str">
        <f t="shared" si="2"/>
        <v>S</v>
      </c>
    </row>
    <row r="105" spans="1:8">
      <c r="A105" s="36">
        <v>1943</v>
      </c>
      <c r="B105" s="35" t="s">
        <v>3107</v>
      </c>
      <c r="C105" s="34">
        <v>1622.6</v>
      </c>
      <c r="D105" s="34">
        <v>1622.6</v>
      </c>
      <c r="E105" s="34">
        <v>0</v>
      </c>
      <c r="F105" s="34">
        <v>0</v>
      </c>
      <c r="G105" s="34">
        <v>0</v>
      </c>
      <c r="H105" s="33" t="str">
        <f t="shared" si="2"/>
        <v>S</v>
      </c>
    </row>
    <row r="106" spans="1:8">
      <c r="A106" s="36">
        <v>2037</v>
      </c>
      <c r="B106" s="35" t="s">
        <v>3108</v>
      </c>
      <c r="C106" s="34">
        <v>1586</v>
      </c>
      <c r="D106" s="34">
        <v>976</v>
      </c>
      <c r="E106" s="34">
        <v>0</v>
      </c>
      <c r="F106" s="34">
        <v>610</v>
      </c>
      <c r="G106" s="34">
        <v>0</v>
      </c>
      <c r="H106" s="33" t="str">
        <f t="shared" si="2"/>
        <v>S</v>
      </c>
    </row>
    <row r="107" spans="1:8">
      <c r="A107" s="36">
        <v>2059</v>
      </c>
      <c r="B107" s="35" t="s">
        <v>3109</v>
      </c>
      <c r="C107" s="34">
        <v>3635.45</v>
      </c>
      <c r="D107" s="34">
        <v>3635.45</v>
      </c>
      <c r="E107" s="34">
        <v>0</v>
      </c>
      <c r="F107" s="34">
        <v>0</v>
      </c>
      <c r="G107" s="34">
        <v>0</v>
      </c>
      <c r="H107" s="33" t="str">
        <f t="shared" ref="H107:H138" si="3">VLOOKUP(C107,$G$3:$H$7,2,TRUE)</f>
        <v>S</v>
      </c>
    </row>
    <row r="108" spans="1:8">
      <c r="A108" s="36">
        <v>2070</v>
      </c>
      <c r="B108" s="35" t="s">
        <v>3110</v>
      </c>
      <c r="C108" s="34">
        <v>2586.4</v>
      </c>
      <c r="D108" s="34">
        <v>2586.4</v>
      </c>
      <c r="E108" s="34">
        <v>0</v>
      </c>
      <c r="F108" s="34">
        <v>0</v>
      </c>
      <c r="G108" s="34">
        <v>0</v>
      </c>
      <c r="H108" s="33" t="str">
        <f t="shared" si="3"/>
        <v>S</v>
      </c>
    </row>
    <row r="109" spans="1:8">
      <c r="A109" s="36">
        <v>2077</v>
      </c>
      <c r="B109" s="35" t="s">
        <v>3111</v>
      </c>
      <c r="C109" s="34">
        <v>4989.8</v>
      </c>
      <c r="D109" s="34">
        <v>4989.8</v>
      </c>
      <c r="E109" s="34">
        <v>0</v>
      </c>
      <c r="F109" s="34">
        <v>0</v>
      </c>
      <c r="G109" s="34">
        <v>0</v>
      </c>
      <c r="H109" s="33" t="str">
        <f t="shared" si="3"/>
        <v>S</v>
      </c>
    </row>
    <row r="110" spans="1:8">
      <c r="A110" s="36">
        <v>2078</v>
      </c>
      <c r="B110" s="35" t="s">
        <v>3112</v>
      </c>
      <c r="C110" s="34">
        <v>4501.8</v>
      </c>
      <c r="D110" s="34">
        <v>4501.8</v>
      </c>
      <c r="E110" s="34">
        <v>0</v>
      </c>
      <c r="F110" s="34">
        <v>0</v>
      </c>
      <c r="G110" s="34">
        <v>0</v>
      </c>
      <c r="H110" s="33" t="str">
        <f t="shared" si="3"/>
        <v>S</v>
      </c>
    </row>
    <row r="111" spans="1:8">
      <c r="A111" s="36">
        <v>2094</v>
      </c>
      <c r="B111" s="35" t="s">
        <v>3113</v>
      </c>
      <c r="C111" s="34">
        <v>2325.3200000000002</v>
      </c>
      <c r="D111" s="34">
        <v>2325.3200000000002</v>
      </c>
      <c r="E111" s="34">
        <v>0</v>
      </c>
      <c r="F111" s="34">
        <v>0</v>
      </c>
      <c r="G111" s="34">
        <v>0</v>
      </c>
      <c r="H111" s="33" t="str">
        <f t="shared" si="3"/>
        <v>S</v>
      </c>
    </row>
    <row r="112" spans="1:8">
      <c r="A112" s="36">
        <v>2109</v>
      </c>
      <c r="B112" s="35" t="s">
        <v>3114</v>
      </c>
      <c r="C112" s="34">
        <v>2257</v>
      </c>
      <c r="D112" s="34">
        <v>2257</v>
      </c>
      <c r="E112" s="34">
        <v>0</v>
      </c>
      <c r="F112" s="34">
        <v>0</v>
      </c>
      <c r="G112" s="34">
        <v>0</v>
      </c>
      <c r="H112" s="33" t="str">
        <f t="shared" si="3"/>
        <v>S</v>
      </c>
    </row>
    <row r="113" spans="1:8">
      <c r="A113" s="36">
        <v>2178</v>
      </c>
      <c r="B113" s="35" t="s">
        <v>3115</v>
      </c>
      <c r="C113" s="34">
        <v>414.8</v>
      </c>
      <c r="D113" s="34">
        <v>414.8</v>
      </c>
      <c r="E113" s="34">
        <v>0</v>
      </c>
      <c r="F113" s="34">
        <v>0</v>
      </c>
      <c r="G113" s="34">
        <v>0</v>
      </c>
      <c r="H113" s="33" t="str">
        <f t="shared" si="3"/>
        <v>XS</v>
      </c>
    </row>
    <row r="114" spans="1:8">
      <c r="A114" s="36">
        <v>2188</v>
      </c>
      <c r="B114" s="35" t="s">
        <v>3116</v>
      </c>
      <c r="C114" s="34">
        <v>2732.8</v>
      </c>
      <c r="D114" s="34">
        <v>2732.8</v>
      </c>
      <c r="E114" s="34">
        <v>0</v>
      </c>
      <c r="F114" s="34">
        <v>0</v>
      </c>
      <c r="G114" s="34">
        <v>0</v>
      </c>
      <c r="H114" s="33" t="str">
        <f t="shared" si="3"/>
        <v>S</v>
      </c>
    </row>
    <row r="115" spans="1:8">
      <c r="A115" s="36">
        <v>2238</v>
      </c>
      <c r="B115" s="35" t="s">
        <v>3117</v>
      </c>
      <c r="C115" s="34">
        <v>28920.1</v>
      </c>
      <c r="D115" s="34">
        <v>28920.1</v>
      </c>
      <c r="E115" s="34">
        <v>0</v>
      </c>
      <c r="F115" s="34">
        <v>0</v>
      </c>
      <c r="G115" s="34">
        <v>0</v>
      </c>
      <c r="H115" s="33" t="str">
        <f t="shared" si="3"/>
        <v>XL</v>
      </c>
    </row>
    <row r="116" spans="1:8">
      <c r="A116" s="36">
        <v>2243</v>
      </c>
      <c r="B116" s="35" t="s">
        <v>3118</v>
      </c>
      <c r="C116" s="34">
        <v>61894.87</v>
      </c>
      <c r="D116" s="34">
        <v>54535.83</v>
      </c>
      <c r="E116" s="34">
        <v>0</v>
      </c>
      <c r="F116" s="34">
        <v>7359.04</v>
      </c>
      <c r="G116" s="34">
        <v>0</v>
      </c>
      <c r="H116" s="33" t="str">
        <f t="shared" si="3"/>
        <v>XL</v>
      </c>
    </row>
    <row r="117" spans="1:8">
      <c r="A117" s="36">
        <v>2284</v>
      </c>
      <c r="B117" s="35" t="s">
        <v>3119</v>
      </c>
      <c r="C117" s="34">
        <v>689.3</v>
      </c>
      <c r="D117" s="34">
        <v>689.3</v>
      </c>
      <c r="E117" s="34">
        <v>0</v>
      </c>
      <c r="F117" s="34">
        <v>0</v>
      </c>
      <c r="G117" s="34">
        <v>0</v>
      </c>
      <c r="H117" s="33" t="str">
        <f t="shared" si="3"/>
        <v>XS</v>
      </c>
    </row>
    <row r="118" spans="1:8">
      <c r="A118" s="36">
        <v>2341</v>
      </c>
      <c r="B118" s="35" t="s">
        <v>3120</v>
      </c>
      <c r="C118" s="34">
        <v>1379.21</v>
      </c>
      <c r="D118" s="34">
        <v>1379.21</v>
      </c>
      <c r="E118" s="34">
        <v>0</v>
      </c>
      <c r="F118" s="34">
        <v>0</v>
      </c>
      <c r="G118" s="34">
        <v>0</v>
      </c>
      <c r="H118" s="33" t="str">
        <f t="shared" si="3"/>
        <v>S</v>
      </c>
    </row>
    <row r="119" spans="1:8">
      <c r="A119" s="36">
        <v>2432</v>
      </c>
      <c r="B119" s="35" t="s">
        <v>3121</v>
      </c>
      <c r="C119" s="34">
        <v>585.6</v>
      </c>
      <c r="D119" s="34">
        <v>585.6</v>
      </c>
      <c r="E119" s="34">
        <v>0</v>
      </c>
      <c r="F119" s="34">
        <v>0</v>
      </c>
      <c r="G119" s="34">
        <v>0</v>
      </c>
      <c r="H119" s="33" t="str">
        <f t="shared" si="3"/>
        <v>XS</v>
      </c>
    </row>
    <row r="120" spans="1:8">
      <c r="A120" s="36">
        <v>2439</v>
      </c>
      <c r="B120" s="35" t="s">
        <v>3122</v>
      </c>
      <c r="C120" s="34">
        <v>1256.5999999999999</v>
      </c>
      <c r="D120" s="34">
        <v>1256.5999999999999</v>
      </c>
      <c r="E120" s="34">
        <v>0</v>
      </c>
      <c r="F120" s="34">
        <v>0</v>
      </c>
      <c r="G120" s="34">
        <v>0</v>
      </c>
      <c r="H120" s="33" t="str">
        <f t="shared" si="3"/>
        <v>S</v>
      </c>
    </row>
    <row r="121" spans="1:8">
      <c r="A121" s="36">
        <v>2450</v>
      </c>
      <c r="B121" s="35" t="s">
        <v>3123</v>
      </c>
      <c r="C121" s="34">
        <v>3630.49</v>
      </c>
      <c r="D121" s="34">
        <v>3630.49</v>
      </c>
      <c r="E121" s="34">
        <v>0</v>
      </c>
      <c r="F121" s="34">
        <v>0</v>
      </c>
      <c r="G121" s="34">
        <v>0</v>
      </c>
      <c r="H121" s="33" t="str">
        <f t="shared" si="3"/>
        <v>S</v>
      </c>
    </row>
    <row r="122" spans="1:8">
      <c r="A122" s="36">
        <v>2457</v>
      </c>
      <c r="B122" s="35" t="s">
        <v>3124</v>
      </c>
      <c r="C122" s="34">
        <v>2318</v>
      </c>
      <c r="D122" s="34">
        <v>2318</v>
      </c>
      <c r="E122" s="34">
        <v>0</v>
      </c>
      <c r="F122" s="34">
        <v>0</v>
      </c>
      <c r="G122" s="34">
        <v>0</v>
      </c>
      <c r="H122" s="33" t="str">
        <f t="shared" si="3"/>
        <v>S</v>
      </c>
    </row>
    <row r="123" spans="1:8">
      <c r="A123" s="36">
        <v>2497</v>
      </c>
      <c r="B123" s="35" t="s">
        <v>3125</v>
      </c>
      <c r="C123" s="34">
        <v>3769.8</v>
      </c>
      <c r="D123" s="34">
        <v>3769.8</v>
      </c>
      <c r="E123" s="34">
        <v>0</v>
      </c>
      <c r="F123" s="34">
        <v>0</v>
      </c>
      <c r="G123" s="34">
        <v>0</v>
      </c>
      <c r="H123" s="33" t="str">
        <f t="shared" si="3"/>
        <v>S</v>
      </c>
    </row>
    <row r="124" spans="1:8">
      <c r="A124" s="36">
        <v>2519</v>
      </c>
      <c r="B124" s="35" t="s">
        <v>3126</v>
      </c>
      <c r="C124" s="34">
        <v>3391.6</v>
      </c>
      <c r="D124" s="34">
        <v>3391.6</v>
      </c>
      <c r="E124" s="34">
        <v>0</v>
      </c>
      <c r="F124" s="34">
        <v>0</v>
      </c>
      <c r="G124" s="34">
        <v>0</v>
      </c>
      <c r="H124" s="33" t="str">
        <f t="shared" si="3"/>
        <v>S</v>
      </c>
    </row>
    <row r="125" spans="1:8">
      <c r="A125" s="36">
        <v>2526</v>
      </c>
      <c r="B125" s="35" t="s">
        <v>3127</v>
      </c>
      <c r="C125" s="34">
        <v>1878.8</v>
      </c>
      <c r="D125" s="34">
        <v>1878.8</v>
      </c>
      <c r="E125" s="34">
        <v>0</v>
      </c>
      <c r="F125" s="34">
        <v>0</v>
      </c>
      <c r="G125" s="34">
        <v>0</v>
      </c>
      <c r="H125" s="33" t="str">
        <f t="shared" si="3"/>
        <v>S</v>
      </c>
    </row>
    <row r="126" spans="1:8">
      <c r="A126" s="36">
        <v>2545</v>
      </c>
      <c r="B126" s="35" t="s">
        <v>3128</v>
      </c>
      <c r="C126" s="34">
        <v>207.4</v>
      </c>
      <c r="D126" s="34">
        <v>207.4</v>
      </c>
      <c r="E126" s="34">
        <v>0</v>
      </c>
      <c r="F126" s="34">
        <v>0</v>
      </c>
      <c r="G126" s="34">
        <v>0</v>
      </c>
      <c r="H126" s="33" t="str">
        <f t="shared" si="3"/>
        <v>XS</v>
      </c>
    </row>
    <row r="127" spans="1:8">
      <c r="A127" s="36">
        <v>2556</v>
      </c>
      <c r="B127" s="35" t="s">
        <v>3129</v>
      </c>
      <c r="C127" s="34">
        <v>292.8</v>
      </c>
      <c r="D127" s="34">
        <v>292.8</v>
      </c>
      <c r="E127" s="34">
        <v>0</v>
      </c>
      <c r="F127" s="34">
        <v>0</v>
      </c>
      <c r="G127" s="34">
        <v>0</v>
      </c>
      <c r="H127" s="33" t="str">
        <f t="shared" si="3"/>
        <v>XS</v>
      </c>
    </row>
    <row r="128" spans="1:8">
      <c r="A128" s="36">
        <v>2628</v>
      </c>
      <c r="B128" s="35" t="s">
        <v>3130</v>
      </c>
      <c r="C128" s="34">
        <v>1659.2</v>
      </c>
      <c r="D128" s="34">
        <v>1659.2</v>
      </c>
      <c r="E128" s="34">
        <v>0</v>
      </c>
      <c r="F128" s="34">
        <v>0</v>
      </c>
      <c r="G128" s="34">
        <v>0</v>
      </c>
      <c r="H128" s="33" t="str">
        <f t="shared" si="3"/>
        <v>S</v>
      </c>
    </row>
    <row r="129" spans="1:8">
      <c r="A129" s="36">
        <v>2748</v>
      </c>
      <c r="B129" s="35" t="s">
        <v>3131</v>
      </c>
      <c r="C129" s="34">
        <v>585.6</v>
      </c>
      <c r="D129" s="34">
        <v>585.6</v>
      </c>
      <c r="E129" s="34">
        <v>0</v>
      </c>
      <c r="F129" s="34">
        <v>0</v>
      </c>
      <c r="G129" s="34">
        <v>0</v>
      </c>
      <c r="H129" s="33" t="str">
        <f t="shared" si="3"/>
        <v>XS</v>
      </c>
    </row>
    <row r="130" spans="1:8">
      <c r="A130" s="36">
        <v>2792</v>
      </c>
      <c r="B130" s="35" t="s">
        <v>3132</v>
      </c>
      <c r="C130" s="34">
        <v>207.4</v>
      </c>
      <c r="D130" s="34">
        <v>207.4</v>
      </c>
      <c r="E130" s="34">
        <v>0</v>
      </c>
      <c r="F130" s="34">
        <v>0</v>
      </c>
      <c r="G130" s="34">
        <v>0</v>
      </c>
      <c r="H130" s="33" t="str">
        <f t="shared" si="3"/>
        <v>XS</v>
      </c>
    </row>
    <row r="131" spans="1:8">
      <c r="A131" s="36">
        <v>2802</v>
      </c>
      <c r="B131" s="35" t="s">
        <v>3133</v>
      </c>
      <c r="C131" s="34">
        <v>2013</v>
      </c>
      <c r="D131" s="34">
        <v>2013</v>
      </c>
      <c r="E131" s="34">
        <v>0</v>
      </c>
      <c r="F131" s="34">
        <v>0</v>
      </c>
      <c r="G131" s="34">
        <v>0</v>
      </c>
      <c r="H131" s="33" t="str">
        <f t="shared" si="3"/>
        <v>S</v>
      </c>
    </row>
    <row r="132" spans="1:8">
      <c r="A132" s="36">
        <v>2803</v>
      </c>
      <c r="B132" s="35" t="s">
        <v>3134</v>
      </c>
      <c r="C132" s="34">
        <v>8610.76</v>
      </c>
      <c r="D132" s="34">
        <v>8610.76</v>
      </c>
      <c r="E132" s="34">
        <v>0</v>
      </c>
      <c r="F132" s="34">
        <v>0</v>
      </c>
      <c r="G132" s="34">
        <v>0</v>
      </c>
      <c r="H132" s="33" t="str">
        <f t="shared" si="3"/>
        <v>M</v>
      </c>
    </row>
    <row r="133" spans="1:8">
      <c r="A133" s="36">
        <v>2815</v>
      </c>
      <c r="B133" s="35" t="s">
        <v>3135</v>
      </c>
      <c r="C133" s="34">
        <v>1268.8</v>
      </c>
      <c r="D133" s="34">
        <v>1268.8</v>
      </c>
      <c r="E133" s="34">
        <v>0</v>
      </c>
      <c r="F133" s="34">
        <v>0</v>
      </c>
      <c r="G133" s="34">
        <v>0</v>
      </c>
      <c r="H133" s="33" t="str">
        <f t="shared" si="3"/>
        <v>S</v>
      </c>
    </row>
    <row r="134" spans="1:8">
      <c r="A134" s="36">
        <v>2816</v>
      </c>
      <c r="B134" s="35" t="s">
        <v>3136</v>
      </c>
      <c r="C134" s="34">
        <v>14746.14</v>
      </c>
      <c r="D134" s="34">
        <v>14746.14</v>
      </c>
      <c r="E134" s="34">
        <v>0</v>
      </c>
      <c r="F134" s="34">
        <v>0</v>
      </c>
      <c r="G134" s="34">
        <v>0</v>
      </c>
      <c r="H134" s="33" t="str">
        <f t="shared" si="3"/>
        <v>L</v>
      </c>
    </row>
    <row r="135" spans="1:8">
      <c r="A135" s="36">
        <v>2894</v>
      </c>
      <c r="B135" s="35" t="s">
        <v>3137</v>
      </c>
      <c r="C135" s="34">
        <v>68306.7</v>
      </c>
      <c r="D135" s="34">
        <v>53789.31</v>
      </c>
      <c r="E135" s="34">
        <v>0</v>
      </c>
      <c r="F135" s="34">
        <v>14517.39</v>
      </c>
      <c r="G135" s="34">
        <v>0</v>
      </c>
      <c r="H135" s="33" t="str">
        <f t="shared" si="3"/>
        <v>XL</v>
      </c>
    </row>
    <row r="136" spans="1:8">
      <c r="A136" s="36">
        <v>2900</v>
      </c>
      <c r="B136" s="35" t="s">
        <v>3138</v>
      </c>
      <c r="C136" s="34">
        <v>762.5</v>
      </c>
      <c r="D136" s="34">
        <v>762.5</v>
      </c>
      <c r="E136" s="34">
        <v>0</v>
      </c>
      <c r="F136" s="34">
        <v>0</v>
      </c>
      <c r="G136" s="34">
        <v>0</v>
      </c>
      <c r="H136" s="33" t="str">
        <f t="shared" si="3"/>
        <v>XS</v>
      </c>
    </row>
    <row r="137" spans="1:8">
      <c r="A137" s="36">
        <v>2943</v>
      </c>
      <c r="B137" s="35" t="s">
        <v>3139</v>
      </c>
      <c r="C137" s="34">
        <v>4188.26</v>
      </c>
      <c r="D137" s="34">
        <v>4188.26</v>
      </c>
      <c r="E137" s="34">
        <v>0</v>
      </c>
      <c r="F137" s="34">
        <v>0</v>
      </c>
      <c r="G137" s="34">
        <v>0</v>
      </c>
      <c r="H137" s="33" t="str">
        <f t="shared" si="3"/>
        <v>S</v>
      </c>
    </row>
    <row r="138" spans="1:8">
      <c r="A138" s="36">
        <v>2951</v>
      </c>
      <c r="B138" s="35" t="s">
        <v>3140</v>
      </c>
      <c r="C138" s="34">
        <v>2531.5</v>
      </c>
      <c r="D138" s="34">
        <v>2531.5</v>
      </c>
      <c r="E138" s="34">
        <v>0</v>
      </c>
      <c r="F138" s="34">
        <v>0</v>
      </c>
      <c r="G138" s="34">
        <v>0</v>
      </c>
      <c r="H138" s="33" t="str">
        <f t="shared" si="3"/>
        <v>S</v>
      </c>
    </row>
    <row r="139" spans="1:8">
      <c r="A139" s="36">
        <v>3016</v>
      </c>
      <c r="B139" s="35" t="s">
        <v>3141</v>
      </c>
      <c r="C139" s="34">
        <v>11213.02</v>
      </c>
      <c r="D139" s="34">
        <v>11213.02</v>
      </c>
      <c r="E139" s="34">
        <v>0</v>
      </c>
      <c r="F139" s="34">
        <v>0</v>
      </c>
      <c r="G139" s="34">
        <v>0</v>
      </c>
      <c r="H139" s="33" t="str">
        <f t="shared" ref="H139:H145" si="4">VLOOKUP(C139,$G$3:$H$7,2,TRUE)</f>
        <v>L</v>
      </c>
    </row>
    <row r="140" spans="1:8">
      <c r="A140" s="36">
        <v>3020</v>
      </c>
      <c r="B140" s="35" t="s">
        <v>3142</v>
      </c>
      <c r="C140" s="34">
        <v>47340.09</v>
      </c>
      <c r="D140" s="34">
        <v>45275.85</v>
      </c>
      <c r="E140" s="34">
        <v>0</v>
      </c>
      <c r="F140" s="34">
        <v>2064.2399999999998</v>
      </c>
      <c r="G140" s="34">
        <v>0</v>
      </c>
      <c r="H140" s="33" t="str">
        <f t="shared" si="4"/>
        <v>XL</v>
      </c>
    </row>
    <row r="141" spans="1:8">
      <c r="A141" s="36">
        <v>3077</v>
      </c>
      <c r="B141" s="35" t="s">
        <v>3143</v>
      </c>
      <c r="C141" s="34">
        <v>1639.07</v>
      </c>
      <c r="D141" s="34">
        <v>1639.07</v>
      </c>
      <c r="E141" s="34">
        <v>0</v>
      </c>
      <c r="F141" s="34">
        <v>0</v>
      </c>
      <c r="G141" s="34">
        <v>0</v>
      </c>
      <c r="H141" s="33" t="str">
        <f t="shared" si="4"/>
        <v>S</v>
      </c>
    </row>
    <row r="142" spans="1:8">
      <c r="A142" s="36">
        <v>3081</v>
      </c>
      <c r="B142" s="35" t="s">
        <v>3144</v>
      </c>
      <c r="C142" s="34">
        <v>2627.88</v>
      </c>
      <c r="D142" s="34">
        <v>2627.88</v>
      </c>
      <c r="E142" s="34">
        <v>0</v>
      </c>
      <c r="F142" s="34">
        <v>0</v>
      </c>
      <c r="G142" s="34">
        <v>0</v>
      </c>
      <c r="H142" s="33" t="str">
        <f t="shared" si="4"/>
        <v>S</v>
      </c>
    </row>
    <row r="143" spans="1:8">
      <c r="A143" s="36">
        <v>3099</v>
      </c>
      <c r="B143" s="35" t="s">
        <v>3145</v>
      </c>
      <c r="C143" s="34">
        <v>2692.54</v>
      </c>
      <c r="D143" s="34">
        <v>2692.54</v>
      </c>
      <c r="E143" s="34">
        <v>0</v>
      </c>
      <c r="F143" s="34">
        <v>0</v>
      </c>
      <c r="G143" s="34">
        <v>0</v>
      </c>
      <c r="H143" s="33" t="str">
        <f t="shared" si="4"/>
        <v>S</v>
      </c>
    </row>
    <row r="144" spans="1:8">
      <c r="A144" s="36">
        <v>3107</v>
      </c>
      <c r="B144" s="35" t="s">
        <v>3146</v>
      </c>
      <c r="C144" s="34">
        <v>1379.82</v>
      </c>
      <c r="D144" s="34">
        <v>1379.82</v>
      </c>
      <c r="E144" s="34">
        <v>0</v>
      </c>
      <c r="F144" s="34">
        <v>0</v>
      </c>
      <c r="G144" s="34">
        <v>0</v>
      </c>
      <c r="H144" s="33" t="str">
        <f t="shared" si="4"/>
        <v>S</v>
      </c>
    </row>
    <row r="145" spans="1:8">
      <c r="A145" s="36">
        <v>3126</v>
      </c>
      <c r="B145" s="35" t="s">
        <v>3147</v>
      </c>
      <c r="C145" s="34">
        <v>4157.76</v>
      </c>
      <c r="D145" s="34">
        <v>4157.76</v>
      </c>
      <c r="E145" s="34">
        <v>0</v>
      </c>
      <c r="F145" s="34">
        <v>0</v>
      </c>
      <c r="G145" s="34">
        <v>0</v>
      </c>
      <c r="H145" s="33" t="str">
        <f t="shared" si="4"/>
        <v>S</v>
      </c>
    </row>
  </sheetData>
  <pageMargins left="0.75" right="0.75" top="1" bottom="1" header="0.4921259845" footer="0.492125984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88B4-956F-409C-A47F-84DBD0E4330B}">
  <sheetPr>
    <tabColor rgb="FF00B050"/>
  </sheetPr>
  <dimension ref="A1:L2277"/>
  <sheetViews>
    <sheetView zoomScaleNormal="100" workbookViewId="0">
      <selection activeCell="L2" sqref="L2:L2277"/>
    </sheetView>
  </sheetViews>
  <sheetFormatPr baseColWidth="10" defaultColWidth="9" defaultRowHeight="13"/>
  <cols>
    <col min="1" max="1" width="5" style="62" customWidth="1"/>
    <col min="2" max="2" width="15.1640625" style="62" bestFit="1" customWidth="1"/>
    <col min="3" max="3" width="8.6640625" style="62" customWidth="1"/>
    <col min="4" max="4" width="10.6640625" style="62" customWidth="1"/>
    <col min="5" max="6" width="4.6640625" style="62" customWidth="1"/>
    <col min="7" max="7" width="18.6640625" style="62" customWidth="1"/>
    <col min="8" max="8" width="18.33203125" style="62" customWidth="1"/>
    <col min="9" max="9" width="9" style="62" customWidth="1"/>
    <col min="10" max="10" width="8.5" style="62" customWidth="1"/>
    <col min="11" max="11" width="10.33203125" style="62" customWidth="1"/>
    <col min="12" max="12" width="15.5" style="62" customWidth="1"/>
    <col min="13" max="16384" width="9" style="62"/>
  </cols>
  <sheetData>
    <row r="1" spans="1:12">
      <c r="A1" s="60" t="s">
        <v>3155</v>
      </c>
      <c r="B1" s="60" t="s">
        <v>3156</v>
      </c>
      <c r="C1" s="61" t="s">
        <v>3157</v>
      </c>
      <c r="D1" s="60" t="s">
        <v>2333</v>
      </c>
      <c r="E1" s="60" t="s">
        <v>3159</v>
      </c>
      <c r="F1" s="60" t="s">
        <v>3160</v>
      </c>
      <c r="G1" s="60" t="s">
        <v>3158</v>
      </c>
      <c r="H1" s="60" t="s">
        <v>3161</v>
      </c>
      <c r="I1" s="60" t="s">
        <v>51</v>
      </c>
      <c r="J1" s="60" t="s">
        <v>52</v>
      </c>
      <c r="K1" s="60" t="s">
        <v>3150</v>
      </c>
      <c r="L1" s="60" t="s">
        <v>2331</v>
      </c>
    </row>
    <row r="2" spans="1:12">
      <c r="A2" s="63">
        <v>1600</v>
      </c>
      <c r="B2" s="63" t="s">
        <v>3162</v>
      </c>
      <c r="C2" s="64" t="s">
        <v>53</v>
      </c>
      <c r="D2" s="65">
        <v>42742</v>
      </c>
      <c r="E2" s="70">
        <v>1</v>
      </c>
      <c r="F2" s="70">
        <v>12</v>
      </c>
      <c r="G2" s="66"/>
      <c r="H2" s="66"/>
      <c r="I2" s="67">
        <v>474.58</v>
      </c>
      <c r="J2" s="68"/>
      <c r="K2" s="66">
        <v>283</v>
      </c>
      <c r="L2" s="68" t="s">
        <v>3047</v>
      </c>
    </row>
    <row r="3" spans="1:12">
      <c r="A3" s="63">
        <v>1600</v>
      </c>
      <c r="B3" s="63" t="s">
        <v>3162</v>
      </c>
      <c r="C3" s="64" t="s">
        <v>54</v>
      </c>
      <c r="D3" s="65">
        <v>42742</v>
      </c>
      <c r="E3" s="70">
        <v>1</v>
      </c>
      <c r="F3" s="70">
        <v>12</v>
      </c>
      <c r="G3" s="66"/>
      <c r="H3" s="66"/>
      <c r="I3" s="68"/>
      <c r="J3" s="67">
        <v>-474.58</v>
      </c>
      <c r="K3" s="66">
        <v>1440</v>
      </c>
      <c r="L3" s="68" t="s">
        <v>3102</v>
      </c>
    </row>
    <row r="4" spans="1:12">
      <c r="A4" s="63">
        <v>1600</v>
      </c>
      <c r="B4" s="63" t="s">
        <v>3162</v>
      </c>
      <c r="C4" s="64" t="s">
        <v>55</v>
      </c>
      <c r="D4" s="65">
        <v>42742</v>
      </c>
      <c r="E4" s="70">
        <v>6</v>
      </c>
      <c r="F4" s="70">
        <v>61</v>
      </c>
      <c r="G4" s="66"/>
      <c r="H4" s="66"/>
      <c r="I4" s="67">
        <v>1159</v>
      </c>
      <c r="J4" s="68"/>
      <c r="K4" s="66">
        <v>111</v>
      </c>
      <c r="L4" s="68" t="s">
        <v>3025</v>
      </c>
    </row>
    <row r="5" spans="1:12">
      <c r="A5" s="63">
        <v>1600</v>
      </c>
      <c r="B5" s="63" t="s">
        <v>3162</v>
      </c>
      <c r="C5" s="64" t="s">
        <v>56</v>
      </c>
      <c r="D5" s="65">
        <v>42743</v>
      </c>
      <c r="E5" s="70">
        <v>6</v>
      </c>
      <c r="F5" s="70">
        <v>62</v>
      </c>
      <c r="G5" s="66"/>
      <c r="H5" s="66"/>
      <c r="I5" s="67">
        <v>878.4</v>
      </c>
      <c r="J5" s="68"/>
      <c r="K5" s="66">
        <v>495</v>
      </c>
      <c r="L5" s="68" t="s">
        <v>3061</v>
      </c>
    </row>
    <row r="6" spans="1:12">
      <c r="A6" s="63">
        <v>1600</v>
      </c>
      <c r="B6" s="63" t="s">
        <v>3162</v>
      </c>
      <c r="C6" s="64" t="s">
        <v>57</v>
      </c>
      <c r="D6" s="65">
        <v>42743</v>
      </c>
      <c r="E6" s="70">
        <v>6</v>
      </c>
      <c r="F6" s="70">
        <v>62</v>
      </c>
      <c r="G6" s="66"/>
      <c r="H6" s="66"/>
      <c r="I6" s="68"/>
      <c r="J6" s="67">
        <v>-878.4</v>
      </c>
      <c r="K6" s="66">
        <v>495</v>
      </c>
      <c r="L6" s="68" t="s">
        <v>3061</v>
      </c>
    </row>
    <row r="7" spans="1:12">
      <c r="A7" s="63">
        <v>1600</v>
      </c>
      <c r="B7" s="63" t="s">
        <v>3162</v>
      </c>
      <c r="C7" s="64" t="s">
        <v>58</v>
      </c>
      <c r="D7" s="65">
        <v>42745</v>
      </c>
      <c r="E7" s="70">
        <v>1</v>
      </c>
      <c r="F7" s="70">
        <v>11</v>
      </c>
      <c r="G7" s="66"/>
      <c r="H7" s="66"/>
      <c r="I7" s="68"/>
      <c r="J7" s="67">
        <v>-974.11</v>
      </c>
      <c r="K7" s="66">
        <v>106</v>
      </c>
      <c r="L7" s="68" t="s">
        <v>3023</v>
      </c>
    </row>
    <row r="8" spans="1:12">
      <c r="A8" s="63">
        <v>1600</v>
      </c>
      <c r="B8" s="63" t="s">
        <v>3162</v>
      </c>
      <c r="C8" s="64" t="s">
        <v>59</v>
      </c>
      <c r="D8" s="65">
        <v>42747</v>
      </c>
      <c r="E8" s="70">
        <v>6</v>
      </c>
      <c r="F8" s="70">
        <v>61</v>
      </c>
      <c r="G8" s="66"/>
      <c r="H8" s="66"/>
      <c r="I8" s="67">
        <v>2064.2399999999998</v>
      </c>
      <c r="J8" s="68"/>
      <c r="K8" s="66">
        <v>1511</v>
      </c>
      <c r="L8" s="68" t="s">
        <v>3103</v>
      </c>
    </row>
    <row r="9" spans="1:12">
      <c r="A9" s="63">
        <v>1600</v>
      </c>
      <c r="B9" s="63" t="s">
        <v>3162</v>
      </c>
      <c r="C9" s="64" t="s">
        <v>60</v>
      </c>
      <c r="D9" s="65">
        <v>42747</v>
      </c>
      <c r="E9" s="70">
        <v>1</v>
      </c>
      <c r="F9" s="70">
        <v>12</v>
      </c>
      <c r="G9" s="66"/>
      <c r="H9" s="66"/>
      <c r="I9" s="67">
        <v>719.8</v>
      </c>
      <c r="J9" s="68"/>
      <c r="K9" s="66">
        <v>2178</v>
      </c>
      <c r="L9" s="68" t="s">
        <v>3115</v>
      </c>
    </row>
    <row r="10" spans="1:12">
      <c r="A10" s="63">
        <v>1600</v>
      </c>
      <c r="B10" s="63" t="s">
        <v>3162</v>
      </c>
      <c r="C10" s="64" t="s">
        <v>61</v>
      </c>
      <c r="D10" s="65">
        <v>42747</v>
      </c>
      <c r="E10" s="70">
        <v>1</v>
      </c>
      <c r="F10" s="70">
        <v>12</v>
      </c>
      <c r="G10" s="66"/>
      <c r="H10" s="66"/>
      <c r="I10" s="67">
        <v>719.8</v>
      </c>
      <c r="J10" s="68"/>
      <c r="K10" s="66">
        <v>2178</v>
      </c>
      <c r="L10" s="68" t="s">
        <v>3115</v>
      </c>
    </row>
    <row r="11" spans="1:12">
      <c r="A11" s="63">
        <v>1600</v>
      </c>
      <c r="B11" s="63" t="s">
        <v>3162</v>
      </c>
      <c r="C11" s="64" t="s">
        <v>62</v>
      </c>
      <c r="D11" s="65">
        <v>42751</v>
      </c>
      <c r="E11" s="70">
        <v>1</v>
      </c>
      <c r="F11" s="70">
        <v>12</v>
      </c>
      <c r="G11" s="66"/>
      <c r="H11" s="66"/>
      <c r="I11" s="67">
        <v>1068.72</v>
      </c>
      <c r="J11" s="68"/>
      <c r="K11" s="66">
        <v>527</v>
      </c>
      <c r="L11" s="68" t="s">
        <v>3064</v>
      </c>
    </row>
    <row r="12" spans="1:12">
      <c r="A12" s="63">
        <v>1600</v>
      </c>
      <c r="B12" s="63" t="s">
        <v>3162</v>
      </c>
      <c r="C12" s="64" t="s">
        <v>63</v>
      </c>
      <c r="D12" s="65">
        <v>42751</v>
      </c>
      <c r="E12" s="70">
        <v>6</v>
      </c>
      <c r="F12" s="70">
        <v>62</v>
      </c>
      <c r="G12" s="66"/>
      <c r="H12" s="66"/>
      <c r="I12" s="67">
        <v>702.72</v>
      </c>
      <c r="J12" s="68"/>
      <c r="K12" s="66">
        <v>2243</v>
      </c>
      <c r="L12" s="68" t="s">
        <v>3118</v>
      </c>
    </row>
    <row r="13" spans="1:12">
      <c r="A13" s="63">
        <v>1600</v>
      </c>
      <c r="B13" s="63" t="s">
        <v>3162</v>
      </c>
      <c r="C13" s="64" t="s">
        <v>64</v>
      </c>
      <c r="D13" s="65">
        <v>42751</v>
      </c>
      <c r="E13" s="70">
        <v>1</v>
      </c>
      <c r="F13" s="70">
        <v>12</v>
      </c>
      <c r="G13" s="66"/>
      <c r="H13" s="66"/>
      <c r="I13" s="67">
        <v>1256.5999999999999</v>
      </c>
      <c r="J13" s="68"/>
      <c r="K13" s="66">
        <v>3016</v>
      </c>
      <c r="L13" s="68" t="s">
        <v>3141</v>
      </c>
    </row>
    <row r="14" spans="1:12">
      <c r="A14" s="63">
        <v>1600</v>
      </c>
      <c r="B14" s="63" t="s">
        <v>3162</v>
      </c>
      <c r="C14" s="64" t="s">
        <v>65</v>
      </c>
      <c r="D14" s="65">
        <v>42751</v>
      </c>
      <c r="E14" s="70">
        <v>6</v>
      </c>
      <c r="F14" s="70">
        <v>62</v>
      </c>
      <c r="G14" s="66"/>
      <c r="H14" s="66"/>
      <c r="I14" s="67">
        <v>658.8</v>
      </c>
      <c r="J14" s="68"/>
      <c r="K14" s="66">
        <v>1126</v>
      </c>
      <c r="L14" s="68" t="s">
        <v>3096</v>
      </c>
    </row>
    <row r="15" spans="1:12">
      <c r="A15" s="63">
        <v>1600</v>
      </c>
      <c r="B15" s="63" t="s">
        <v>3162</v>
      </c>
      <c r="C15" s="64" t="s">
        <v>66</v>
      </c>
      <c r="D15" s="65">
        <v>42751</v>
      </c>
      <c r="E15" s="70">
        <v>6</v>
      </c>
      <c r="F15" s="70">
        <v>61</v>
      </c>
      <c r="G15" s="66"/>
      <c r="H15" s="66"/>
      <c r="I15" s="67">
        <v>1017.48</v>
      </c>
      <c r="J15" s="68"/>
      <c r="K15" s="66">
        <v>1511</v>
      </c>
      <c r="L15" s="68" t="s">
        <v>3103</v>
      </c>
    </row>
    <row r="16" spans="1:12">
      <c r="A16" s="63">
        <v>1600</v>
      </c>
      <c r="B16" s="63" t="s">
        <v>3162</v>
      </c>
      <c r="C16" s="64" t="s">
        <v>67</v>
      </c>
      <c r="D16" s="65">
        <v>42751</v>
      </c>
      <c r="E16" s="70">
        <v>6</v>
      </c>
      <c r="F16" s="70">
        <v>61</v>
      </c>
      <c r="G16" s="66"/>
      <c r="H16" s="66"/>
      <c r="I16" s="67">
        <v>1590.62</v>
      </c>
      <c r="J16" s="68"/>
      <c r="K16" s="66">
        <v>1511</v>
      </c>
      <c r="L16" s="68" t="s">
        <v>3103</v>
      </c>
    </row>
    <row r="17" spans="1:12">
      <c r="A17" s="63">
        <v>1600</v>
      </c>
      <c r="B17" s="63" t="s">
        <v>3162</v>
      </c>
      <c r="C17" s="64" t="s">
        <v>68</v>
      </c>
      <c r="D17" s="65">
        <v>42751</v>
      </c>
      <c r="E17" s="70">
        <v>6</v>
      </c>
      <c r="F17" s="70">
        <v>61</v>
      </c>
      <c r="G17" s="66"/>
      <c r="H17" s="66"/>
      <c r="I17" s="67">
        <v>866.2</v>
      </c>
      <c r="J17" s="68"/>
      <c r="K17" s="66">
        <v>1440</v>
      </c>
      <c r="L17" s="68" t="s">
        <v>3102</v>
      </c>
    </row>
    <row r="18" spans="1:12">
      <c r="A18" s="63">
        <v>1600</v>
      </c>
      <c r="B18" s="63" t="s">
        <v>3162</v>
      </c>
      <c r="C18" s="64" t="s">
        <v>69</v>
      </c>
      <c r="D18" s="65">
        <v>42751</v>
      </c>
      <c r="E18" s="70">
        <v>6</v>
      </c>
      <c r="F18" s="70">
        <v>62</v>
      </c>
      <c r="G18" s="66"/>
      <c r="H18" s="66"/>
      <c r="I18" s="67">
        <v>1195.5999999999999</v>
      </c>
      <c r="J18" s="68"/>
      <c r="K18" s="66">
        <v>611</v>
      </c>
      <c r="L18" s="68" t="s">
        <v>3070</v>
      </c>
    </row>
    <row r="19" spans="1:12">
      <c r="A19" s="63">
        <v>1600</v>
      </c>
      <c r="B19" s="63" t="s">
        <v>3162</v>
      </c>
      <c r="C19" s="64" t="s">
        <v>70</v>
      </c>
      <c r="D19" s="65">
        <v>42751</v>
      </c>
      <c r="E19" s="70">
        <v>6</v>
      </c>
      <c r="F19" s="70">
        <v>61</v>
      </c>
      <c r="G19" s="66"/>
      <c r="H19" s="66"/>
      <c r="I19" s="67">
        <v>1126.6500000000001</v>
      </c>
      <c r="J19" s="68"/>
      <c r="K19" s="66">
        <v>2341</v>
      </c>
      <c r="L19" s="68" t="s">
        <v>3120</v>
      </c>
    </row>
    <row r="20" spans="1:12">
      <c r="A20" s="63">
        <v>1600</v>
      </c>
      <c r="B20" s="63" t="s">
        <v>3162</v>
      </c>
      <c r="C20" s="64" t="s">
        <v>71</v>
      </c>
      <c r="D20" s="65">
        <v>42751</v>
      </c>
      <c r="E20" s="70">
        <v>6</v>
      </c>
      <c r="F20" s="70">
        <v>61</v>
      </c>
      <c r="G20" s="66"/>
      <c r="H20" s="66"/>
      <c r="I20" s="67">
        <v>1464</v>
      </c>
      <c r="J20" s="68"/>
      <c r="K20" s="66">
        <v>2341</v>
      </c>
      <c r="L20" s="68" t="s">
        <v>3120</v>
      </c>
    </row>
    <row r="21" spans="1:12">
      <c r="A21" s="63">
        <v>1600</v>
      </c>
      <c r="B21" s="63" t="s">
        <v>3162</v>
      </c>
      <c r="C21" s="64" t="s">
        <v>72</v>
      </c>
      <c r="D21" s="65">
        <v>42751</v>
      </c>
      <c r="E21" s="70">
        <v>3</v>
      </c>
      <c r="F21" s="71"/>
      <c r="G21" s="68"/>
      <c r="H21" s="68"/>
      <c r="I21" s="67">
        <v>186.66</v>
      </c>
      <c r="J21" s="68"/>
      <c r="K21" s="66">
        <v>2432</v>
      </c>
      <c r="L21" s="68" t="s">
        <v>3121</v>
      </c>
    </row>
    <row r="22" spans="1:12">
      <c r="A22" s="63">
        <v>1600</v>
      </c>
      <c r="B22" s="63" t="s">
        <v>3162</v>
      </c>
      <c r="C22" s="64" t="s">
        <v>73</v>
      </c>
      <c r="D22" s="65">
        <v>42751</v>
      </c>
      <c r="E22" s="70">
        <v>1</v>
      </c>
      <c r="F22" s="70">
        <v>12</v>
      </c>
      <c r="G22" s="66"/>
      <c r="H22" s="66"/>
      <c r="I22" s="67">
        <v>1256.5999999999999</v>
      </c>
      <c r="J22" s="68"/>
      <c r="K22" s="66">
        <v>440</v>
      </c>
      <c r="L22" s="68" t="s">
        <v>3058</v>
      </c>
    </row>
    <row r="23" spans="1:12">
      <c r="A23" s="63">
        <v>1600</v>
      </c>
      <c r="B23" s="63" t="s">
        <v>3162</v>
      </c>
      <c r="C23" s="64" t="s">
        <v>74</v>
      </c>
      <c r="D23" s="65">
        <v>42751</v>
      </c>
      <c r="E23" s="70">
        <v>1</v>
      </c>
      <c r="F23" s="70">
        <v>12</v>
      </c>
      <c r="G23" s="66"/>
      <c r="H23" s="66"/>
      <c r="I23" s="67">
        <v>1256.5999999999999</v>
      </c>
      <c r="J23" s="68"/>
      <c r="K23" s="66">
        <v>207</v>
      </c>
      <c r="L23" s="68" t="s">
        <v>3036</v>
      </c>
    </row>
    <row r="24" spans="1:12">
      <c r="A24" s="63">
        <v>1600</v>
      </c>
      <c r="B24" s="63" t="s">
        <v>3162</v>
      </c>
      <c r="C24" s="64" t="s">
        <v>75</v>
      </c>
      <c r="D24" s="65">
        <v>42751</v>
      </c>
      <c r="E24" s="70">
        <v>1</v>
      </c>
      <c r="F24" s="70">
        <v>12</v>
      </c>
      <c r="G24" s="66"/>
      <c r="H24" s="66"/>
      <c r="I24" s="67">
        <v>1759.24</v>
      </c>
      <c r="J24" s="68"/>
      <c r="K24" s="66">
        <v>2178</v>
      </c>
      <c r="L24" s="68" t="s">
        <v>3115</v>
      </c>
    </row>
    <row r="25" spans="1:12">
      <c r="A25" s="63">
        <v>1600</v>
      </c>
      <c r="B25" s="63" t="s">
        <v>3162</v>
      </c>
      <c r="C25" s="64" t="s">
        <v>76</v>
      </c>
      <c r="D25" s="65">
        <v>42751</v>
      </c>
      <c r="E25" s="70">
        <v>6</v>
      </c>
      <c r="F25" s="70">
        <v>61</v>
      </c>
      <c r="G25" s="66"/>
      <c r="H25" s="66"/>
      <c r="I25" s="67">
        <v>1159</v>
      </c>
      <c r="J25" s="68"/>
      <c r="K25" s="66">
        <v>111</v>
      </c>
      <c r="L25" s="68" t="s">
        <v>3025</v>
      </c>
    </row>
    <row r="26" spans="1:12">
      <c r="A26" s="63">
        <v>1600</v>
      </c>
      <c r="B26" s="63" t="s">
        <v>3162</v>
      </c>
      <c r="C26" s="64" t="s">
        <v>77</v>
      </c>
      <c r="D26" s="65">
        <v>42751</v>
      </c>
      <c r="E26" s="70">
        <v>6</v>
      </c>
      <c r="F26" s="70">
        <v>62</v>
      </c>
      <c r="G26" s="66"/>
      <c r="H26" s="66"/>
      <c r="I26" s="67">
        <v>1195.5999999999999</v>
      </c>
      <c r="J26" s="68"/>
      <c r="K26" s="66">
        <v>111</v>
      </c>
      <c r="L26" s="68" t="s">
        <v>3025</v>
      </c>
    </row>
    <row r="27" spans="1:12">
      <c r="A27" s="63">
        <v>1600</v>
      </c>
      <c r="B27" s="63" t="s">
        <v>3162</v>
      </c>
      <c r="C27" s="64" t="s">
        <v>78</v>
      </c>
      <c r="D27" s="65">
        <v>42751</v>
      </c>
      <c r="E27" s="70">
        <v>6</v>
      </c>
      <c r="F27" s="70">
        <v>62</v>
      </c>
      <c r="G27" s="66"/>
      <c r="H27" s="66"/>
      <c r="I27" s="67">
        <v>1195.5999999999999</v>
      </c>
      <c r="J27" s="68"/>
      <c r="K27" s="66">
        <v>1268</v>
      </c>
      <c r="L27" s="68" t="s">
        <v>3099</v>
      </c>
    </row>
    <row r="28" spans="1:12">
      <c r="A28" s="63">
        <v>1600</v>
      </c>
      <c r="B28" s="63" t="s">
        <v>3162</v>
      </c>
      <c r="C28" s="64" t="s">
        <v>79</v>
      </c>
      <c r="D28" s="65">
        <v>42751</v>
      </c>
      <c r="E28" s="70">
        <v>6</v>
      </c>
      <c r="F28" s="70">
        <v>62</v>
      </c>
      <c r="G28" s="66"/>
      <c r="H28" s="66"/>
      <c r="I28" s="67">
        <v>1195.5999999999999</v>
      </c>
      <c r="J28" s="68"/>
      <c r="K28" s="66">
        <v>1268</v>
      </c>
      <c r="L28" s="68" t="s">
        <v>3099</v>
      </c>
    </row>
    <row r="29" spans="1:12">
      <c r="A29" s="63">
        <v>1600</v>
      </c>
      <c r="B29" s="63" t="s">
        <v>3162</v>
      </c>
      <c r="C29" s="64" t="s">
        <v>80</v>
      </c>
      <c r="D29" s="65">
        <v>42754</v>
      </c>
      <c r="E29" s="70">
        <v>3</v>
      </c>
      <c r="F29" s="71"/>
      <c r="G29" s="68"/>
      <c r="H29" s="68"/>
      <c r="I29" s="67">
        <v>180.56</v>
      </c>
      <c r="J29" s="68"/>
      <c r="K29" s="66">
        <v>93</v>
      </c>
      <c r="L29" s="68" t="s">
        <v>3015</v>
      </c>
    </row>
    <row r="30" spans="1:12">
      <c r="A30" s="63">
        <v>1600</v>
      </c>
      <c r="B30" s="63" t="s">
        <v>3162</v>
      </c>
      <c r="C30" s="64" t="s">
        <v>81</v>
      </c>
      <c r="D30" s="65">
        <v>42754</v>
      </c>
      <c r="E30" s="70">
        <v>6</v>
      </c>
      <c r="F30" s="70">
        <v>61</v>
      </c>
      <c r="G30" s="66"/>
      <c r="H30" s="66"/>
      <c r="I30" s="67">
        <v>3207.38</v>
      </c>
      <c r="J30" s="68"/>
      <c r="K30" s="66">
        <v>1511</v>
      </c>
      <c r="L30" s="68" t="s">
        <v>3103</v>
      </c>
    </row>
    <row r="31" spans="1:12">
      <c r="A31" s="63">
        <v>1600</v>
      </c>
      <c r="B31" s="63" t="s">
        <v>3162</v>
      </c>
      <c r="C31" s="64" t="s">
        <v>82</v>
      </c>
      <c r="D31" s="65">
        <v>42754</v>
      </c>
      <c r="E31" s="70">
        <v>6</v>
      </c>
      <c r="F31" s="70">
        <v>61</v>
      </c>
      <c r="G31" s="66"/>
      <c r="H31" s="66"/>
      <c r="I31" s="67">
        <v>732</v>
      </c>
      <c r="J31" s="68"/>
      <c r="K31" s="66">
        <v>515</v>
      </c>
      <c r="L31" s="68" t="s">
        <v>3063</v>
      </c>
    </row>
    <row r="32" spans="1:12">
      <c r="A32" s="63">
        <v>1600</v>
      </c>
      <c r="B32" s="63" t="s">
        <v>3162</v>
      </c>
      <c r="C32" s="64" t="s">
        <v>83</v>
      </c>
      <c r="D32" s="65">
        <v>42754</v>
      </c>
      <c r="E32" s="70">
        <v>3</v>
      </c>
      <c r="F32" s="71"/>
      <c r="G32" s="68"/>
      <c r="H32" s="68"/>
      <c r="I32" s="67">
        <v>20.74</v>
      </c>
      <c r="J32" s="68"/>
      <c r="K32" s="66">
        <v>2432</v>
      </c>
      <c r="L32" s="68" t="s">
        <v>3121</v>
      </c>
    </row>
    <row r="33" spans="1:12">
      <c r="A33" s="63">
        <v>1600</v>
      </c>
      <c r="B33" s="63" t="s">
        <v>3162</v>
      </c>
      <c r="C33" s="64" t="s">
        <v>84</v>
      </c>
      <c r="D33" s="65">
        <v>42754</v>
      </c>
      <c r="E33" s="70">
        <v>6</v>
      </c>
      <c r="F33" s="70">
        <v>61</v>
      </c>
      <c r="G33" s="66"/>
      <c r="H33" s="66"/>
      <c r="I33" s="67">
        <v>3412.9</v>
      </c>
      <c r="J33" s="68"/>
      <c r="K33" s="66">
        <v>111</v>
      </c>
      <c r="L33" s="68" t="s">
        <v>3025</v>
      </c>
    </row>
    <row r="34" spans="1:12">
      <c r="A34" s="63">
        <v>1600</v>
      </c>
      <c r="B34" s="63" t="s">
        <v>3162</v>
      </c>
      <c r="C34" s="64" t="s">
        <v>85</v>
      </c>
      <c r="D34" s="65">
        <v>42756</v>
      </c>
      <c r="E34" s="70">
        <v>3</v>
      </c>
      <c r="F34" s="71"/>
      <c r="G34" s="68"/>
      <c r="H34" s="68"/>
      <c r="I34" s="67">
        <v>146.4</v>
      </c>
      <c r="J34" s="68"/>
      <c r="K34" s="66">
        <v>682</v>
      </c>
      <c r="L34" s="68" t="s">
        <v>3075</v>
      </c>
    </row>
    <row r="35" spans="1:12">
      <c r="A35" s="63">
        <v>1600</v>
      </c>
      <c r="B35" s="63" t="s">
        <v>3162</v>
      </c>
      <c r="C35" s="64" t="s">
        <v>86</v>
      </c>
      <c r="D35" s="65">
        <v>42756</v>
      </c>
      <c r="E35" s="70">
        <v>3</v>
      </c>
      <c r="F35" s="71"/>
      <c r="G35" s="68"/>
      <c r="H35" s="68"/>
      <c r="I35" s="67">
        <v>61</v>
      </c>
      <c r="J35" s="68"/>
      <c r="K35" s="66">
        <v>103</v>
      </c>
      <c r="L35" s="68" t="s">
        <v>3020</v>
      </c>
    </row>
    <row r="36" spans="1:12">
      <c r="A36" s="63">
        <v>1600</v>
      </c>
      <c r="B36" s="63" t="s">
        <v>3162</v>
      </c>
      <c r="C36" s="64" t="s">
        <v>87</v>
      </c>
      <c r="D36" s="65">
        <v>42756</v>
      </c>
      <c r="E36" s="70">
        <v>3</v>
      </c>
      <c r="F36" s="71"/>
      <c r="G36" s="68"/>
      <c r="H36" s="68"/>
      <c r="I36" s="67">
        <v>195.2</v>
      </c>
      <c r="J36" s="68"/>
      <c r="K36" s="66">
        <v>103</v>
      </c>
      <c r="L36" s="68" t="s">
        <v>3020</v>
      </c>
    </row>
    <row r="37" spans="1:12">
      <c r="A37" s="63">
        <v>1600</v>
      </c>
      <c r="B37" s="63" t="s">
        <v>3162</v>
      </c>
      <c r="C37" s="64" t="s">
        <v>88</v>
      </c>
      <c r="D37" s="65">
        <v>42756</v>
      </c>
      <c r="E37" s="70">
        <v>3</v>
      </c>
      <c r="F37" s="71"/>
      <c r="G37" s="68"/>
      <c r="H37" s="68"/>
      <c r="I37" s="67">
        <v>61</v>
      </c>
      <c r="J37" s="68"/>
      <c r="K37" s="66">
        <v>440</v>
      </c>
      <c r="L37" s="68" t="s">
        <v>3058</v>
      </c>
    </row>
    <row r="38" spans="1:12">
      <c r="A38" s="63">
        <v>1600</v>
      </c>
      <c r="B38" s="63" t="s">
        <v>3162</v>
      </c>
      <c r="C38" s="64" t="s">
        <v>89</v>
      </c>
      <c r="D38" s="65">
        <v>42756</v>
      </c>
      <c r="E38" s="70">
        <v>3</v>
      </c>
      <c r="F38" s="71"/>
      <c r="G38" s="68"/>
      <c r="H38" s="68"/>
      <c r="I38" s="67">
        <v>146.4</v>
      </c>
      <c r="J38" s="68"/>
      <c r="K38" s="66">
        <v>440</v>
      </c>
      <c r="L38" s="68" t="s">
        <v>3058</v>
      </c>
    </row>
    <row r="39" spans="1:12">
      <c r="A39" s="63">
        <v>1600</v>
      </c>
      <c r="B39" s="63" t="s">
        <v>3162</v>
      </c>
      <c r="C39" s="64" t="s">
        <v>90</v>
      </c>
      <c r="D39" s="65">
        <v>42756</v>
      </c>
      <c r="E39" s="70">
        <v>3</v>
      </c>
      <c r="F39" s="71"/>
      <c r="G39" s="68"/>
      <c r="H39" s="68"/>
      <c r="I39" s="67">
        <v>219.6</v>
      </c>
      <c r="J39" s="68"/>
      <c r="K39" s="66">
        <v>949</v>
      </c>
      <c r="L39" s="68" t="s">
        <v>3089</v>
      </c>
    </row>
    <row r="40" spans="1:12">
      <c r="A40" s="63">
        <v>1600</v>
      </c>
      <c r="B40" s="63" t="s">
        <v>3162</v>
      </c>
      <c r="C40" s="64" t="s">
        <v>91</v>
      </c>
      <c r="D40" s="65">
        <v>42758</v>
      </c>
      <c r="E40" s="70">
        <v>1</v>
      </c>
      <c r="F40" s="70">
        <v>12</v>
      </c>
      <c r="G40" s="66"/>
      <c r="H40" s="66"/>
      <c r="I40" s="67">
        <v>2013</v>
      </c>
      <c r="J40" s="68"/>
      <c r="K40" s="66">
        <v>207</v>
      </c>
      <c r="L40" s="68" t="s">
        <v>3036</v>
      </c>
    </row>
    <row r="41" spans="1:12">
      <c r="A41" s="63">
        <v>1600</v>
      </c>
      <c r="B41" s="63" t="s">
        <v>3162</v>
      </c>
      <c r="C41" s="64" t="s">
        <v>92</v>
      </c>
      <c r="D41" s="65">
        <v>42758</v>
      </c>
      <c r="E41" s="70">
        <v>1</v>
      </c>
      <c r="F41" s="70">
        <v>12</v>
      </c>
      <c r="G41" s="66"/>
      <c r="H41" s="66"/>
      <c r="I41" s="67">
        <v>1010.16</v>
      </c>
      <c r="J41" s="68"/>
      <c r="K41" s="66">
        <v>527</v>
      </c>
      <c r="L41" s="68" t="s">
        <v>3064</v>
      </c>
    </row>
    <row r="42" spans="1:12">
      <c r="A42" s="63">
        <v>1600</v>
      </c>
      <c r="B42" s="63" t="s">
        <v>3162</v>
      </c>
      <c r="C42" s="64" t="s">
        <v>93</v>
      </c>
      <c r="D42" s="65">
        <v>42758</v>
      </c>
      <c r="E42" s="70">
        <v>3</v>
      </c>
      <c r="F42" s="71"/>
      <c r="G42" s="68"/>
      <c r="H42" s="68"/>
      <c r="I42" s="67">
        <v>219.6</v>
      </c>
      <c r="J42" s="68"/>
      <c r="K42" s="66">
        <v>971</v>
      </c>
      <c r="L42" s="68" t="s">
        <v>3090</v>
      </c>
    </row>
    <row r="43" spans="1:12">
      <c r="A43" s="63">
        <v>1600</v>
      </c>
      <c r="B43" s="63" t="s">
        <v>3162</v>
      </c>
      <c r="C43" s="64" t="s">
        <v>94</v>
      </c>
      <c r="D43" s="65">
        <v>42758</v>
      </c>
      <c r="E43" s="70">
        <v>6</v>
      </c>
      <c r="F43" s="70">
        <v>62</v>
      </c>
      <c r="G43" s="66"/>
      <c r="H43" s="66"/>
      <c r="I43" s="67">
        <v>649.04</v>
      </c>
      <c r="J43" s="68"/>
      <c r="K43" s="66">
        <v>2943</v>
      </c>
      <c r="L43" s="68" t="s">
        <v>3139</v>
      </c>
    </row>
    <row r="44" spans="1:12">
      <c r="A44" s="63">
        <v>1600</v>
      </c>
      <c r="B44" s="63" t="s">
        <v>3162</v>
      </c>
      <c r="C44" s="64" t="s">
        <v>95</v>
      </c>
      <c r="D44" s="65">
        <v>42758</v>
      </c>
      <c r="E44" s="70">
        <v>6</v>
      </c>
      <c r="F44" s="70">
        <v>62</v>
      </c>
      <c r="G44" s="66"/>
      <c r="H44" s="66"/>
      <c r="I44" s="67">
        <v>854</v>
      </c>
      <c r="J44" s="68"/>
      <c r="K44" s="66">
        <v>2943</v>
      </c>
      <c r="L44" s="68" t="s">
        <v>3139</v>
      </c>
    </row>
    <row r="45" spans="1:12">
      <c r="A45" s="63">
        <v>1600</v>
      </c>
      <c r="B45" s="63" t="s">
        <v>3162</v>
      </c>
      <c r="C45" s="64" t="s">
        <v>96</v>
      </c>
      <c r="D45" s="65">
        <v>42758</v>
      </c>
      <c r="E45" s="70">
        <v>1</v>
      </c>
      <c r="F45" s="70">
        <v>12</v>
      </c>
      <c r="G45" s="66"/>
      <c r="H45" s="66"/>
      <c r="I45" s="67">
        <v>3245.2</v>
      </c>
      <c r="J45" s="68"/>
      <c r="K45" s="66">
        <v>3077</v>
      </c>
      <c r="L45" s="68" t="s">
        <v>3143</v>
      </c>
    </row>
    <row r="46" spans="1:12">
      <c r="A46" s="63">
        <v>1600</v>
      </c>
      <c r="B46" s="63" t="s">
        <v>3162</v>
      </c>
      <c r="C46" s="64" t="s">
        <v>97</v>
      </c>
      <c r="D46" s="65">
        <v>42758</v>
      </c>
      <c r="E46" s="70">
        <v>6</v>
      </c>
      <c r="F46" s="70">
        <v>62</v>
      </c>
      <c r="G46" s="66"/>
      <c r="H46" s="66"/>
      <c r="I46" s="67">
        <v>585.6</v>
      </c>
      <c r="J46" s="68"/>
      <c r="K46" s="66">
        <v>1126</v>
      </c>
      <c r="L46" s="68" t="s">
        <v>3096</v>
      </c>
    </row>
    <row r="47" spans="1:12">
      <c r="A47" s="63">
        <v>1600</v>
      </c>
      <c r="B47" s="63" t="s">
        <v>3162</v>
      </c>
      <c r="C47" s="64" t="s">
        <v>98</v>
      </c>
      <c r="D47" s="65">
        <v>42758</v>
      </c>
      <c r="E47" s="70">
        <v>6</v>
      </c>
      <c r="F47" s="70">
        <v>62</v>
      </c>
      <c r="G47" s="66"/>
      <c r="H47" s="66"/>
      <c r="I47" s="67">
        <v>695.4</v>
      </c>
      <c r="J47" s="68"/>
      <c r="K47" s="66">
        <v>1126</v>
      </c>
      <c r="L47" s="68" t="s">
        <v>3096</v>
      </c>
    </row>
    <row r="48" spans="1:12">
      <c r="A48" s="63">
        <v>1600</v>
      </c>
      <c r="B48" s="63" t="s">
        <v>3162</v>
      </c>
      <c r="C48" s="64" t="s">
        <v>99</v>
      </c>
      <c r="D48" s="65">
        <v>42758</v>
      </c>
      <c r="E48" s="70">
        <v>1</v>
      </c>
      <c r="F48" s="70">
        <v>12</v>
      </c>
      <c r="G48" s="66"/>
      <c r="H48" s="66"/>
      <c r="I48" s="67">
        <v>2013</v>
      </c>
      <c r="J48" s="68"/>
      <c r="K48" s="66">
        <v>283</v>
      </c>
      <c r="L48" s="68" t="s">
        <v>3047</v>
      </c>
    </row>
    <row r="49" spans="1:12">
      <c r="A49" s="63">
        <v>1600</v>
      </c>
      <c r="B49" s="63" t="s">
        <v>3162</v>
      </c>
      <c r="C49" s="64" t="s">
        <v>100</v>
      </c>
      <c r="D49" s="65">
        <v>42758</v>
      </c>
      <c r="E49" s="70">
        <v>6</v>
      </c>
      <c r="F49" s="70">
        <v>62</v>
      </c>
      <c r="G49" s="66"/>
      <c r="H49" s="66"/>
      <c r="I49" s="67">
        <v>912.56</v>
      </c>
      <c r="J49" s="68"/>
      <c r="K49" s="66">
        <v>283</v>
      </c>
      <c r="L49" s="68" t="s">
        <v>3047</v>
      </c>
    </row>
    <row r="50" spans="1:12">
      <c r="A50" s="63">
        <v>1600</v>
      </c>
      <c r="B50" s="63" t="s">
        <v>3162</v>
      </c>
      <c r="C50" s="64" t="s">
        <v>101</v>
      </c>
      <c r="D50" s="65">
        <v>42758</v>
      </c>
      <c r="E50" s="70">
        <v>1</v>
      </c>
      <c r="F50" s="70">
        <v>12</v>
      </c>
      <c r="G50" s="66"/>
      <c r="H50" s="66"/>
      <c r="I50" s="67">
        <v>10614</v>
      </c>
      <c r="J50" s="68"/>
      <c r="K50" s="66">
        <v>1119</v>
      </c>
      <c r="L50" s="68" t="s">
        <v>3095</v>
      </c>
    </row>
    <row r="51" spans="1:12">
      <c r="A51" s="63">
        <v>1600</v>
      </c>
      <c r="B51" s="63" t="s">
        <v>3162</v>
      </c>
      <c r="C51" s="64" t="s">
        <v>102</v>
      </c>
      <c r="D51" s="65">
        <v>42758</v>
      </c>
      <c r="E51" s="70">
        <v>1</v>
      </c>
      <c r="F51" s="70">
        <v>12</v>
      </c>
      <c r="G51" s="66"/>
      <c r="H51" s="66"/>
      <c r="I51" s="67">
        <v>846.68</v>
      </c>
      <c r="J51" s="68"/>
      <c r="K51" s="66">
        <v>100</v>
      </c>
      <c r="L51" s="68" t="s">
        <v>3017</v>
      </c>
    </row>
    <row r="52" spans="1:12">
      <c r="A52" s="63">
        <v>1600</v>
      </c>
      <c r="B52" s="63" t="s">
        <v>3162</v>
      </c>
      <c r="C52" s="64" t="s">
        <v>103</v>
      </c>
      <c r="D52" s="65">
        <v>42758</v>
      </c>
      <c r="E52" s="70">
        <v>1</v>
      </c>
      <c r="F52" s="70">
        <v>12</v>
      </c>
      <c r="G52" s="66"/>
      <c r="H52" s="66"/>
      <c r="I52" s="67">
        <v>422.12</v>
      </c>
      <c r="J52" s="68"/>
      <c r="K52" s="66">
        <v>100</v>
      </c>
      <c r="L52" s="68" t="s">
        <v>3017</v>
      </c>
    </row>
    <row r="53" spans="1:12">
      <c r="A53" s="63">
        <v>1600</v>
      </c>
      <c r="B53" s="63" t="s">
        <v>3162</v>
      </c>
      <c r="C53" s="64" t="s">
        <v>104</v>
      </c>
      <c r="D53" s="65">
        <v>42758</v>
      </c>
      <c r="E53" s="70">
        <v>1</v>
      </c>
      <c r="F53" s="70">
        <v>12</v>
      </c>
      <c r="G53" s="66"/>
      <c r="H53" s="66"/>
      <c r="I53" s="67">
        <v>1135.82</v>
      </c>
      <c r="J53" s="68"/>
      <c r="K53" s="66">
        <v>2628</v>
      </c>
      <c r="L53" s="68" t="s">
        <v>3163</v>
      </c>
    </row>
    <row r="54" spans="1:12">
      <c r="A54" s="63">
        <v>1600</v>
      </c>
      <c r="B54" s="63" t="s">
        <v>3162</v>
      </c>
      <c r="C54" s="64" t="s">
        <v>105</v>
      </c>
      <c r="D54" s="65">
        <v>42758</v>
      </c>
      <c r="E54" s="70">
        <v>1</v>
      </c>
      <c r="F54" s="70">
        <v>12</v>
      </c>
      <c r="G54" s="66"/>
      <c r="H54" s="66"/>
      <c r="I54" s="67">
        <v>1409.1</v>
      </c>
      <c r="J54" s="68"/>
      <c r="K54" s="66">
        <v>2628</v>
      </c>
      <c r="L54" s="68" t="s">
        <v>3163</v>
      </c>
    </row>
    <row r="55" spans="1:12">
      <c r="A55" s="63">
        <v>1600</v>
      </c>
      <c r="B55" s="63" t="s">
        <v>3162</v>
      </c>
      <c r="C55" s="64" t="s">
        <v>106</v>
      </c>
      <c r="D55" s="65">
        <v>42758</v>
      </c>
      <c r="E55" s="70">
        <v>1</v>
      </c>
      <c r="F55" s="70">
        <v>12</v>
      </c>
      <c r="G55" s="66"/>
      <c r="H55" s="66"/>
      <c r="I55" s="67">
        <v>1135.82</v>
      </c>
      <c r="J55" s="68"/>
      <c r="K55" s="66">
        <v>811</v>
      </c>
      <c r="L55" s="68" t="s">
        <v>3083</v>
      </c>
    </row>
    <row r="56" spans="1:12">
      <c r="A56" s="63">
        <v>1600</v>
      </c>
      <c r="B56" s="63" t="s">
        <v>3162</v>
      </c>
      <c r="C56" s="64" t="s">
        <v>107</v>
      </c>
      <c r="D56" s="65">
        <v>42758</v>
      </c>
      <c r="E56" s="70">
        <v>6</v>
      </c>
      <c r="F56" s="70">
        <v>62</v>
      </c>
      <c r="G56" s="66"/>
      <c r="H56" s="66"/>
      <c r="I56" s="67">
        <v>695.4</v>
      </c>
      <c r="J56" s="68"/>
      <c r="K56" s="66">
        <v>1440</v>
      </c>
      <c r="L56" s="68" t="s">
        <v>3102</v>
      </c>
    </row>
    <row r="57" spans="1:12">
      <c r="A57" s="63">
        <v>1600</v>
      </c>
      <c r="B57" s="63" t="s">
        <v>3162</v>
      </c>
      <c r="C57" s="64" t="s">
        <v>108</v>
      </c>
      <c r="D57" s="65">
        <v>42758</v>
      </c>
      <c r="E57" s="70">
        <v>1</v>
      </c>
      <c r="F57" s="70">
        <v>12</v>
      </c>
      <c r="G57" s="66"/>
      <c r="H57" s="66"/>
      <c r="I57" s="67">
        <v>1409.1</v>
      </c>
      <c r="J57" s="68"/>
      <c r="K57" s="66">
        <v>611</v>
      </c>
      <c r="L57" s="68" t="s">
        <v>3070</v>
      </c>
    </row>
    <row r="58" spans="1:12">
      <c r="A58" s="63">
        <v>1600</v>
      </c>
      <c r="B58" s="63" t="s">
        <v>3162</v>
      </c>
      <c r="C58" s="64" t="s">
        <v>109</v>
      </c>
      <c r="D58" s="65">
        <v>42758</v>
      </c>
      <c r="E58" s="70">
        <v>1</v>
      </c>
      <c r="F58" s="70">
        <v>12</v>
      </c>
      <c r="G58" s="66"/>
      <c r="H58" s="66"/>
      <c r="I58" s="67">
        <v>1135.82</v>
      </c>
      <c r="J58" s="68"/>
      <c r="K58" s="66">
        <v>611</v>
      </c>
      <c r="L58" s="68" t="s">
        <v>3070</v>
      </c>
    </row>
    <row r="59" spans="1:12">
      <c r="A59" s="63">
        <v>1600</v>
      </c>
      <c r="B59" s="63" t="s">
        <v>3162</v>
      </c>
      <c r="C59" s="64" t="s">
        <v>110</v>
      </c>
      <c r="D59" s="65">
        <v>42758</v>
      </c>
      <c r="E59" s="70">
        <v>1</v>
      </c>
      <c r="F59" s="70">
        <v>12</v>
      </c>
      <c r="G59" s="66"/>
      <c r="H59" s="66"/>
      <c r="I59" s="67">
        <v>1135.82</v>
      </c>
      <c r="J59" s="68"/>
      <c r="K59" s="66">
        <v>611</v>
      </c>
      <c r="L59" s="68" t="s">
        <v>3070</v>
      </c>
    </row>
    <row r="60" spans="1:12">
      <c r="A60" s="63">
        <v>1600</v>
      </c>
      <c r="B60" s="63" t="s">
        <v>3162</v>
      </c>
      <c r="C60" s="64" t="s">
        <v>111</v>
      </c>
      <c r="D60" s="65">
        <v>42758</v>
      </c>
      <c r="E60" s="70">
        <v>3</v>
      </c>
      <c r="F60" s="71"/>
      <c r="G60" s="68"/>
      <c r="H60" s="68"/>
      <c r="I60" s="67">
        <v>219.6</v>
      </c>
      <c r="J60" s="68"/>
      <c r="K60" s="66">
        <v>2178</v>
      </c>
      <c r="L60" s="68" t="s">
        <v>3115</v>
      </c>
    </row>
    <row r="61" spans="1:12">
      <c r="A61" s="63">
        <v>1600</v>
      </c>
      <c r="B61" s="63" t="s">
        <v>3162</v>
      </c>
      <c r="C61" s="64" t="s">
        <v>112</v>
      </c>
      <c r="D61" s="65">
        <v>42758</v>
      </c>
      <c r="E61" s="70">
        <v>6</v>
      </c>
      <c r="F61" s="70">
        <v>62</v>
      </c>
      <c r="G61" s="66"/>
      <c r="H61" s="66"/>
      <c r="I61" s="67">
        <v>741.76</v>
      </c>
      <c r="J61" s="68"/>
      <c r="K61" s="66">
        <v>2178</v>
      </c>
      <c r="L61" s="68" t="s">
        <v>3115</v>
      </c>
    </row>
    <row r="62" spans="1:12">
      <c r="A62" s="63">
        <v>1600</v>
      </c>
      <c r="B62" s="63" t="s">
        <v>3162</v>
      </c>
      <c r="C62" s="64" t="s">
        <v>113</v>
      </c>
      <c r="D62" s="65">
        <v>42758</v>
      </c>
      <c r="E62" s="70">
        <v>1</v>
      </c>
      <c r="F62" s="70">
        <v>12</v>
      </c>
      <c r="G62" s="66"/>
      <c r="H62" s="66"/>
      <c r="I62" s="67">
        <v>7950.74</v>
      </c>
      <c r="J62" s="68"/>
      <c r="K62" s="66">
        <v>2341</v>
      </c>
      <c r="L62" s="68" t="s">
        <v>3120</v>
      </c>
    </row>
    <row r="63" spans="1:12">
      <c r="A63" s="63">
        <v>1600</v>
      </c>
      <c r="B63" s="63" t="s">
        <v>3162</v>
      </c>
      <c r="C63" s="64" t="s">
        <v>114</v>
      </c>
      <c r="D63" s="65">
        <v>42758</v>
      </c>
      <c r="E63" s="70">
        <v>1</v>
      </c>
      <c r="F63" s="70">
        <v>12</v>
      </c>
      <c r="G63" s="66"/>
      <c r="H63" s="66"/>
      <c r="I63" s="67">
        <v>1711.66</v>
      </c>
      <c r="J63" s="68"/>
      <c r="K63" s="66">
        <v>1440</v>
      </c>
      <c r="L63" s="68" t="s">
        <v>3102</v>
      </c>
    </row>
    <row r="64" spans="1:12">
      <c r="A64" s="63">
        <v>1600</v>
      </c>
      <c r="B64" s="63" t="s">
        <v>3162</v>
      </c>
      <c r="C64" s="64" t="s">
        <v>115</v>
      </c>
      <c r="D64" s="65">
        <v>42758</v>
      </c>
      <c r="E64" s="70">
        <v>3</v>
      </c>
      <c r="F64" s="71"/>
      <c r="G64" s="68"/>
      <c r="H64" s="68"/>
      <c r="I64" s="67">
        <v>244</v>
      </c>
      <c r="J64" s="68"/>
      <c r="K64" s="66">
        <v>1440</v>
      </c>
      <c r="L64" s="68" t="s">
        <v>3102</v>
      </c>
    </row>
    <row r="65" spans="1:12">
      <c r="A65" s="63">
        <v>1600</v>
      </c>
      <c r="B65" s="63" t="s">
        <v>3162</v>
      </c>
      <c r="C65" s="64" t="s">
        <v>116</v>
      </c>
      <c r="D65" s="65">
        <v>42758</v>
      </c>
      <c r="E65" s="70">
        <v>1</v>
      </c>
      <c r="F65" s="70">
        <v>12</v>
      </c>
      <c r="G65" s="66"/>
      <c r="H65" s="66"/>
      <c r="I65" s="67">
        <v>1189.5</v>
      </c>
      <c r="J65" s="68"/>
      <c r="K65" s="66">
        <v>2432</v>
      </c>
      <c r="L65" s="68" t="s">
        <v>3121</v>
      </c>
    </row>
    <row r="66" spans="1:12">
      <c r="A66" s="63">
        <v>1600</v>
      </c>
      <c r="B66" s="63" t="s">
        <v>3162</v>
      </c>
      <c r="C66" s="64" t="s">
        <v>117</v>
      </c>
      <c r="D66" s="65">
        <v>42758</v>
      </c>
      <c r="E66" s="70">
        <v>3</v>
      </c>
      <c r="F66" s="71"/>
      <c r="G66" s="68"/>
      <c r="H66" s="68"/>
      <c r="I66" s="67">
        <v>219.6</v>
      </c>
      <c r="J66" s="68"/>
      <c r="K66" s="66">
        <v>2432</v>
      </c>
      <c r="L66" s="68" t="s">
        <v>3121</v>
      </c>
    </row>
    <row r="67" spans="1:12">
      <c r="A67" s="63">
        <v>1600</v>
      </c>
      <c r="B67" s="63" t="s">
        <v>3162</v>
      </c>
      <c r="C67" s="64" t="s">
        <v>118</v>
      </c>
      <c r="D67" s="65">
        <v>42758</v>
      </c>
      <c r="E67" s="70">
        <v>3</v>
      </c>
      <c r="F67" s="71"/>
      <c r="G67" s="68"/>
      <c r="H67" s="68"/>
      <c r="I67" s="67">
        <v>219.6</v>
      </c>
      <c r="J67" s="68"/>
      <c r="K67" s="66">
        <v>440</v>
      </c>
      <c r="L67" s="68" t="s">
        <v>3058</v>
      </c>
    </row>
    <row r="68" spans="1:12">
      <c r="A68" s="63">
        <v>1600</v>
      </c>
      <c r="B68" s="63" t="s">
        <v>3162</v>
      </c>
      <c r="C68" s="64" t="s">
        <v>119</v>
      </c>
      <c r="D68" s="65">
        <v>42758</v>
      </c>
      <c r="E68" s="70">
        <v>3</v>
      </c>
      <c r="F68" s="71"/>
      <c r="G68" s="68"/>
      <c r="H68" s="68"/>
      <c r="I68" s="67">
        <v>219.6</v>
      </c>
      <c r="J68" s="68"/>
      <c r="K68" s="66">
        <v>440</v>
      </c>
      <c r="L68" s="68" t="s">
        <v>3058</v>
      </c>
    </row>
    <row r="69" spans="1:12">
      <c r="A69" s="63">
        <v>1600</v>
      </c>
      <c r="B69" s="63" t="s">
        <v>3162</v>
      </c>
      <c r="C69" s="64" t="s">
        <v>120</v>
      </c>
      <c r="D69" s="65">
        <v>42758</v>
      </c>
      <c r="E69" s="70">
        <v>1</v>
      </c>
      <c r="F69" s="70">
        <v>12</v>
      </c>
      <c r="G69" s="66"/>
      <c r="H69" s="66"/>
      <c r="I69" s="67">
        <v>4026</v>
      </c>
      <c r="J69" s="68"/>
      <c r="K69" s="66">
        <v>207</v>
      </c>
      <c r="L69" s="68" t="s">
        <v>3036</v>
      </c>
    </row>
    <row r="70" spans="1:12">
      <c r="A70" s="63">
        <v>1600</v>
      </c>
      <c r="B70" s="63" t="s">
        <v>3162</v>
      </c>
      <c r="C70" s="64" t="s">
        <v>121</v>
      </c>
      <c r="D70" s="65">
        <v>42758</v>
      </c>
      <c r="E70" s="70">
        <v>3</v>
      </c>
      <c r="F70" s="71"/>
      <c r="G70" s="68"/>
      <c r="H70" s="68"/>
      <c r="I70" s="67">
        <v>219.6</v>
      </c>
      <c r="J70" s="68"/>
      <c r="K70" s="66">
        <v>2178</v>
      </c>
      <c r="L70" s="68" t="s">
        <v>3115</v>
      </c>
    </row>
    <row r="71" spans="1:12">
      <c r="A71" s="63">
        <v>1600</v>
      </c>
      <c r="B71" s="63" t="s">
        <v>3162</v>
      </c>
      <c r="C71" s="64" t="s">
        <v>122</v>
      </c>
      <c r="D71" s="65">
        <v>42758</v>
      </c>
      <c r="E71" s="70">
        <v>1</v>
      </c>
      <c r="F71" s="70">
        <v>12</v>
      </c>
      <c r="G71" s="66"/>
      <c r="H71" s="66"/>
      <c r="I71" s="67">
        <v>1610.4</v>
      </c>
      <c r="J71" s="68"/>
      <c r="K71" s="66">
        <v>2077</v>
      </c>
      <c r="L71" s="68" t="s">
        <v>3111</v>
      </c>
    </row>
    <row r="72" spans="1:12">
      <c r="A72" s="63">
        <v>1600</v>
      </c>
      <c r="B72" s="63" t="s">
        <v>3162</v>
      </c>
      <c r="C72" s="64" t="s">
        <v>123</v>
      </c>
      <c r="D72" s="65">
        <v>42758</v>
      </c>
      <c r="E72" s="70">
        <v>1</v>
      </c>
      <c r="F72" s="70">
        <v>12</v>
      </c>
      <c r="G72" s="66"/>
      <c r="H72" s="66"/>
      <c r="I72" s="67">
        <v>1349.32</v>
      </c>
      <c r="J72" s="68"/>
      <c r="K72" s="66">
        <v>2037</v>
      </c>
      <c r="L72" s="68" t="s">
        <v>3108</v>
      </c>
    </row>
    <row r="73" spans="1:12">
      <c r="A73" s="63">
        <v>1600</v>
      </c>
      <c r="B73" s="63" t="s">
        <v>3162</v>
      </c>
      <c r="C73" s="64" t="s">
        <v>124</v>
      </c>
      <c r="D73" s="65">
        <v>42758</v>
      </c>
      <c r="E73" s="70">
        <v>1</v>
      </c>
      <c r="F73" s="70">
        <v>12</v>
      </c>
      <c r="G73" s="66"/>
      <c r="H73" s="66"/>
      <c r="I73" s="67">
        <v>1349.32</v>
      </c>
      <c r="J73" s="68"/>
      <c r="K73" s="66">
        <v>2037</v>
      </c>
      <c r="L73" s="68" t="s">
        <v>3108</v>
      </c>
    </row>
    <row r="74" spans="1:12">
      <c r="A74" s="63">
        <v>1600</v>
      </c>
      <c r="B74" s="63" t="s">
        <v>3162</v>
      </c>
      <c r="C74" s="64" t="s">
        <v>125</v>
      </c>
      <c r="D74" s="65">
        <v>42758</v>
      </c>
      <c r="E74" s="70">
        <v>6</v>
      </c>
      <c r="F74" s="70">
        <v>62</v>
      </c>
      <c r="G74" s="66"/>
      <c r="H74" s="66"/>
      <c r="I74" s="67">
        <v>695.4</v>
      </c>
      <c r="J74" s="68"/>
      <c r="K74" s="66">
        <v>2037</v>
      </c>
      <c r="L74" s="68" t="s">
        <v>3108</v>
      </c>
    </row>
    <row r="75" spans="1:12">
      <c r="A75" s="63">
        <v>1600</v>
      </c>
      <c r="B75" s="63" t="s">
        <v>3162</v>
      </c>
      <c r="C75" s="64" t="s">
        <v>126</v>
      </c>
      <c r="D75" s="65">
        <v>42758</v>
      </c>
      <c r="E75" s="70">
        <v>6</v>
      </c>
      <c r="F75" s="70">
        <v>62</v>
      </c>
      <c r="G75" s="66"/>
      <c r="H75" s="66"/>
      <c r="I75" s="67">
        <v>1854.4</v>
      </c>
      <c r="J75" s="68"/>
      <c r="K75" s="66">
        <v>2037</v>
      </c>
      <c r="L75" s="68" t="s">
        <v>3108</v>
      </c>
    </row>
    <row r="76" spans="1:12">
      <c r="A76" s="63">
        <v>1600</v>
      </c>
      <c r="B76" s="63" t="s">
        <v>3162</v>
      </c>
      <c r="C76" s="64" t="s">
        <v>127</v>
      </c>
      <c r="D76" s="65">
        <v>42758</v>
      </c>
      <c r="E76" s="70">
        <v>1</v>
      </c>
      <c r="F76" s="70">
        <v>12</v>
      </c>
      <c r="G76" s="66"/>
      <c r="H76" s="66"/>
      <c r="I76" s="67">
        <v>1057.74</v>
      </c>
      <c r="J76" s="68"/>
      <c r="K76" s="66">
        <v>949</v>
      </c>
      <c r="L76" s="68" t="s">
        <v>3089</v>
      </c>
    </row>
    <row r="77" spans="1:12">
      <c r="A77" s="63">
        <v>1600</v>
      </c>
      <c r="B77" s="63" t="s">
        <v>3162</v>
      </c>
      <c r="C77" s="64" t="s">
        <v>128</v>
      </c>
      <c r="D77" s="65">
        <v>42758</v>
      </c>
      <c r="E77" s="70">
        <v>1</v>
      </c>
      <c r="F77" s="70">
        <v>12</v>
      </c>
      <c r="G77" s="66"/>
      <c r="H77" s="66"/>
      <c r="I77" s="67">
        <v>528.26</v>
      </c>
      <c r="J77" s="68"/>
      <c r="K77" s="66">
        <v>949</v>
      </c>
      <c r="L77" s="68" t="s">
        <v>3089</v>
      </c>
    </row>
    <row r="78" spans="1:12">
      <c r="A78" s="63">
        <v>1600</v>
      </c>
      <c r="B78" s="63" t="s">
        <v>3162</v>
      </c>
      <c r="C78" s="64" t="s">
        <v>129</v>
      </c>
      <c r="D78" s="65">
        <v>42758</v>
      </c>
      <c r="E78" s="70">
        <v>6</v>
      </c>
      <c r="F78" s="70">
        <v>62</v>
      </c>
      <c r="G78" s="66"/>
      <c r="H78" s="66"/>
      <c r="I78" s="67">
        <v>1854.4</v>
      </c>
      <c r="J78" s="68"/>
      <c r="K78" s="66">
        <v>949</v>
      </c>
      <c r="L78" s="68" t="s">
        <v>3089</v>
      </c>
    </row>
    <row r="79" spans="1:12">
      <c r="A79" s="63">
        <v>1600</v>
      </c>
      <c r="B79" s="63" t="s">
        <v>3162</v>
      </c>
      <c r="C79" s="64" t="s">
        <v>130</v>
      </c>
      <c r="D79" s="65">
        <v>42758</v>
      </c>
      <c r="E79" s="70">
        <v>1</v>
      </c>
      <c r="F79" s="70">
        <v>12</v>
      </c>
      <c r="G79" s="66"/>
      <c r="H79" s="66"/>
      <c r="I79" s="67">
        <v>4026</v>
      </c>
      <c r="J79" s="68"/>
      <c r="K79" s="66">
        <v>111</v>
      </c>
      <c r="L79" s="68" t="s">
        <v>3025</v>
      </c>
    </row>
    <row r="80" spans="1:12">
      <c r="A80" s="63">
        <v>1600</v>
      </c>
      <c r="B80" s="63" t="s">
        <v>3162</v>
      </c>
      <c r="C80" s="64" t="s">
        <v>131</v>
      </c>
      <c r="D80" s="65">
        <v>42758</v>
      </c>
      <c r="E80" s="70">
        <v>3</v>
      </c>
      <c r="F80" s="71"/>
      <c r="G80" s="68"/>
      <c r="H80" s="68"/>
      <c r="I80" s="67">
        <v>73.2</v>
      </c>
      <c r="J80" s="68"/>
      <c r="K80" s="66">
        <v>1268</v>
      </c>
      <c r="L80" s="68" t="s">
        <v>3099</v>
      </c>
    </row>
    <row r="81" spans="1:12">
      <c r="A81" s="63">
        <v>1600</v>
      </c>
      <c r="B81" s="63" t="s">
        <v>3162</v>
      </c>
      <c r="C81" s="64" t="s">
        <v>132</v>
      </c>
      <c r="D81" s="65">
        <v>42763</v>
      </c>
      <c r="E81" s="70">
        <v>3</v>
      </c>
      <c r="F81" s="71"/>
      <c r="G81" s="68"/>
      <c r="H81" s="68"/>
      <c r="I81" s="67">
        <v>585.6</v>
      </c>
      <c r="J81" s="68"/>
      <c r="K81" s="66">
        <v>93</v>
      </c>
      <c r="L81" s="68" t="s">
        <v>3015</v>
      </c>
    </row>
    <row r="82" spans="1:12">
      <c r="A82" s="63">
        <v>1600</v>
      </c>
      <c r="B82" s="63" t="s">
        <v>3162</v>
      </c>
      <c r="C82" s="64" t="s">
        <v>133</v>
      </c>
      <c r="D82" s="65">
        <v>42763</v>
      </c>
      <c r="E82" s="70">
        <v>6</v>
      </c>
      <c r="F82" s="70">
        <v>61</v>
      </c>
      <c r="G82" s="66"/>
      <c r="H82" s="66"/>
      <c r="I82" s="67">
        <v>1169.8599999999999</v>
      </c>
      <c r="J82" s="68"/>
      <c r="K82" s="66">
        <v>1511</v>
      </c>
      <c r="L82" s="68" t="s">
        <v>3103</v>
      </c>
    </row>
    <row r="83" spans="1:12">
      <c r="A83" s="63">
        <v>1600</v>
      </c>
      <c r="B83" s="63" t="s">
        <v>3162</v>
      </c>
      <c r="C83" s="64" t="s">
        <v>134</v>
      </c>
      <c r="D83" s="65">
        <v>42763</v>
      </c>
      <c r="E83" s="70">
        <v>6</v>
      </c>
      <c r="F83" s="70">
        <v>61</v>
      </c>
      <c r="G83" s="66"/>
      <c r="H83" s="66"/>
      <c r="I83" s="67">
        <v>2806</v>
      </c>
      <c r="J83" s="68"/>
      <c r="K83" s="66">
        <v>111</v>
      </c>
      <c r="L83" s="68" t="s">
        <v>3025</v>
      </c>
    </row>
    <row r="84" spans="1:12">
      <c r="A84" s="63">
        <v>1600</v>
      </c>
      <c r="B84" s="63" t="s">
        <v>3162</v>
      </c>
      <c r="C84" s="64" t="s">
        <v>135</v>
      </c>
      <c r="D84" s="65">
        <v>42763</v>
      </c>
      <c r="E84" s="70">
        <v>6</v>
      </c>
      <c r="F84" s="70">
        <v>61</v>
      </c>
      <c r="G84" s="66"/>
      <c r="H84" s="66"/>
      <c r="I84" s="67">
        <v>5057.97</v>
      </c>
      <c r="J84" s="68"/>
      <c r="K84" s="66">
        <v>111</v>
      </c>
      <c r="L84" s="68" t="s">
        <v>3025</v>
      </c>
    </row>
    <row r="85" spans="1:12">
      <c r="A85" s="63">
        <v>1600</v>
      </c>
      <c r="B85" s="63" t="s">
        <v>3162</v>
      </c>
      <c r="C85" s="64" t="s">
        <v>136</v>
      </c>
      <c r="D85" s="65">
        <v>42764</v>
      </c>
      <c r="E85" s="70">
        <v>3</v>
      </c>
      <c r="F85" s="71"/>
      <c r="G85" s="68"/>
      <c r="H85" s="68"/>
      <c r="I85" s="68"/>
      <c r="J85" s="67">
        <v>-219.6</v>
      </c>
      <c r="K85" s="66">
        <v>971</v>
      </c>
      <c r="L85" s="68" t="s">
        <v>3090</v>
      </c>
    </row>
    <row r="86" spans="1:12">
      <c r="A86" s="63">
        <v>1600</v>
      </c>
      <c r="B86" s="63" t="s">
        <v>3162</v>
      </c>
      <c r="C86" s="64" t="s">
        <v>137</v>
      </c>
      <c r="D86" s="65">
        <v>42765</v>
      </c>
      <c r="E86" s="70">
        <v>1</v>
      </c>
      <c r="F86" s="70">
        <v>12</v>
      </c>
      <c r="G86" s="66"/>
      <c r="H86" s="66"/>
      <c r="I86" s="67">
        <v>677.1</v>
      </c>
      <c r="J86" s="68"/>
      <c r="K86" s="66">
        <v>133</v>
      </c>
      <c r="L86" s="68" t="s">
        <v>3028</v>
      </c>
    </row>
    <row r="87" spans="1:12">
      <c r="A87" s="63">
        <v>1600</v>
      </c>
      <c r="B87" s="63" t="s">
        <v>3162</v>
      </c>
      <c r="C87" s="64" t="s">
        <v>138</v>
      </c>
      <c r="D87" s="65">
        <v>42765</v>
      </c>
      <c r="E87" s="70">
        <v>1</v>
      </c>
      <c r="F87" s="70">
        <v>12</v>
      </c>
      <c r="G87" s="66"/>
      <c r="H87" s="66"/>
      <c r="I87" s="67">
        <v>1456.68</v>
      </c>
      <c r="J87" s="68"/>
      <c r="K87" s="66">
        <v>225</v>
      </c>
      <c r="L87" s="68" t="s">
        <v>3039</v>
      </c>
    </row>
    <row r="88" spans="1:12">
      <c r="A88" s="63">
        <v>1600</v>
      </c>
      <c r="B88" s="63" t="s">
        <v>3162</v>
      </c>
      <c r="C88" s="64" t="s">
        <v>139</v>
      </c>
      <c r="D88" s="65">
        <v>42765</v>
      </c>
      <c r="E88" s="70">
        <v>1</v>
      </c>
      <c r="F88" s="70">
        <v>12</v>
      </c>
      <c r="G88" s="66"/>
      <c r="H88" s="66"/>
      <c r="I88" s="67">
        <v>971.12</v>
      </c>
      <c r="J88" s="68"/>
      <c r="K88" s="66">
        <v>225</v>
      </c>
      <c r="L88" s="68" t="s">
        <v>3039</v>
      </c>
    </row>
    <row r="89" spans="1:12">
      <c r="A89" s="63">
        <v>1600</v>
      </c>
      <c r="B89" s="63" t="s">
        <v>3162</v>
      </c>
      <c r="C89" s="64" t="s">
        <v>140</v>
      </c>
      <c r="D89" s="65">
        <v>42765</v>
      </c>
      <c r="E89" s="70">
        <v>6</v>
      </c>
      <c r="F89" s="70">
        <v>61</v>
      </c>
      <c r="G89" s="66"/>
      <c r="H89" s="66"/>
      <c r="I89" s="67">
        <v>7643.3</v>
      </c>
      <c r="J89" s="68"/>
      <c r="K89" s="66">
        <v>2078</v>
      </c>
      <c r="L89" s="68" t="s">
        <v>3112</v>
      </c>
    </row>
    <row r="90" spans="1:12">
      <c r="A90" s="63">
        <v>1600</v>
      </c>
      <c r="B90" s="63" t="s">
        <v>3162</v>
      </c>
      <c r="C90" s="64" t="s">
        <v>141</v>
      </c>
      <c r="D90" s="65">
        <v>42765</v>
      </c>
      <c r="E90" s="70">
        <v>3</v>
      </c>
      <c r="F90" s="71"/>
      <c r="G90" s="68"/>
      <c r="H90" s="68"/>
      <c r="I90" s="67">
        <v>219.6</v>
      </c>
      <c r="J90" s="68"/>
      <c r="K90" s="66">
        <v>2432</v>
      </c>
      <c r="L90" s="68" t="s">
        <v>3121</v>
      </c>
    </row>
    <row r="91" spans="1:12">
      <c r="A91" s="63">
        <v>1600</v>
      </c>
      <c r="B91" s="63" t="s">
        <v>3162</v>
      </c>
      <c r="C91" s="64" t="s">
        <v>142</v>
      </c>
      <c r="D91" s="65">
        <v>42765</v>
      </c>
      <c r="E91" s="70">
        <v>1</v>
      </c>
      <c r="F91" s="70">
        <v>13</v>
      </c>
      <c r="G91" s="66"/>
      <c r="H91" s="66"/>
      <c r="I91" s="67">
        <v>1098</v>
      </c>
      <c r="J91" s="68"/>
      <c r="K91" s="66">
        <v>2497</v>
      </c>
      <c r="L91" s="68" t="s">
        <v>3164</v>
      </c>
    </row>
    <row r="92" spans="1:12">
      <c r="A92" s="63">
        <v>1600</v>
      </c>
      <c r="B92" s="63" t="s">
        <v>3162</v>
      </c>
      <c r="C92" s="64" t="s">
        <v>143</v>
      </c>
      <c r="D92" s="65">
        <v>42765</v>
      </c>
      <c r="E92" s="70">
        <v>2</v>
      </c>
      <c r="F92" s="70">
        <v>22</v>
      </c>
      <c r="G92" s="66"/>
      <c r="H92" s="66"/>
      <c r="I92" s="67">
        <v>1217.56</v>
      </c>
      <c r="J92" s="68"/>
      <c r="K92" s="66">
        <v>2748</v>
      </c>
      <c r="L92" s="68" t="s">
        <v>3131</v>
      </c>
    </row>
    <row r="93" spans="1:12">
      <c r="A93" s="63">
        <v>1600</v>
      </c>
      <c r="B93" s="63" t="s">
        <v>3162</v>
      </c>
      <c r="C93" s="64" t="s">
        <v>144</v>
      </c>
      <c r="D93" s="65">
        <v>42765</v>
      </c>
      <c r="E93" s="70">
        <v>2</v>
      </c>
      <c r="F93" s="70">
        <v>22</v>
      </c>
      <c r="G93" s="66"/>
      <c r="H93" s="66"/>
      <c r="I93" s="67">
        <v>1695.8</v>
      </c>
      <c r="J93" s="68"/>
      <c r="K93" s="66">
        <v>1511</v>
      </c>
      <c r="L93" s="68" t="s">
        <v>3103</v>
      </c>
    </row>
    <row r="94" spans="1:12">
      <c r="A94" s="63">
        <v>1600</v>
      </c>
      <c r="B94" s="63" t="s">
        <v>3162</v>
      </c>
      <c r="C94" s="64" t="s">
        <v>145</v>
      </c>
      <c r="D94" s="65">
        <v>42765</v>
      </c>
      <c r="E94" s="70">
        <v>1</v>
      </c>
      <c r="F94" s="70">
        <v>12</v>
      </c>
      <c r="G94" s="66"/>
      <c r="H94" s="66"/>
      <c r="I94" s="67">
        <v>677.1</v>
      </c>
      <c r="J94" s="68"/>
      <c r="K94" s="66">
        <v>1511</v>
      </c>
      <c r="L94" s="68" t="s">
        <v>3103</v>
      </c>
    </row>
    <row r="95" spans="1:12">
      <c r="A95" s="63">
        <v>1600</v>
      </c>
      <c r="B95" s="63" t="s">
        <v>3162</v>
      </c>
      <c r="C95" s="64" t="s">
        <v>146</v>
      </c>
      <c r="D95" s="65">
        <v>42765</v>
      </c>
      <c r="E95" s="70">
        <v>2</v>
      </c>
      <c r="F95" s="70">
        <v>22</v>
      </c>
      <c r="G95" s="66"/>
      <c r="H95" s="66"/>
      <c r="I95" s="67">
        <v>1695.8</v>
      </c>
      <c r="J95" s="68"/>
      <c r="K95" s="66">
        <v>1511</v>
      </c>
      <c r="L95" s="68" t="s">
        <v>3103</v>
      </c>
    </row>
    <row r="96" spans="1:12">
      <c r="A96" s="63">
        <v>1600</v>
      </c>
      <c r="B96" s="63" t="s">
        <v>3162</v>
      </c>
      <c r="C96" s="64" t="s">
        <v>147</v>
      </c>
      <c r="D96" s="65">
        <v>42765</v>
      </c>
      <c r="E96" s="70">
        <v>1</v>
      </c>
      <c r="F96" s="70">
        <v>12</v>
      </c>
      <c r="G96" s="66"/>
      <c r="H96" s="66"/>
      <c r="I96" s="67">
        <v>541.67999999999995</v>
      </c>
      <c r="J96" s="68"/>
      <c r="K96" s="66">
        <v>1511</v>
      </c>
      <c r="L96" s="68" t="s">
        <v>3103</v>
      </c>
    </row>
    <row r="97" spans="1:12">
      <c r="A97" s="63">
        <v>1600</v>
      </c>
      <c r="B97" s="63" t="s">
        <v>3162</v>
      </c>
      <c r="C97" s="64" t="s">
        <v>148</v>
      </c>
      <c r="D97" s="65">
        <v>42765</v>
      </c>
      <c r="E97" s="70">
        <v>6</v>
      </c>
      <c r="F97" s="70">
        <v>62</v>
      </c>
      <c r="G97" s="66"/>
      <c r="H97" s="66"/>
      <c r="I97" s="67">
        <v>634.4</v>
      </c>
      <c r="J97" s="68"/>
      <c r="K97" s="66">
        <v>1511</v>
      </c>
      <c r="L97" s="68" t="s">
        <v>3103</v>
      </c>
    </row>
    <row r="98" spans="1:12">
      <c r="A98" s="63">
        <v>1600</v>
      </c>
      <c r="B98" s="63" t="s">
        <v>3162</v>
      </c>
      <c r="C98" s="64" t="s">
        <v>149</v>
      </c>
      <c r="D98" s="65">
        <v>42765</v>
      </c>
      <c r="E98" s="70">
        <v>2</v>
      </c>
      <c r="F98" s="70">
        <v>22</v>
      </c>
      <c r="G98" s="66"/>
      <c r="H98" s="66"/>
      <c r="I98" s="67">
        <v>1187.06</v>
      </c>
      <c r="J98" s="68"/>
      <c r="K98" s="66">
        <v>1511</v>
      </c>
      <c r="L98" s="68" t="s">
        <v>3103</v>
      </c>
    </row>
    <row r="99" spans="1:12">
      <c r="A99" s="63">
        <v>1600</v>
      </c>
      <c r="B99" s="63" t="s">
        <v>3162</v>
      </c>
      <c r="C99" s="64" t="s">
        <v>150</v>
      </c>
      <c r="D99" s="65">
        <v>42765</v>
      </c>
      <c r="E99" s="70">
        <v>6</v>
      </c>
      <c r="F99" s="70">
        <v>61</v>
      </c>
      <c r="G99" s="66"/>
      <c r="H99" s="66"/>
      <c r="I99" s="67">
        <v>1032.1199999999999</v>
      </c>
      <c r="J99" s="68"/>
      <c r="K99" s="66">
        <v>1511</v>
      </c>
      <c r="L99" s="68" t="s">
        <v>3103</v>
      </c>
    </row>
    <row r="100" spans="1:12">
      <c r="A100" s="63">
        <v>1600</v>
      </c>
      <c r="B100" s="63" t="s">
        <v>3162</v>
      </c>
      <c r="C100" s="64" t="s">
        <v>151</v>
      </c>
      <c r="D100" s="65">
        <v>42765</v>
      </c>
      <c r="E100" s="70">
        <v>6</v>
      </c>
      <c r="F100" s="70">
        <v>61</v>
      </c>
      <c r="G100" s="66"/>
      <c r="H100" s="66"/>
      <c r="I100" s="67">
        <v>1376.16</v>
      </c>
      <c r="J100" s="68"/>
      <c r="K100" s="66">
        <v>1511</v>
      </c>
      <c r="L100" s="68" t="s">
        <v>3103</v>
      </c>
    </row>
    <row r="101" spans="1:12">
      <c r="A101" s="63">
        <v>1600</v>
      </c>
      <c r="B101" s="63" t="s">
        <v>3162</v>
      </c>
      <c r="C101" s="64" t="s">
        <v>152</v>
      </c>
      <c r="D101" s="65">
        <v>42765</v>
      </c>
      <c r="E101" s="70">
        <v>6</v>
      </c>
      <c r="F101" s="70">
        <v>61</v>
      </c>
      <c r="G101" s="66"/>
      <c r="H101" s="66"/>
      <c r="I101" s="67">
        <v>2064.2399999999998</v>
      </c>
      <c r="J101" s="68"/>
      <c r="K101" s="66">
        <v>1511</v>
      </c>
      <c r="L101" s="68" t="s">
        <v>3103</v>
      </c>
    </row>
    <row r="102" spans="1:12">
      <c r="A102" s="63">
        <v>1600</v>
      </c>
      <c r="B102" s="63" t="s">
        <v>3162</v>
      </c>
      <c r="C102" s="64" t="s">
        <v>153</v>
      </c>
      <c r="D102" s="65">
        <v>42765</v>
      </c>
      <c r="E102" s="70">
        <v>1</v>
      </c>
      <c r="F102" s="70">
        <v>12</v>
      </c>
      <c r="G102" s="66"/>
      <c r="H102" s="66"/>
      <c r="I102" s="67">
        <v>7320</v>
      </c>
      <c r="J102" s="68"/>
      <c r="K102" s="66">
        <v>1511</v>
      </c>
      <c r="L102" s="68" t="s">
        <v>3103</v>
      </c>
    </row>
    <row r="103" spans="1:12">
      <c r="A103" s="63">
        <v>1600</v>
      </c>
      <c r="B103" s="63" t="s">
        <v>3162</v>
      </c>
      <c r="C103" s="64" t="s">
        <v>154</v>
      </c>
      <c r="D103" s="65">
        <v>42765</v>
      </c>
      <c r="E103" s="70">
        <v>6</v>
      </c>
      <c r="F103" s="70">
        <v>62</v>
      </c>
      <c r="G103" s="66"/>
      <c r="H103" s="66"/>
      <c r="I103" s="67">
        <v>475.8</v>
      </c>
      <c r="J103" s="68"/>
      <c r="K103" s="66">
        <v>1511</v>
      </c>
      <c r="L103" s="68" t="s">
        <v>3103</v>
      </c>
    </row>
    <row r="104" spans="1:12">
      <c r="A104" s="63">
        <v>1600</v>
      </c>
      <c r="B104" s="63" t="s">
        <v>3162</v>
      </c>
      <c r="C104" s="64" t="s">
        <v>155</v>
      </c>
      <c r="D104" s="65">
        <v>42765</v>
      </c>
      <c r="E104" s="70">
        <v>1</v>
      </c>
      <c r="F104" s="70">
        <v>11</v>
      </c>
      <c r="G104" s="66"/>
      <c r="H104" s="66"/>
      <c r="I104" s="67">
        <v>9036.2999999999993</v>
      </c>
      <c r="J104" s="68"/>
      <c r="K104" s="66">
        <v>283</v>
      </c>
      <c r="L104" s="68" t="s">
        <v>3047</v>
      </c>
    </row>
    <row r="105" spans="1:12">
      <c r="A105" s="63">
        <v>1600</v>
      </c>
      <c r="B105" s="63" t="s">
        <v>3162</v>
      </c>
      <c r="C105" s="64" t="s">
        <v>156</v>
      </c>
      <c r="D105" s="65">
        <v>42765</v>
      </c>
      <c r="E105" s="70">
        <v>6</v>
      </c>
      <c r="F105" s="70">
        <v>62</v>
      </c>
      <c r="G105" s="66"/>
      <c r="H105" s="66"/>
      <c r="I105" s="67">
        <v>2147.1999999999998</v>
      </c>
      <c r="J105" s="68"/>
      <c r="K105" s="66">
        <v>1119</v>
      </c>
      <c r="L105" s="68" t="s">
        <v>3095</v>
      </c>
    </row>
    <row r="106" spans="1:12">
      <c r="A106" s="63">
        <v>1600</v>
      </c>
      <c r="B106" s="63" t="s">
        <v>3162</v>
      </c>
      <c r="C106" s="64" t="s">
        <v>157</v>
      </c>
      <c r="D106" s="65">
        <v>42765</v>
      </c>
      <c r="E106" s="70">
        <v>6</v>
      </c>
      <c r="F106" s="70">
        <v>62</v>
      </c>
      <c r="G106" s="66"/>
      <c r="H106" s="66"/>
      <c r="I106" s="67">
        <v>2244.8000000000002</v>
      </c>
      <c r="J106" s="68"/>
      <c r="K106" s="66">
        <v>1119</v>
      </c>
      <c r="L106" s="68" t="s">
        <v>3095</v>
      </c>
    </row>
    <row r="107" spans="1:12">
      <c r="A107" s="63">
        <v>1600</v>
      </c>
      <c r="B107" s="63" t="s">
        <v>3162</v>
      </c>
      <c r="C107" s="64" t="s">
        <v>158</v>
      </c>
      <c r="D107" s="65">
        <v>42765</v>
      </c>
      <c r="E107" s="70">
        <v>2</v>
      </c>
      <c r="F107" s="70">
        <v>22</v>
      </c>
      <c r="G107" s="66"/>
      <c r="H107" s="66"/>
      <c r="I107" s="67">
        <v>2013</v>
      </c>
      <c r="J107" s="68"/>
      <c r="K107" s="66">
        <v>346</v>
      </c>
      <c r="L107" s="68" t="s">
        <v>3053</v>
      </c>
    </row>
    <row r="108" spans="1:12">
      <c r="A108" s="63">
        <v>1600</v>
      </c>
      <c r="B108" s="63" t="s">
        <v>3162</v>
      </c>
      <c r="C108" s="64" t="s">
        <v>159</v>
      </c>
      <c r="D108" s="65">
        <v>42765</v>
      </c>
      <c r="E108" s="70">
        <v>2</v>
      </c>
      <c r="F108" s="70">
        <v>22</v>
      </c>
      <c r="G108" s="66"/>
      <c r="H108" s="66"/>
      <c r="I108" s="67">
        <v>971.12</v>
      </c>
      <c r="J108" s="68"/>
      <c r="K108" s="66">
        <v>346</v>
      </c>
      <c r="L108" s="68" t="s">
        <v>3053</v>
      </c>
    </row>
    <row r="109" spans="1:12">
      <c r="A109" s="63">
        <v>1600</v>
      </c>
      <c r="B109" s="63" t="s">
        <v>3162</v>
      </c>
      <c r="C109" s="64" t="s">
        <v>160</v>
      </c>
      <c r="D109" s="65">
        <v>42765</v>
      </c>
      <c r="E109" s="70">
        <v>2</v>
      </c>
      <c r="F109" s="70">
        <v>22</v>
      </c>
      <c r="G109" s="66"/>
      <c r="H109" s="66"/>
      <c r="I109" s="67">
        <v>971.12</v>
      </c>
      <c r="J109" s="68"/>
      <c r="K109" s="66">
        <v>346</v>
      </c>
      <c r="L109" s="68" t="s">
        <v>3053</v>
      </c>
    </row>
    <row r="110" spans="1:12">
      <c r="A110" s="63">
        <v>1600</v>
      </c>
      <c r="B110" s="63" t="s">
        <v>3162</v>
      </c>
      <c r="C110" s="64" t="s">
        <v>161</v>
      </c>
      <c r="D110" s="65">
        <v>42765</v>
      </c>
      <c r="E110" s="70">
        <v>2</v>
      </c>
      <c r="F110" s="70">
        <v>22</v>
      </c>
      <c r="G110" s="66"/>
      <c r="H110" s="66"/>
      <c r="I110" s="67">
        <v>971.12</v>
      </c>
      <c r="J110" s="68"/>
      <c r="K110" s="66">
        <v>346</v>
      </c>
      <c r="L110" s="68" t="s">
        <v>3053</v>
      </c>
    </row>
    <row r="111" spans="1:12">
      <c r="A111" s="63">
        <v>1600</v>
      </c>
      <c r="B111" s="63" t="s">
        <v>3162</v>
      </c>
      <c r="C111" s="64" t="s">
        <v>162</v>
      </c>
      <c r="D111" s="65">
        <v>42765</v>
      </c>
      <c r="E111" s="70">
        <v>2</v>
      </c>
      <c r="F111" s="70">
        <v>22</v>
      </c>
      <c r="G111" s="66"/>
      <c r="H111" s="66"/>
      <c r="I111" s="67">
        <v>300.12</v>
      </c>
      <c r="J111" s="68"/>
      <c r="K111" s="66">
        <v>346</v>
      </c>
      <c r="L111" s="68" t="s">
        <v>3053</v>
      </c>
    </row>
    <row r="112" spans="1:12">
      <c r="A112" s="63">
        <v>1600</v>
      </c>
      <c r="B112" s="63" t="s">
        <v>3162</v>
      </c>
      <c r="C112" s="64" t="s">
        <v>163</v>
      </c>
      <c r="D112" s="65">
        <v>42765</v>
      </c>
      <c r="E112" s="70">
        <v>2</v>
      </c>
      <c r="F112" s="70">
        <v>22</v>
      </c>
      <c r="G112" s="66"/>
      <c r="H112" s="66"/>
      <c r="I112" s="67">
        <v>300.12</v>
      </c>
      <c r="J112" s="68"/>
      <c r="K112" s="66">
        <v>346</v>
      </c>
      <c r="L112" s="68" t="s">
        <v>3053</v>
      </c>
    </row>
    <row r="113" spans="1:12">
      <c r="A113" s="63">
        <v>1600</v>
      </c>
      <c r="B113" s="63" t="s">
        <v>3162</v>
      </c>
      <c r="C113" s="64" t="s">
        <v>164</v>
      </c>
      <c r="D113" s="65">
        <v>42765</v>
      </c>
      <c r="E113" s="70">
        <v>2</v>
      </c>
      <c r="F113" s="70">
        <v>22</v>
      </c>
      <c r="G113" s="66"/>
      <c r="H113" s="66"/>
      <c r="I113" s="67">
        <v>300.12</v>
      </c>
      <c r="J113" s="68"/>
      <c r="K113" s="66">
        <v>346</v>
      </c>
      <c r="L113" s="68" t="s">
        <v>3053</v>
      </c>
    </row>
    <row r="114" spans="1:12">
      <c r="A114" s="63">
        <v>1600</v>
      </c>
      <c r="B114" s="63" t="s">
        <v>3162</v>
      </c>
      <c r="C114" s="64" t="s">
        <v>165</v>
      </c>
      <c r="D114" s="65">
        <v>42765</v>
      </c>
      <c r="E114" s="70">
        <v>2</v>
      </c>
      <c r="F114" s="70">
        <v>22</v>
      </c>
      <c r="G114" s="66"/>
      <c r="H114" s="66"/>
      <c r="I114" s="67">
        <v>1187.06</v>
      </c>
      <c r="J114" s="68"/>
      <c r="K114" s="66">
        <v>133</v>
      </c>
      <c r="L114" s="68" t="s">
        <v>3028</v>
      </c>
    </row>
    <row r="115" spans="1:12">
      <c r="A115" s="63">
        <v>1600</v>
      </c>
      <c r="B115" s="63" t="s">
        <v>3162</v>
      </c>
      <c r="C115" s="64" t="s">
        <v>166</v>
      </c>
      <c r="D115" s="65">
        <v>42765</v>
      </c>
      <c r="E115" s="70">
        <v>2</v>
      </c>
      <c r="F115" s="70">
        <v>22</v>
      </c>
      <c r="G115" s="66"/>
      <c r="H115" s="66"/>
      <c r="I115" s="67">
        <v>1356.64</v>
      </c>
      <c r="J115" s="68"/>
      <c r="K115" s="66">
        <v>103</v>
      </c>
      <c r="L115" s="68" t="s">
        <v>3020</v>
      </c>
    </row>
    <row r="116" spans="1:12">
      <c r="A116" s="63">
        <v>1600</v>
      </c>
      <c r="B116" s="63" t="s">
        <v>3162</v>
      </c>
      <c r="C116" s="64" t="s">
        <v>167</v>
      </c>
      <c r="D116" s="65">
        <v>42765</v>
      </c>
      <c r="E116" s="70">
        <v>2</v>
      </c>
      <c r="F116" s="70">
        <v>21</v>
      </c>
      <c r="G116" s="66"/>
      <c r="H116" s="66"/>
      <c r="I116" s="67">
        <v>6270.8</v>
      </c>
      <c r="J116" s="68"/>
      <c r="K116" s="66">
        <v>103</v>
      </c>
      <c r="L116" s="68" t="s">
        <v>3020</v>
      </c>
    </row>
    <row r="117" spans="1:12">
      <c r="A117" s="63">
        <v>1600</v>
      </c>
      <c r="B117" s="63" t="s">
        <v>3162</v>
      </c>
      <c r="C117" s="64" t="s">
        <v>168</v>
      </c>
      <c r="D117" s="65">
        <v>42765</v>
      </c>
      <c r="E117" s="70">
        <v>2</v>
      </c>
      <c r="F117" s="70">
        <v>22</v>
      </c>
      <c r="G117" s="66"/>
      <c r="H117" s="66"/>
      <c r="I117" s="67">
        <v>1379.82</v>
      </c>
      <c r="J117" s="68"/>
      <c r="K117" s="66">
        <v>2803</v>
      </c>
      <c r="L117" s="68" t="s">
        <v>3134</v>
      </c>
    </row>
    <row r="118" spans="1:12">
      <c r="A118" s="63">
        <v>1600</v>
      </c>
      <c r="B118" s="63" t="s">
        <v>3162</v>
      </c>
      <c r="C118" s="64" t="s">
        <v>169</v>
      </c>
      <c r="D118" s="65">
        <v>42765</v>
      </c>
      <c r="E118" s="70">
        <v>3</v>
      </c>
      <c r="F118" s="71"/>
      <c r="G118" s="68"/>
      <c r="H118" s="68"/>
      <c r="I118" s="67">
        <v>61</v>
      </c>
      <c r="J118" s="68"/>
      <c r="K118" s="66">
        <v>2803</v>
      </c>
      <c r="L118" s="68" t="s">
        <v>3134</v>
      </c>
    </row>
    <row r="119" spans="1:12">
      <c r="A119" s="63">
        <v>1600</v>
      </c>
      <c r="B119" s="63" t="s">
        <v>3162</v>
      </c>
      <c r="C119" s="64" t="s">
        <v>170</v>
      </c>
      <c r="D119" s="65">
        <v>42765</v>
      </c>
      <c r="E119" s="70">
        <v>6</v>
      </c>
      <c r="F119" s="70">
        <v>62</v>
      </c>
      <c r="G119" s="66"/>
      <c r="H119" s="66"/>
      <c r="I119" s="67">
        <v>1073.5999999999999</v>
      </c>
      <c r="J119" s="68"/>
      <c r="K119" s="66">
        <v>2803</v>
      </c>
      <c r="L119" s="68" t="s">
        <v>3134</v>
      </c>
    </row>
    <row r="120" spans="1:12">
      <c r="A120" s="63">
        <v>1600</v>
      </c>
      <c r="B120" s="63" t="s">
        <v>3162</v>
      </c>
      <c r="C120" s="64" t="s">
        <v>171</v>
      </c>
      <c r="D120" s="65">
        <v>42765</v>
      </c>
      <c r="E120" s="70">
        <v>1</v>
      </c>
      <c r="F120" s="70">
        <v>13</v>
      </c>
      <c r="G120" s="66"/>
      <c r="H120" s="66"/>
      <c r="I120" s="67">
        <v>2179.2199999999998</v>
      </c>
      <c r="J120" s="68"/>
      <c r="K120" s="66">
        <v>2628</v>
      </c>
      <c r="L120" s="68" t="s">
        <v>3163</v>
      </c>
    </row>
    <row r="121" spans="1:12">
      <c r="A121" s="63">
        <v>1600</v>
      </c>
      <c r="B121" s="63" t="s">
        <v>3162</v>
      </c>
      <c r="C121" s="64" t="s">
        <v>172</v>
      </c>
      <c r="D121" s="65">
        <v>42765</v>
      </c>
      <c r="E121" s="70">
        <v>6</v>
      </c>
      <c r="F121" s="70">
        <v>62</v>
      </c>
      <c r="G121" s="66"/>
      <c r="H121" s="66"/>
      <c r="I121" s="67">
        <v>771.04</v>
      </c>
      <c r="J121" s="68"/>
      <c r="K121" s="66">
        <v>2628</v>
      </c>
      <c r="L121" s="68" t="s">
        <v>3163</v>
      </c>
    </row>
    <row r="122" spans="1:12">
      <c r="A122" s="63">
        <v>1600</v>
      </c>
      <c r="B122" s="63" t="s">
        <v>3162</v>
      </c>
      <c r="C122" s="64" t="s">
        <v>173</v>
      </c>
      <c r="D122" s="65">
        <v>42765</v>
      </c>
      <c r="E122" s="70">
        <v>1</v>
      </c>
      <c r="F122" s="70">
        <v>11</v>
      </c>
      <c r="G122" s="66"/>
      <c r="H122" s="66"/>
      <c r="I122" s="67">
        <v>3569.72</v>
      </c>
      <c r="J122" s="68"/>
      <c r="K122" s="66">
        <v>3107</v>
      </c>
      <c r="L122" s="68" t="s">
        <v>3146</v>
      </c>
    </row>
    <row r="123" spans="1:12">
      <c r="A123" s="63">
        <v>1600</v>
      </c>
      <c r="B123" s="63" t="s">
        <v>3162</v>
      </c>
      <c r="C123" s="64" t="s">
        <v>174</v>
      </c>
      <c r="D123" s="65">
        <v>42765</v>
      </c>
      <c r="E123" s="70">
        <v>1</v>
      </c>
      <c r="F123" s="70">
        <v>11</v>
      </c>
      <c r="G123" s="66"/>
      <c r="H123" s="66"/>
      <c r="I123" s="67">
        <v>2989</v>
      </c>
      <c r="J123" s="68"/>
      <c r="K123" s="66">
        <v>3107</v>
      </c>
      <c r="L123" s="68" t="s">
        <v>3146</v>
      </c>
    </row>
    <row r="124" spans="1:12">
      <c r="A124" s="63">
        <v>1600</v>
      </c>
      <c r="B124" s="63" t="s">
        <v>3162</v>
      </c>
      <c r="C124" s="64" t="s">
        <v>175</v>
      </c>
      <c r="D124" s="65">
        <v>42765</v>
      </c>
      <c r="E124" s="70">
        <v>6</v>
      </c>
      <c r="F124" s="70">
        <v>62</v>
      </c>
      <c r="G124" s="66"/>
      <c r="H124" s="66"/>
      <c r="I124" s="67">
        <v>585.6</v>
      </c>
      <c r="J124" s="68"/>
      <c r="K124" s="66">
        <v>2457</v>
      </c>
      <c r="L124" s="68" t="s">
        <v>3165</v>
      </c>
    </row>
    <row r="125" spans="1:12">
      <c r="A125" s="63">
        <v>1600</v>
      </c>
      <c r="B125" s="63" t="s">
        <v>3162</v>
      </c>
      <c r="C125" s="64" t="s">
        <v>176</v>
      </c>
      <c r="D125" s="65">
        <v>42765</v>
      </c>
      <c r="E125" s="70">
        <v>6</v>
      </c>
      <c r="F125" s="70">
        <v>62</v>
      </c>
      <c r="G125" s="66"/>
      <c r="H125" s="66"/>
      <c r="I125" s="67">
        <v>829.6</v>
      </c>
      <c r="J125" s="68"/>
      <c r="K125" s="66">
        <v>2457</v>
      </c>
      <c r="L125" s="68" t="s">
        <v>3165</v>
      </c>
    </row>
    <row r="126" spans="1:12">
      <c r="A126" s="63">
        <v>1600</v>
      </c>
      <c r="B126" s="63" t="s">
        <v>3162</v>
      </c>
      <c r="C126" s="64" t="s">
        <v>177</v>
      </c>
      <c r="D126" s="65">
        <v>42765</v>
      </c>
      <c r="E126" s="70">
        <v>2</v>
      </c>
      <c r="F126" s="70">
        <v>22</v>
      </c>
      <c r="G126" s="66"/>
      <c r="H126" s="66"/>
      <c r="I126" s="67">
        <v>1256.5999999999999</v>
      </c>
      <c r="J126" s="68"/>
      <c r="K126" s="66">
        <v>756</v>
      </c>
      <c r="L126" s="68" t="s">
        <v>3080</v>
      </c>
    </row>
    <row r="127" spans="1:12">
      <c r="A127" s="63">
        <v>1600</v>
      </c>
      <c r="B127" s="63" t="s">
        <v>3162</v>
      </c>
      <c r="C127" s="64" t="s">
        <v>178</v>
      </c>
      <c r="D127" s="65">
        <v>42765</v>
      </c>
      <c r="E127" s="70">
        <v>6</v>
      </c>
      <c r="F127" s="70">
        <v>62</v>
      </c>
      <c r="G127" s="66"/>
      <c r="H127" s="66"/>
      <c r="I127" s="67">
        <v>409.92</v>
      </c>
      <c r="J127" s="68"/>
      <c r="K127" s="66">
        <v>2432</v>
      </c>
      <c r="L127" s="68" t="s">
        <v>3121</v>
      </c>
    </row>
    <row r="128" spans="1:12">
      <c r="A128" s="63">
        <v>1600</v>
      </c>
      <c r="B128" s="63" t="s">
        <v>3162</v>
      </c>
      <c r="C128" s="64" t="s">
        <v>179</v>
      </c>
      <c r="D128" s="65">
        <v>42765</v>
      </c>
      <c r="E128" s="70">
        <v>6</v>
      </c>
      <c r="F128" s="70">
        <v>62</v>
      </c>
      <c r="G128" s="66"/>
      <c r="H128" s="66"/>
      <c r="I128" s="67">
        <v>409.92</v>
      </c>
      <c r="J128" s="68"/>
      <c r="K128" s="66">
        <v>2432</v>
      </c>
      <c r="L128" s="68" t="s">
        <v>3121</v>
      </c>
    </row>
    <row r="129" spans="1:12">
      <c r="A129" s="63">
        <v>1600</v>
      </c>
      <c r="B129" s="63" t="s">
        <v>3162</v>
      </c>
      <c r="C129" s="64" t="s">
        <v>180</v>
      </c>
      <c r="D129" s="65">
        <v>42765</v>
      </c>
      <c r="E129" s="70">
        <v>1</v>
      </c>
      <c r="F129" s="70">
        <v>12</v>
      </c>
      <c r="G129" s="66"/>
      <c r="H129" s="66"/>
      <c r="I129" s="67">
        <v>1165.0999999999999</v>
      </c>
      <c r="J129" s="68"/>
      <c r="K129" s="66">
        <v>1440</v>
      </c>
      <c r="L129" s="68" t="s">
        <v>3102</v>
      </c>
    </row>
    <row r="130" spans="1:12">
      <c r="A130" s="63">
        <v>1600</v>
      </c>
      <c r="B130" s="63" t="s">
        <v>3162</v>
      </c>
      <c r="C130" s="64" t="s">
        <v>181</v>
      </c>
      <c r="D130" s="65">
        <v>42765</v>
      </c>
      <c r="E130" s="70">
        <v>1</v>
      </c>
      <c r="F130" s="70">
        <v>12</v>
      </c>
      <c r="G130" s="66"/>
      <c r="H130" s="66"/>
      <c r="I130" s="67">
        <v>777.14</v>
      </c>
      <c r="J130" s="68"/>
      <c r="K130" s="66">
        <v>1440</v>
      </c>
      <c r="L130" s="68" t="s">
        <v>3102</v>
      </c>
    </row>
    <row r="131" spans="1:12">
      <c r="A131" s="63">
        <v>1600</v>
      </c>
      <c r="B131" s="63" t="s">
        <v>3162</v>
      </c>
      <c r="C131" s="64" t="s">
        <v>182</v>
      </c>
      <c r="D131" s="65">
        <v>42765</v>
      </c>
      <c r="E131" s="70">
        <v>1</v>
      </c>
      <c r="F131" s="70">
        <v>12</v>
      </c>
      <c r="G131" s="66"/>
      <c r="H131" s="66"/>
      <c r="I131" s="67">
        <v>1281</v>
      </c>
      <c r="J131" s="68"/>
      <c r="K131" s="66">
        <v>611</v>
      </c>
      <c r="L131" s="68" t="s">
        <v>3070</v>
      </c>
    </row>
    <row r="132" spans="1:12">
      <c r="A132" s="63">
        <v>1600</v>
      </c>
      <c r="B132" s="63" t="s">
        <v>3162</v>
      </c>
      <c r="C132" s="64" t="s">
        <v>183</v>
      </c>
      <c r="D132" s="65">
        <v>42765</v>
      </c>
      <c r="E132" s="70">
        <v>2</v>
      </c>
      <c r="F132" s="70">
        <v>21</v>
      </c>
      <c r="G132" s="66"/>
      <c r="H132" s="66"/>
      <c r="I132" s="67">
        <v>3447.72</v>
      </c>
      <c r="J132" s="68"/>
      <c r="K132" s="66">
        <v>2178</v>
      </c>
      <c r="L132" s="68" t="s">
        <v>3115</v>
      </c>
    </row>
    <row r="133" spans="1:12">
      <c r="A133" s="63">
        <v>1600</v>
      </c>
      <c r="B133" s="63" t="s">
        <v>3162</v>
      </c>
      <c r="C133" s="64" t="s">
        <v>184</v>
      </c>
      <c r="D133" s="65">
        <v>42765</v>
      </c>
      <c r="E133" s="70">
        <v>6</v>
      </c>
      <c r="F133" s="70">
        <v>62</v>
      </c>
      <c r="G133" s="66"/>
      <c r="H133" s="66"/>
      <c r="I133" s="67">
        <v>353.8</v>
      </c>
      <c r="J133" s="68"/>
      <c r="K133" s="66">
        <v>2178</v>
      </c>
      <c r="L133" s="68" t="s">
        <v>3115</v>
      </c>
    </row>
    <row r="134" spans="1:12">
      <c r="A134" s="63">
        <v>1600</v>
      </c>
      <c r="B134" s="63" t="s">
        <v>3162</v>
      </c>
      <c r="C134" s="64" t="s">
        <v>185</v>
      </c>
      <c r="D134" s="65">
        <v>42765</v>
      </c>
      <c r="E134" s="70">
        <v>6</v>
      </c>
      <c r="F134" s="70">
        <v>62</v>
      </c>
      <c r="G134" s="66"/>
      <c r="H134" s="66"/>
      <c r="I134" s="67">
        <v>963.8</v>
      </c>
      <c r="J134" s="68"/>
      <c r="K134" s="66">
        <v>2178</v>
      </c>
      <c r="L134" s="68" t="s">
        <v>3115</v>
      </c>
    </row>
    <row r="135" spans="1:12">
      <c r="A135" s="63">
        <v>1600</v>
      </c>
      <c r="B135" s="63" t="s">
        <v>3162</v>
      </c>
      <c r="C135" s="64" t="s">
        <v>186</v>
      </c>
      <c r="D135" s="65">
        <v>42765</v>
      </c>
      <c r="E135" s="70">
        <v>6</v>
      </c>
      <c r="F135" s="70">
        <v>62</v>
      </c>
      <c r="G135" s="66"/>
      <c r="H135" s="66"/>
      <c r="I135" s="67">
        <v>539.24</v>
      </c>
      <c r="J135" s="68"/>
      <c r="K135" s="66">
        <v>2178</v>
      </c>
      <c r="L135" s="68" t="s">
        <v>3115</v>
      </c>
    </row>
    <row r="136" spans="1:12">
      <c r="A136" s="63">
        <v>1600</v>
      </c>
      <c r="B136" s="63" t="s">
        <v>3162</v>
      </c>
      <c r="C136" s="64" t="s">
        <v>187</v>
      </c>
      <c r="D136" s="65">
        <v>42765</v>
      </c>
      <c r="E136" s="70">
        <v>6</v>
      </c>
      <c r="F136" s="70">
        <v>61</v>
      </c>
      <c r="G136" s="66"/>
      <c r="H136" s="66"/>
      <c r="I136" s="67">
        <v>3633.99</v>
      </c>
      <c r="J136" s="68"/>
      <c r="K136" s="66">
        <v>2341</v>
      </c>
      <c r="L136" s="68" t="s">
        <v>3120</v>
      </c>
    </row>
    <row r="137" spans="1:12">
      <c r="A137" s="63">
        <v>1600</v>
      </c>
      <c r="B137" s="63" t="s">
        <v>3162</v>
      </c>
      <c r="C137" s="64" t="s">
        <v>188</v>
      </c>
      <c r="D137" s="65">
        <v>42765</v>
      </c>
      <c r="E137" s="70">
        <v>1</v>
      </c>
      <c r="F137" s="70">
        <v>12</v>
      </c>
      <c r="G137" s="66"/>
      <c r="H137" s="66"/>
      <c r="I137" s="67">
        <v>7686</v>
      </c>
      <c r="J137" s="68"/>
      <c r="K137" s="66">
        <v>2341</v>
      </c>
      <c r="L137" s="68" t="s">
        <v>3120</v>
      </c>
    </row>
    <row r="138" spans="1:12">
      <c r="A138" s="63">
        <v>1600</v>
      </c>
      <c r="B138" s="63" t="s">
        <v>3162</v>
      </c>
      <c r="C138" s="64" t="s">
        <v>189</v>
      </c>
      <c r="D138" s="65">
        <v>42765</v>
      </c>
      <c r="E138" s="70">
        <v>1</v>
      </c>
      <c r="F138" s="70">
        <v>12</v>
      </c>
      <c r="G138" s="66"/>
      <c r="H138" s="66"/>
      <c r="I138" s="67">
        <v>2372.9</v>
      </c>
      <c r="J138" s="68"/>
      <c r="K138" s="66">
        <v>2341</v>
      </c>
      <c r="L138" s="68" t="s">
        <v>3120</v>
      </c>
    </row>
    <row r="139" spans="1:12">
      <c r="A139" s="63">
        <v>1600</v>
      </c>
      <c r="B139" s="63" t="s">
        <v>3162</v>
      </c>
      <c r="C139" s="64" t="s">
        <v>190</v>
      </c>
      <c r="D139" s="65">
        <v>42765</v>
      </c>
      <c r="E139" s="70">
        <v>2</v>
      </c>
      <c r="F139" s="70">
        <v>21</v>
      </c>
      <c r="G139" s="66"/>
      <c r="H139" s="66"/>
      <c r="I139" s="67">
        <v>8158.14</v>
      </c>
      <c r="J139" s="68"/>
      <c r="K139" s="66">
        <v>212</v>
      </c>
      <c r="L139" s="68" t="s">
        <v>3037</v>
      </c>
    </row>
    <row r="140" spans="1:12">
      <c r="A140" s="63">
        <v>1600</v>
      </c>
      <c r="B140" s="63" t="s">
        <v>3162</v>
      </c>
      <c r="C140" s="64" t="s">
        <v>191</v>
      </c>
      <c r="D140" s="65">
        <v>42765</v>
      </c>
      <c r="E140" s="70">
        <v>6</v>
      </c>
      <c r="F140" s="70">
        <v>62</v>
      </c>
      <c r="G140" s="66"/>
      <c r="H140" s="66"/>
      <c r="I140" s="67">
        <v>954.04</v>
      </c>
      <c r="J140" s="68"/>
      <c r="K140" s="66">
        <v>1440</v>
      </c>
      <c r="L140" s="68" t="s">
        <v>3102</v>
      </c>
    </row>
    <row r="141" spans="1:12">
      <c r="A141" s="63">
        <v>1600</v>
      </c>
      <c r="B141" s="63" t="s">
        <v>3162</v>
      </c>
      <c r="C141" s="64" t="s">
        <v>192</v>
      </c>
      <c r="D141" s="65">
        <v>42765</v>
      </c>
      <c r="E141" s="70">
        <v>2</v>
      </c>
      <c r="F141" s="70">
        <v>21</v>
      </c>
      <c r="G141" s="66"/>
      <c r="H141" s="66"/>
      <c r="I141" s="67">
        <v>5368</v>
      </c>
      <c r="J141" s="68"/>
      <c r="K141" s="66">
        <v>1440</v>
      </c>
      <c r="L141" s="68" t="s">
        <v>3102</v>
      </c>
    </row>
    <row r="142" spans="1:12">
      <c r="A142" s="63">
        <v>1600</v>
      </c>
      <c r="B142" s="63" t="s">
        <v>3162</v>
      </c>
      <c r="C142" s="64" t="s">
        <v>193</v>
      </c>
      <c r="D142" s="65">
        <v>42765</v>
      </c>
      <c r="E142" s="70">
        <v>1</v>
      </c>
      <c r="F142" s="70">
        <v>12</v>
      </c>
      <c r="G142" s="66"/>
      <c r="H142" s="66"/>
      <c r="I142" s="67">
        <v>1372.5</v>
      </c>
      <c r="J142" s="68"/>
      <c r="K142" s="66">
        <v>2432</v>
      </c>
      <c r="L142" s="68" t="s">
        <v>3121</v>
      </c>
    </row>
    <row r="143" spans="1:12">
      <c r="A143" s="63">
        <v>1600</v>
      </c>
      <c r="B143" s="63" t="s">
        <v>3162</v>
      </c>
      <c r="C143" s="64" t="s">
        <v>194</v>
      </c>
      <c r="D143" s="65">
        <v>42765</v>
      </c>
      <c r="E143" s="70">
        <v>3</v>
      </c>
      <c r="F143" s="71"/>
      <c r="G143" s="68"/>
      <c r="H143" s="68"/>
      <c r="I143" s="67">
        <v>165.92</v>
      </c>
      <c r="J143" s="68"/>
      <c r="K143" s="66">
        <v>2432</v>
      </c>
      <c r="L143" s="68" t="s">
        <v>3121</v>
      </c>
    </row>
    <row r="144" spans="1:12">
      <c r="A144" s="63">
        <v>1600</v>
      </c>
      <c r="B144" s="63" t="s">
        <v>3162</v>
      </c>
      <c r="C144" s="64" t="s">
        <v>195</v>
      </c>
      <c r="D144" s="65">
        <v>42765</v>
      </c>
      <c r="E144" s="70">
        <v>6</v>
      </c>
      <c r="F144" s="70">
        <v>62</v>
      </c>
      <c r="G144" s="66"/>
      <c r="H144" s="66"/>
      <c r="I144" s="67">
        <v>1073.5999999999999</v>
      </c>
      <c r="J144" s="68"/>
      <c r="K144" s="66">
        <v>440</v>
      </c>
      <c r="L144" s="68" t="s">
        <v>3058</v>
      </c>
    </row>
    <row r="145" spans="1:12">
      <c r="A145" s="63">
        <v>1600</v>
      </c>
      <c r="B145" s="63" t="s">
        <v>3162</v>
      </c>
      <c r="C145" s="64" t="s">
        <v>196</v>
      </c>
      <c r="D145" s="65">
        <v>42765</v>
      </c>
      <c r="E145" s="70">
        <v>2</v>
      </c>
      <c r="F145" s="70">
        <v>22</v>
      </c>
      <c r="G145" s="66"/>
      <c r="H145" s="66"/>
      <c r="I145" s="67">
        <v>1622.6</v>
      </c>
      <c r="J145" s="68"/>
      <c r="K145" s="66">
        <v>2178</v>
      </c>
      <c r="L145" s="68" t="s">
        <v>3115</v>
      </c>
    </row>
    <row r="146" spans="1:12">
      <c r="A146" s="63">
        <v>1600</v>
      </c>
      <c r="B146" s="63" t="s">
        <v>3162</v>
      </c>
      <c r="C146" s="64" t="s">
        <v>197</v>
      </c>
      <c r="D146" s="65">
        <v>42765</v>
      </c>
      <c r="E146" s="70">
        <v>2</v>
      </c>
      <c r="F146" s="70">
        <v>23</v>
      </c>
      <c r="G146" s="66"/>
      <c r="H146" s="66"/>
      <c r="I146" s="67">
        <v>976</v>
      </c>
      <c r="J146" s="68"/>
      <c r="K146" s="66">
        <v>2178</v>
      </c>
      <c r="L146" s="68" t="s">
        <v>3115</v>
      </c>
    </row>
    <row r="147" spans="1:12">
      <c r="A147" s="63">
        <v>1600</v>
      </c>
      <c r="B147" s="63" t="s">
        <v>3162</v>
      </c>
      <c r="C147" s="64" t="s">
        <v>198</v>
      </c>
      <c r="D147" s="65">
        <v>42765</v>
      </c>
      <c r="E147" s="70">
        <v>2</v>
      </c>
      <c r="F147" s="70">
        <v>22</v>
      </c>
      <c r="G147" s="66"/>
      <c r="H147" s="66"/>
      <c r="I147" s="67">
        <v>1256.5999999999999</v>
      </c>
      <c r="J147" s="68"/>
      <c r="K147" s="66">
        <v>2178</v>
      </c>
      <c r="L147" s="68" t="s">
        <v>3115</v>
      </c>
    </row>
    <row r="148" spans="1:12">
      <c r="A148" s="63">
        <v>1600</v>
      </c>
      <c r="B148" s="63" t="s">
        <v>3162</v>
      </c>
      <c r="C148" s="64" t="s">
        <v>199</v>
      </c>
      <c r="D148" s="65">
        <v>42765</v>
      </c>
      <c r="E148" s="70">
        <v>6</v>
      </c>
      <c r="F148" s="70">
        <v>62</v>
      </c>
      <c r="G148" s="66"/>
      <c r="H148" s="66"/>
      <c r="I148" s="67">
        <v>580.72</v>
      </c>
      <c r="J148" s="68"/>
      <c r="K148" s="66">
        <v>949</v>
      </c>
      <c r="L148" s="68" t="s">
        <v>3089</v>
      </c>
    </row>
    <row r="149" spans="1:12">
      <c r="A149" s="63">
        <v>1600</v>
      </c>
      <c r="B149" s="63" t="s">
        <v>3162</v>
      </c>
      <c r="C149" s="64" t="s">
        <v>200</v>
      </c>
      <c r="D149" s="65">
        <v>42765</v>
      </c>
      <c r="E149" s="70">
        <v>2</v>
      </c>
      <c r="F149" s="70">
        <v>23</v>
      </c>
      <c r="G149" s="66"/>
      <c r="H149" s="66"/>
      <c r="I149" s="67">
        <v>3818.6</v>
      </c>
      <c r="J149" s="68"/>
      <c r="K149" s="66">
        <v>1805</v>
      </c>
      <c r="L149" s="68" t="s">
        <v>3105</v>
      </c>
    </row>
    <row r="150" spans="1:12">
      <c r="A150" s="63">
        <v>1600</v>
      </c>
      <c r="B150" s="63" t="s">
        <v>3162</v>
      </c>
      <c r="C150" s="64" t="s">
        <v>201</v>
      </c>
      <c r="D150" s="65">
        <v>42765</v>
      </c>
      <c r="E150" s="70">
        <v>2</v>
      </c>
      <c r="F150" s="70">
        <v>21</v>
      </c>
      <c r="G150" s="66"/>
      <c r="H150" s="66"/>
      <c r="I150" s="67">
        <v>185.44</v>
      </c>
      <c r="J150" s="68"/>
      <c r="K150" s="66">
        <v>1805</v>
      </c>
      <c r="L150" s="68" t="s">
        <v>3105</v>
      </c>
    </row>
    <row r="151" spans="1:12">
      <c r="A151" s="63">
        <v>1600</v>
      </c>
      <c r="B151" s="63" t="s">
        <v>3162</v>
      </c>
      <c r="C151" s="64" t="s">
        <v>202</v>
      </c>
      <c r="D151" s="65">
        <v>42765</v>
      </c>
      <c r="E151" s="70">
        <v>2</v>
      </c>
      <c r="F151" s="70">
        <v>21</v>
      </c>
      <c r="G151" s="66"/>
      <c r="H151" s="66"/>
      <c r="I151" s="67">
        <v>1220</v>
      </c>
      <c r="J151" s="68"/>
      <c r="K151" s="66">
        <v>1805</v>
      </c>
      <c r="L151" s="68" t="s">
        <v>3105</v>
      </c>
    </row>
    <row r="152" spans="1:12">
      <c r="A152" s="63">
        <v>1600</v>
      </c>
      <c r="B152" s="63" t="s">
        <v>3162</v>
      </c>
      <c r="C152" s="64" t="s">
        <v>203</v>
      </c>
      <c r="D152" s="65">
        <v>42765</v>
      </c>
      <c r="E152" s="70">
        <v>6</v>
      </c>
      <c r="F152" s="70">
        <v>61</v>
      </c>
      <c r="G152" s="66"/>
      <c r="H152" s="66"/>
      <c r="I152" s="67">
        <v>3318.4</v>
      </c>
      <c r="J152" s="68"/>
      <c r="K152" s="66">
        <v>111</v>
      </c>
      <c r="L152" s="68" t="s">
        <v>3025</v>
      </c>
    </row>
    <row r="153" spans="1:12">
      <c r="A153" s="63">
        <v>1600</v>
      </c>
      <c r="B153" s="63" t="s">
        <v>3162</v>
      </c>
      <c r="C153" s="64" t="s">
        <v>204</v>
      </c>
      <c r="D153" s="65">
        <v>42765</v>
      </c>
      <c r="E153" s="70">
        <v>1</v>
      </c>
      <c r="F153" s="70">
        <v>11</v>
      </c>
      <c r="G153" s="66"/>
      <c r="H153" s="66"/>
      <c r="I153" s="67">
        <v>839.85</v>
      </c>
      <c r="J153" s="68"/>
      <c r="K153" s="66">
        <v>111</v>
      </c>
      <c r="L153" s="68" t="s">
        <v>3025</v>
      </c>
    </row>
    <row r="154" spans="1:12">
      <c r="A154" s="63">
        <v>1600</v>
      </c>
      <c r="B154" s="63" t="s">
        <v>3162</v>
      </c>
      <c r="C154" s="64" t="s">
        <v>205</v>
      </c>
      <c r="D154" s="65">
        <v>42765</v>
      </c>
      <c r="E154" s="70">
        <v>1</v>
      </c>
      <c r="F154" s="70">
        <v>13</v>
      </c>
      <c r="G154" s="66"/>
      <c r="H154" s="66"/>
      <c r="I154" s="67">
        <v>1708</v>
      </c>
      <c r="J154" s="68"/>
      <c r="K154" s="66">
        <v>111</v>
      </c>
      <c r="L154" s="68" t="s">
        <v>3025</v>
      </c>
    </row>
    <row r="155" spans="1:12">
      <c r="A155" s="63">
        <v>1600</v>
      </c>
      <c r="B155" s="63" t="s">
        <v>3162</v>
      </c>
      <c r="C155" s="64" t="s">
        <v>206</v>
      </c>
      <c r="D155" s="65">
        <v>42765</v>
      </c>
      <c r="E155" s="70">
        <v>6</v>
      </c>
      <c r="F155" s="70">
        <v>61</v>
      </c>
      <c r="G155" s="66"/>
      <c r="H155" s="66"/>
      <c r="I155" s="67">
        <v>5108.12</v>
      </c>
      <c r="J155" s="68"/>
      <c r="K155" s="66">
        <v>111</v>
      </c>
      <c r="L155" s="68" t="s">
        <v>3025</v>
      </c>
    </row>
    <row r="156" spans="1:12">
      <c r="A156" s="63">
        <v>1600</v>
      </c>
      <c r="B156" s="63" t="s">
        <v>3162</v>
      </c>
      <c r="C156" s="64" t="s">
        <v>207</v>
      </c>
      <c r="D156" s="65">
        <v>42765</v>
      </c>
      <c r="E156" s="70">
        <v>6</v>
      </c>
      <c r="F156" s="70">
        <v>62</v>
      </c>
      <c r="G156" s="66"/>
      <c r="H156" s="66"/>
      <c r="I156" s="67">
        <v>817.4</v>
      </c>
      <c r="J156" s="68"/>
      <c r="K156" s="66">
        <v>111</v>
      </c>
      <c r="L156" s="68" t="s">
        <v>3025</v>
      </c>
    </row>
    <row r="157" spans="1:12">
      <c r="A157" s="63">
        <v>1600</v>
      </c>
      <c r="B157" s="63" t="s">
        <v>3162</v>
      </c>
      <c r="C157" s="64" t="s">
        <v>208</v>
      </c>
      <c r="D157" s="65">
        <v>42765</v>
      </c>
      <c r="E157" s="70">
        <v>2</v>
      </c>
      <c r="F157" s="70">
        <v>22</v>
      </c>
      <c r="G157" s="66"/>
      <c r="H157" s="66"/>
      <c r="I157" s="67">
        <v>1695.8</v>
      </c>
      <c r="J157" s="68"/>
      <c r="K157" s="66">
        <v>111</v>
      </c>
      <c r="L157" s="68" t="s">
        <v>3025</v>
      </c>
    </row>
    <row r="158" spans="1:12">
      <c r="A158" s="63">
        <v>1600</v>
      </c>
      <c r="B158" s="63" t="s">
        <v>3162</v>
      </c>
      <c r="C158" s="64" t="s">
        <v>209</v>
      </c>
      <c r="D158" s="65">
        <v>42765</v>
      </c>
      <c r="E158" s="70">
        <v>2</v>
      </c>
      <c r="F158" s="70">
        <v>22</v>
      </c>
      <c r="G158" s="66"/>
      <c r="H158" s="66"/>
      <c r="I158" s="67">
        <v>2427.8000000000002</v>
      </c>
      <c r="J158" s="68"/>
      <c r="K158" s="66">
        <v>111</v>
      </c>
      <c r="L158" s="68" t="s">
        <v>3025</v>
      </c>
    </row>
    <row r="159" spans="1:12">
      <c r="A159" s="63">
        <v>1600</v>
      </c>
      <c r="B159" s="63" t="s">
        <v>3162</v>
      </c>
      <c r="C159" s="64" t="s">
        <v>210</v>
      </c>
      <c r="D159" s="65">
        <v>42765</v>
      </c>
      <c r="E159" s="70">
        <v>2</v>
      </c>
      <c r="F159" s="70">
        <v>22</v>
      </c>
      <c r="G159" s="66"/>
      <c r="H159" s="66"/>
      <c r="I159" s="67">
        <v>2427.8000000000002</v>
      </c>
      <c r="J159" s="68"/>
      <c r="K159" s="66">
        <v>111</v>
      </c>
      <c r="L159" s="68" t="s">
        <v>3025</v>
      </c>
    </row>
    <row r="160" spans="1:12">
      <c r="A160" s="63">
        <v>1600</v>
      </c>
      <c r="B160" s="63" t="s">
        <v>3162</v>
      </c>
      <c r="C160" s="64" t="s">
        <v>211</v>
      </c>
      <c r="D160" s="65">
        <v>42765</v>
      </c>
      <c r="E160" s="70">
        <v>6</v>
      </c>
      <c r="F160" s="70">
        <v>61</v>
      </c>
      <c r="G160" s="66"/>
      <c r="H160" s="66"/>
      <c r="I160" s="67">
        <v>4494.4799999999996</v>
      </c>
      <c r="J160" s="68"/>
      <c r="K160" s="66">
        <v>111</v>
      </c>
      <c r="L160" s="68" t="s">
        <v>3025</v>
      </c>
    </row>
    <row r="161" spans="1:12">
      <c r="A161" s="63">
        <v>1600</v>
      </c>
      <c r="B161" s="63" t="s">
        <v>3162</v>
      </c>
      <c r="C161" s="64" t="s">
        <v>212</v>
      </c>
      <c r="D161" s="65">
        <v>42765</v>
      </c>
      <c r="E161" s="70">
        <v>6</v>
      </c>
      <c r="F161" s="70">
        <v>62</v>
      </c>
      <c r="G161" s="66"/>
      <c r="H161" s="66"/>
      <c r="I161" s="67">
        <v>146.4</v>
      </c>
      <c r="J161" s="68"/>
      <c r="K161" s="66">
        <v>1268</v>
      </c>
      <c r="L161" s="68" t="s">
        <v>3099</v>
      </c>
    </row>
    <row r="162" spans="1:12">
      <c r="A162" s="63">
        <v>1600</v>
      </c>
      <c r="B162" s="63" t="s">
        <v>3162</v>
      </c>
      <c r="C162" s="64" t="s">
        <v>213</v>
      </c>
      <c r="D162" s="65">
        <v>42765</v>
      </c>
      <c r="E162" s="70">
        <v>1</v>
      </c>
      <c r="F162" s="70">
        <v>12</v>
      </c>
      <c r="G162" s="66"/>
      <c r="H162" s="66"/>
      <c r="I162" s="67">
        <v>1830</v>
      </c>
      <c r="J162" s="68"/>
      <c r="K162" s="66">
        <v>1268</v>
      </c>
      <c r="L162" s="68" t="s">
        <v>3099</v>
      </c>
    </row>
    <row r="163" spans="1:12">
      <c r="A163" s="63">
        <v>1600</v>
      </c>
      <c r="B163" s="63" t="s">
        <v>3162</v>
      </c>
      <c r="C163" s="64" t="s">
        <v>214</v>
      </c>
      <c r="D163" s="65">
        <v>42765</v>
      </c>
      <c r="E163" s="70">
        <v>6</v>
      </c>
      <c r="F163" s="70">
        <v>62</v>
      </c>
      <c r="G163" s="66"/>
      <c r="H163" s="66"/>
      <c r="I163" s="67">
        <v>634.4</v>
      </c>
      <c r="J163" s="68"/>
      <c r="K163" s="66">
        <v>1268</v>
      </c>
      <c r="L163" s="68" t="s">
        <v>3099</v>
      </c>
    </row>
    <row r="164" spans="1:12">
      <c r="A164" s="63">
        <v>1600</v>
      </c>
      <c r="B164" s="63" t="s">
        <v>3162</v>
      </c>
      <c r="C164" s="64" t="s">
        <v>215</v>
      </c>
      <c r="D164" s="65">
        <v>42765</v>
      </c>
      <c r="E164" s="70">
        <v>6</v>
      </c>
      <c r="F164" s="70">
        <v>62</v>
      </c>
      <c r="G164" s="66"/>
      <c r="H164" s="66"/>
      <c r="I164" s="67">
        <v>414.8</v>
      </c>
      <c r="J164" s="68"/>
      <c r="K164" s="66">
        <v>1268</v>
      </c>
      <c r="L164" s="68" t="s">
        <v>3099</v>
      </c>
    </row>
    <row r="165" spans="1:12">
      <c r="A165" s="63">
        <v>1600</v>
      </c>
      <c r="B165" s="63" t="s">
        <v>3162</v>
      </c>
      <c r="C165" s="64" t="s">
        <v>216</v>
      </c>
      <c r="D165" s="65">
        <v>42767</v>
      </c>
      <c r="E165" s="70">
        <v>1</v>
      </c>
      <c r="F165" s="70">
        <v>11</v>
      </c>
      <c r="G165" s="66"/>
      <c r="H165" s="66"/>
      <c r="I165" s="67">
        <v>13526.14</v>
      </c>
      <c r="J165" s="68"/>
      <c r="K165" s="66">
        <v>1805</v>
      </c>
      <c r="L165" s="68" t="s">
        <v>3105</v>
      </c>
    </row>
    <row r="166" spans="1:12">
      <c r="A166" s="63">
        <v>1600</v>
      </c>
      <c r="B166" s="63" t="s">
        <v>3162</v>
      </c>
      <c r="C166" s="64" t="s">
        <v>217</v>
      </c>
      <c r="D166" s="65">
        <v>42767</v>
      </c>
      <c r="E166" s="70">
        <v>1</v>
      </c>
      <c r="F166" s="70">
        <v>11</v>
      </c>
      <c r="G166" s="66"/>
      <c r="H166" s="66"/>
      <c r="I166" s="67">
        <v>463.6</v>
      </c>
      <c r="J166" s="68"/>
      <c r="K166" s="66">
        <v>1805</v>
      </c>
      <c r="L166" s="68" t="s">
        <v>3105</v>
      </c>
    </row>
    <row r="167" spans="1:12">
      <c r="A167" s="63">
        <v>1600</v>
      </c>
      <c r="B167" s="63" t="s">
        <v>3162</v>
      </c>
      <c r="C167" s="64" t="s">
        <v>218</v>
      </c>
      <c r="D167" s="65">
        <v>42769</v>
      </c>
      <c r="E167" s="70">
        <v>1</v>
      </c>
      <c r="F167" s="70">
        <v>13</v>
      </c>
      <c r="G167" s="66"/>
      <c r="H167" s="66"/>
      <c r="I167" s="68"/>
      <c r="J167" s="67">
        <v>-1098</v>
      </c>
      <c r="K167" s="66">
        <v>2497</v>
      </c>
      <c r="L167" s="68" t="s">
        <v>3164</v>
      </c>
    </row>
    <row r="168" spans="1:12">
      <c r="A168" s="63">
        <v>1600</v>
      </c>
      <c r="B168" s="63" t="s">
        <v>3162</v>
      </c>
      <c r="C168" s="64" t="s">
        <v>219</v>
      </c>
      <c r="D168" s="65">
        <v>42769</v>
      </c>
      <c r="E168" s="70">
        <v>1</v>
      </c>
      <c r="F168" s="70">
        <v>13</v>
      </c>
      <c r="G168" s="66"/>
      <c r="H168" s="66"/>
      <c r="I168" s="67">
        <v>854</v>
      </c>
      <c r="J168" s="68"/>
      <c r="K168" s="66">
        <v>2497</v>
      </c>
      <c r="L168" s="68" t="s">
        <v>3164</v>
      </c>
    </row>
    <row r="169" spans="1:12">
      <c r="A169" s="63">
        <v>1600</v>
      </c>
      <c r="B169" s="63" t="s">
        <v>3162</v>
      </c>
      <c r="C169" s="64" t="s">
        <v>220</v>
      </c>
      <c r="D169" s="65">
        <v>42772</v>
      </c>
      <c r="E169" s="70">
        <v>6</v>
      </c>
      <c r="F169" s="70">
        <v>61</v>
      </c>
      <c r="G169" s="66"/>
      <c r="H169" s="66"/>
      <c r="I169" s="67">
        <v>1073.5999999999999</v>
      </c>
      <c r="J169" s="68"/>
      <c r="K169" s="66">
        <v>93</v>
      </c>
      <c r="L169" s="68" t="s">
        <v>3015</v>
      </c>
    </row>
    <row r="170" spans="1:12">
      <c r="A170" s="63">
        <v>1600</v>
      </c>
      <c r="B170" s="63" t="s">
        <v>3162</v>
      </c>
      <c r="C170" s="64" t="s">
        <v>221</v>
      </c>
      <c r="D170" s="65">
        <v>42772</v>
      </c>
      <c r="E170" s="70">
        <v>3</v>
      </c>
      <c r="F170" s="71"/>
      <c r="G170" s="68"/>
      <c r="H170" s="68"/>
      <c r="I170" s="67">
        <v>231.8</v>
      </c>
      <c r="J170" s="68"/>
      <c r="K170" s="66">
        <v>225</v>
      </c>
      <c r="L170" s="68" t="s">
        <v>3039</v>
      </c>
    </row>
    <row r="171" spans="1:12">
      <c r="A171" s="63">
        <v>1600</v>
      </c>
      <c r="B171" s="63" t="s">
        <v>3162</v>
      </c>
      <c r="C171" s="64" t="s">
        <v>222</v>
      </c>
      <c r="D171" s="65">
        <v>42772</v>
      </c>
      <c r="E171" s="70">
        <v>1</v>
      </c>
      <c r="F171" s="70">
        <v>12</v>
      </c>
      <c r="G171" s="66"/>
      <c r="H171" s="66"/>
      <c r="I171" s="67">
        <v>4209</v>
      </c>
      <c r="J171" s="68"/>
      <c r="K171" s="66">
        <v>320</v>
      </c>
      <c r="L171" s="68" t="s">
        <v>3052</v>
      </c>
    </row>
    <row r="172" spans="1:12">
      <c r="A172" s="63">
        <v>1600</v>
      </c>
      <c r="B172" s="63" t="s">
        <v>3162</v>
      </c>
      <c r="C172" s="64" t="s">
        <v>223</v>
      </c>
      <c r="D172" s="65">
        <v>42772</v>
      </c>
      <c r="E172" s="70">
        <v>2</v>
      </c>
      <c r="F172" s="70">
        <v>22</v>
      </c>
      <c r="G172" s="66"/>
      <c r="H172" s="66"/>
      <c r="I172" s="67">
        <v>1256.5999999999999</v>
      </c>
      <c r="J172" s="68"/>
      <c r="K172" s="66">
        <v>1391</v>
      </c>
      <c r="L172" s="68" t="s">
        <v>3101</v>
      </c>
    </row>
    <row r="173" spans="1:12">
      <c r="A173" s="63">
        <v>1600</v>
      </c>
      <c r="B173" s="63" t="s">
        <v>3162</v>
      </c>
      <c r="C173" s="64" t="s">
        <v>224</v>
      </c>
      <c r="D173" s="65">
        <v>42772</v>
      </c>
      <c r="E173" s="70">
        <v>6</v>
      </c>
      <c r="F173" s="70">
        <v>62</v>
      </c>
      <c r="G173" s="66"/>
      <c r="H173" s="66"/>
      <c r="I173" s="67">
        <v>713.7</v>
      </c>
      <c r="J173" s="68"/>
      <c r="K173" s="66">
        <v>2748</v>
      </c>
      <c r="L173" s="68" t="s">
        <v>3131</v>
      </c>
    </row>
    <row r="174" spans="1:12">
      <c r="A174" s="63">
        <v>1600</v>
      </c>
      <c r="B174" s="63" t="s">
        <v>3162</v>
      </c>
      <c r="C174" s="64" t="s">
        <v>225</v>
      </c>
      <c r="D174" s="65">
        <v>42772</v>
      </c>
      <c r="E174" s="70">
        <v>1</v>
      </c>
      <c r="F174" s="70">
        <v>12</v>
      </c>
      <c r="G174" s="66"/>
      <c r="H174" s="66"/>
      <c r="I174" s="67">
        <v>1189.5</v>
      </c>
      <c r="J174" s="68"/>
      <c r="K174" s="66">
        <v>1126</v>
      </c>
      <c r="L174" s="68" t="s">
        <v>3096</v>
      </c>
    </row>
    <row r="175" spans="1:12">
      <c r="A175" s="63">
        <v>1600</v>
      </c>
      <c r="B175" s="63" t="s">
        <v>3162</v>
      </c>
      <c r="C175" s="64" t="s">
        <v>226</v>
      </c>
      <c r="D175" s="65">
        <v>42772</v>
      </c>
      <c r="E175" s="70">
        <v>1</v>
      </c>
      <c r="F175" s="70">
        <v>12</v>
      </c>
      <c r="G175" s="66"/>
      <c r="H175" s="66"/>
      <c r="I175" s="67">
        <v>1189.5</v>
      </c>
      <c r="J175" s="68"/>
      <c r="K175" s="66">
        <v>1126</v>
      </c>
      <c r="L175" s="68" t="s">
        <v>3096</v>
      </c>
    </row>
    <row r="176" spans="1:12">
      <c r="A176" s="63">
        <v>1600</v>
      </c>
      <c r="B176" s="63" t="s">
        <v>3162</v>
      </c>
      <c r="C176" s="64" t="s">
        <v>227</v>
      </c>
      <c r="D176" s="65">
        <v>42772</v>
      </c>
      <c r="E176" s="70">
        <v>1</v>
      </c>
      <c r="F176" s="70">
        <v>12</v>
      </c>
      <c r="G176" s="66"/>
      <c r="H176" s="66"/>
      <c r="I176" s="67">
        <v>1110.2</v>
      </c>
      <c r="J176" s="68"/>
      <c r="K176" s="66">
        <v>1511</v>
      </c>
      <c r="L176" s="68" t="s">
        <v>3103</v>
      </c>
    </row>
    <row r="177" spans="1:12">
      <c r="A177" s="63">
        <v>1600</v>
      </c>
      <c r="B177" s="63" t="s">
        <v>3162</v>
      </c>
      <c r="C177" s="64" t="s">
        <v>228</v>
      </c>
      <c r="D177" s="65">
        <v>42772</v>
      </c>
      <c r="E177" s="70">
        <v>6</v>
      </c>
      <c r="F177" s="70">
        <v>61</v>
      </c>
      <c r="G177" s="66"/>
      <c r="H177" s="66"/>
      <c r="I177" s="67">
        <v>7719.23</v>
      </c>
      <c r="J177" s="68"/>
      <c r="K177" s="66">
        <v>1511</v>
      </c>
      <c r="L177" s="68" t="s">
        <v>3103</v>
      </c>
    </row>
    <row r="178" spans="1:12">
      <c r="A178" s="63">
        <v>1600</v>
      </c>
      <c r="B178" s="63" t="s">
        <v>3162</v>
      </c>
      <c r="C178" s="64" t="s">
        <v>229</v>
      </c>
      <c r="D178" s="65">
        <v>42772</v>
      </c>
      <c r="E178" s="70">
        <v>6</v>
      </c>
      <c r="F178" s="70">
        <v>61</v>
      </c>
      <c r="G178" s="66"/>
      <c r="H178" s="66"/>
      <c r="I178" s="67">
        <v>1125.7</v>
      </c>
      <c r="J178" s="68"/>
      <c r="K178" s="66">
        <v>1511</v>
      </c>
      <c r="L178" s="68" t="s">
        <v>3103</v>
      </c>
    </row>
    <row r="179" spans="1:12">
      <c r="A179" s="63">
        <v>1600</v>
      </c>
      <c r="B179" s="63" t="s">
        <v>3162</v>
      </c>
      <c r="C179" s="64" t="s">
        <v>230</v>
      </c>
      <c r="D179" s="65">
        <v>42772</v>
      </c>
      <c r="E179" s="70">
        <v>2</v>
      </c>
      <c r="F179" s="70">
        <v>22</v>
      </c>
      <c r="G179" s="66"/>
      <c r="H179" s="66"/>
      <c r="I179" s="67">
        <v>3015.84</v>
      </c>
      <c r="J179" s="68"/>
      <c r="K179" s="66">
        <v>346</v>
      </c>
      <c r="L179" s="68" t="s">
        <v>3053</v>
      </c>
    </row>
    <row r="180" spans="1:12">
      <c r="A180" s="63">
        <v>1600</v>
      </c>
      <c r="B180" s="63" t="s">
        <v>3162</v>
      </c>
      <c r="C180" s="64" t="s">
        <v>231</v>
      </c>
      <c r="D180" s="65">
        <v>42772</v>
      </c>
      <c r="E180" s="70">
        <v>3</v>
      </c>
      <c r="F180" s="71"/>
      <c r="G180" s="68"/>
      <c r="H180" s="68"/>
      <c r="I180" s="67">
        <v>61</v>
      </c>
      <c r="J180" s="68"/>
      <c r="K180" s="66">
        <v>103</v>
      </c>
      <c r="L180" s="68" t="s">
        <v>3020</v>
      </c>
    </row>
    <row r="181" spans="1:12">
      <c r="A181" s="63">
        <v>1600</v>
      </c>
      <c r="B181" s="63" t="s">
        <v>3162</v>
      </c>
      <c r="C181" s="64" t="s">
        <v>232</v>
      </c>
      <c r="D181" s="65">
        <v>42772</v>
      </c>
      <c r="E181" s="70">
        <v>1</v>
      </c>
      <c r="F181" s="70">
        <v>12</v>
      </c>
      <c r="G181" s="66"/>
      <c r="H181" s="66"/>
      <c r="I181" s="67">
        <v>2330.1999999999998</v>
      </c>
      <c r="J181" s="68"/>
      <c r="K181" s="66">
        <v>2803</v>
      </c>
      <c r="L181" s="68" t="s">
        <v>3134</v>
      </c>
    </row>
    <row r="182" spans="1:12">
      <c r="A182" s="63">
        <v>1600</v>
      </c>
      <c r="B182" s="63" t="s">
        <v>3162</v>
      </c>
      <c r="C182" s="64" t="s">
        <v>233</v>
      </c>
      <c r="D182" s="65">
        <v>42772</v>
      </c>
      <c r="E182" s="70">
        <v>1</v>
      </c>
      <c r="F182" s="70">
        <v>12</v>
      </c>
      <c r="G182" s="66"/>
      <c r="H182" s="66"/>
      <c r="I182" s="67">
        <v>879.62</v>
      </c>
      <c r="J182" s="68"/>
      <c r="K182" s="66">
        <v>2628</v>
      </c>
      <c r="L182" s="68" t="s">
        <v>3163</v>
      </c>
    </row>
    <row r="183" spans="1:12">
      <c r="A183" s="63">
        <v>1600</v>
      </c>
      <c r="B183" s="63" t="s">
        <v>3162</v>
      </c>
      <c r="C183" s="64" t="s">
        <v>234</v>
      </c>
      <c r="D183" s="65">
        <v>42772</v>
      </c>
      <c r="E183" s="70">
        <v>1</v>
      </c>
      <c r="F183" s="70">
        <v>12</v>
      </c>
      <c r="G183" s="66"/>
      <c r="H183" s="66"/>
      <c r="I183" s="67">
        <v>1356.64</v>
      </c>
      <c r="J183" s="68"/>
      <c r="K183" s="66">
        <v>3107</v>
      </c>
      <c r="L183" s="68" t="s">
        <v>3146</v>
      </c>
    </row>
    <row r="184" spans="1:12">
      <c r="A184" s="63">
        <v>1600</v>
      </c>
      <c r="B184" s="63" t="s">
        <v>3162</v>
      </c>
      <c r="C184" s="64" t="s">
        <v>235</v>
      </c>
      <c r="D184" s="65">
        <v>42772</v>
      </c>
      <c r="E184" s="70">
        <v>3</v>
      </c>
      <c r="F184" s="71"/>
      <c r="G184" s="68"/>
      <c r="H184" s="68"/>
      <c r="I184" s="67">
        <v>295.24</v>
      </c>
      <c r="J184" s="68"/>
      <c r="K184" s="66">
        <v>3107</v>
      </c>
      <c r="L184" s="68" t="s">
        <v>3146</v>
      </c>
    </row>
    <row r="185" spans="1:12">
      <c r="A185" s="63">
        <v>1600</v>
      </c>
      <c r="B185" s="63" t="s">
        <v>3162</v>
      </c>
      <c r="C185" s="64" t="s">
        <v>236</v>
      </c>
      <c r="D185" s="65">
        <v>42772</v>
      </c>
      <c r="E185" s="70">
        <v>1</v>
      </c>
      <c r="F185" s="70">
        <v>12</v>
      </c>
      <c r="G185" s="66"/>
      <c r="H185" s="66"/>
      <c r="I185" s="67">
        <v>1695.8</v>
      </c>
      <c r="J185" s="68"/>
      <c r="K185" s="66">
        <v>811</v>
      </c>
      <c r="L185" s="68" t="s">
        <v>3083</v>
      </c>
    </row>
    <row r="186" spans="1:12">
      <c r="A186" s="63">
        <v>1600</v>
      </c>
      <c r="B186" s="63" t="s">
        <v>3162</v>
      </c>
      <c r="C186" s="64" t="s">
        <v>237</v>
      </c>
      <c r="D186" s="65">
        <v>42772</v>
      </c>
      <c r="E186" s="70">
        <v>1</v>
      </c>
      <c r="F186" s="70">
        <v>12</v>
      </c>
      <c r="G186" s="66"/>
      <c r="H186" s="66"/>
      <c r="I186" s="67">
        <v>832.04</v>
      </c>
      <c r="J186" s="68"/>
      <c r="K186" s="66">
        <v>811</v>
      </c>
      <c r="L186" s="68" t="s">
        <v>3083</v>
      </c>
    </row>
    <row r="187" spans="1:12">
      <c r="A187" s="63">
        <v>1600</v>
      </c>
      <c r="B187" s="63" t="s">
        <v>3162</v>
      </c>
      <c r="C187" s="64" t="s">
        <v>238</v>
      </c>
      <c r="D187" s="65">
        <v>42772</v>
      </c>
      <c r="E187" s="70">
        <v>1</v>
      </c>
      <c r="F187" s="70">
        <v>12</v>
      </c>
      <c r="G187" s="66"/>
      <c r="H187" s="66"/>
      <c r="I187" s="67">
        <v>3407.46</v>
      </c>
      <c r="J187" s="68"/>
      <c r="K187" s="66">
        <v>2341</v>
      </c>
      <c r="L187" s="68" t="s">
        <v>3120</v>
      </c>
    </row>
    <row r="188" spans="1:12">
      <c r="A188" s="63">
        <v>1600</v>
      </c>
      <c r="B188" s="63" t="s">
        <v>3162</v>
      </c>
      <c r="C188" s="64" t="s">
        <v>239</v>
      </c>
      <c r="D188" s="65">
        <v>42772</v>
      </c>
      <c r="E188" s="70">
        <v>2</v>
      </c>
      <c r="F188" s="70">
        <v>21</v>
      </c>
      <c r="G188" s="66"/>
      <c r="H188" s="66"/>
      <c r="I188" s="67">
        <v>7461.22</v>
      </c>
      <c r="J188" s="68"/>
      <c r="K188" s="66">
        <v>212</v>
      </c>
      <c r="L188" s="68" t="s">
        <v>3037</v>
      </c>
    </row>
    <row r="189" spans="1:12">
      <c r="A189" s="63">
        <v>1600</v>
      </c>
      <c r="B189" s="63" t="s">
        <v>3162</v>
      </c>
      <c r="C189" s="64" t="s">
        <v>240</v>
      </c>
      <c r="D189" s="65">
        <v>42772</v>
      </c>
      <c r="E189" s="70">
        <v>1</v>
      </c>
      <c r="F189" s="70">
        <v>12</v>
      </c>
      <c r="G189" s="66"/>
      <c r="H189" s="66"/>
      <c r="I189" s="67">
        <v>1005.28</v>
      </c>
      <c r="J189" s="68"/>
      <c r="K189" s="66">
        <v>1440</v>
      </c>
      <c r="L189" s="68" t="s">
        <v>3102</v>
      </c>
    </row>
    <row r="190" spans="1:12">
      <c r="A190" s="63">
        <v>1600</v>
      </c>
      <c r="B190" s="63" t="s">
        <v>3162</v>
      </c>
      <c r="C190" s="64" t="s">
        <v>241</v>
      </c>
      <c r="D190" s="65">
        <v>42772</v>
      </c>
      <c r="E190" s="70">
        <v>1</v>
      </c>
      <c r="F190" s="70">
        <v>12</v>
      </c>
      <c r="G190" s="66"/>
      <c r="H190" s="66"/>
      <c r="I190" s="67">
        <v>1695.8</v>
      </c>
      <c r="J190" s="68"/>
      <c r="K190" s="66">
        <v>1440</v>
      </c>
      <c r="L190" s="68" t="s">
        <v>3102</v>
      </c>
    </row>
    <row r="191" spans="1:12">
      <c r="A191" s="63">
        <v>1600</v>
      </c>
      <c r="B191" s="63" t="s">
        <v>3162</v>
      </c>
      <c r="C191" s="64" t="s">
        <v>242</v>
      </c>
      <c r="D191" s="65">
        <v>42772</v>
      </c>
      <c r="E191" s="70">
        <v>3</v>
      </c>
      <c r="F191" s="71"/>
      <c r="G191" s="68"/>
      <c r="H191" s="68"/>
      <c r="I191" s="67">
        <v>219.6</v>
      </c>
      <c r="J191" s="68"/>
      <c r="K191" s="66">
        <v>2432</v>
      </c>
      <c r="L191" s="68" t="s">
        <v>3121</v>
      </c>
    </row>
    <row r="192" spans="1:12">
      <c r="A192" s="63">
        <v>1600</v>
      </c>
      <c r="B192" s="63" t="s">
        <v>3162</v>
      </c>
      <c r="C192" s="64" t="s">
        <v>243</v>
      </c>
      <c r="D192" s="65">
        <v>42772</v>
      </c>
      <c r="E192" s="70">
        <v>3</v>
      </c>
      <c r="F192" s="71"/>
      <c r="G192" s="68"/>
      <c r="H192" s="68"/>
      <c r="I192" s="67">
        <v>219.6</v>
      </c>
      <c r="J192" s="68"/>
      <c r="K192" s="66">
        <v>440</v>
      </c>
      <c r="L192" s="68" t="s">
        <v>3058</v>
      </c>
    </row>
    <row r="193" spans="1:12">
      <c r="A193" s="63">
        <v>1600</v>
      </c>
      <c r="B193" s="63" t="s">
        <v>3162</v>
      </c>
      <c r="C193" s="64" t="s">
        <v>244</v>
      </c>
      <c r="D193" s="65">
        <v>42772</v>
      </c>
      <c r="E193" s="70">
        <v>3</v>
      </c>
      <c r="F193" s="71"/>
      <c r="G193" s="68"/>
      <c r="H193" s="68"/>
      <c r="I193" s="67">
        <v>219.6</v>
      </c>
      <c r="J193" s="68"/>
      <c r="K193" s="66">
        <v>440</v>
      </c>
      <c r="L193" s="68" t="s">
        <v>3058</v>
      </c>
    </row>
    <row r="194" spans="1:12">
      <c r="A194" s="63">
        <v>1600</v>
      </c>
      <c r="B194" s="63" t="s">
        <v>3162</v>
      </c>
      <c r="C194" s="64" t="s">
        <v>245</v>
      </c>
      <c r="D194" s="65">
        <v>42772</v>
      </c>
      <c r="E194" s="70">
        <v>1</v>
      </c>
      <c r="F194" s="70">
        <v>12</v>
      </c>
      <c r="G194" s="66"/>
      <c r="H194" s="66"/>
      <c r="I194" s="67">
        <v>1759.24</v>
      </c>
      <c r="J194" s="68"/>
      <c r="K194" s="66">
        <v>207</v>
      </c>
      <c r="L194" s="68" t="s">
        <v>3036</v>
      </c>
    </row>
    <row r="195" spans="1:12">
      <c r="A195" s="63">
        <v>1600</v>
      </c>
      <c r="B195" s="63" t="s">
        <v>3162</v>
      </c>
      <c r="C195" s="64" t="s">
        <v>246</v>
      </c>
      <c r="D195" s="65">
        <v>42772</v>
      </c>
      <c r="E195" s="70">
        <v>3</v>
      </c>
      <c r="F195" s="71"/>
      <c r="G195" s="68"/>
      <c r="H195" s="68"/>
      <c r="I195" s="67">
        <v>219.6</v>
      </c>
      <c r="J195" s="68"/>
      <c r="K195" s="66">
        <v>2178</v>
      </c>
      <c r="L195" s="68" t="s">
        <v>3115</v>
      </c>
    </row>
    <row r="196" spans="1:12">
      <c r="A196" s="63">
        <v>1600</v>
      </c>
      <c r="B196" s="63" t="s">
        <v>3162</v>
      </c>
      <c r="C196" s="64" t="s">
        <v>247</v>
      </c>
      <c r="D196" s="65">
        <v>42772</v>
      </c>
      <c r="E196" s="70">
        <v>1</v>
      </c>
      <c r="F196" s="70">
        <v>12</v>
      </c>
      <c r="G196" s="66"/>
      <c r="H196" s="66"/>
      <c r="I196" s="67">
        <v>1356.64</v>
      </c>
      <c r="J196" s="68"/>
      <c r="K196" s="66">
        <v>2037</v>
      </c>
      <c r="L196" s="68" t="s">
        <v>3108</v>
      </c>
    </row>
    <row r="197" spans="1:12">
      <c r="A197" s="63">
        <v>1600</v>
      </c>
      <c r="B197" s="63" t="s">
        <v>3162</v>
      </c>
      <c r="C197" s="64" t="s">
        <v>248</v>
      </c>
      <c r="D197" s="65">
        <v>42772</v>
      </c>
      <c r="E197" s="70">
        <v>6</v>
      </c>
      <c r="F197" s="70">
        <v>62</v>
      </c>
      <c r="G197" s="66"/>
      <c r="H197" s="66"/>
      <c r="I197" s="67">
        <v>1659.2</v>
      </c>
      <c r="J197" s="68"/>
      <c r="K197" s="66">
        <v>949</v>
      </c>
      <c r="L197" s="68" t="s">
        <v>3089</v>
      </c>
    </row>
    <row r="198" spans="1:12">
      <c r="A198" s="63">
        <v>1600</v>
      </c>
      <c r="B198" s="63" t="s">
        <v>3162</v>
      </c>
      <c r="C198" s="64" t="s">
        <v>249</v>
      </c>
      <c r="D198" s="65">
        <v>42772</v>
      </c>
      <c r="E198" s="70">
        <v>1</v>
      </c>
      <c r="F198" s="70">
        <v>12</v>
      </c>
      <c r="G198" s="66"/>
      <c r="H198" s="66"/>
      <c r="I198" s="67">
        <v>1256.5999999999999</v>
      </c>
      <c r="J198" s="68"/>
      <c r="K198" s="66">
        <v>1268</v>
      </c>
      <c r="L198" s="68" t="s">
        <v>3099</v>
      </c>
    </row>
    <row r="199" spans="1:12">
      <c r="A199" s="63">
        <v>1600</v>
      </c>
      <c r="B199" s="63" t="s">
        <v>3162</v>
      </c>
      <c r="C199" s="64" t="s">
        <v>250</v>
      </c>
      <c r="D199" s="65">
        <v>42776</v>
      </c>
      <c r="E199" s="70">
        <v>2</v>
      </c>
      <c r="F199" s="70">
        <v>22</v>
      </c>
      <c r="G199" s="66"/>
      <c r="H199" s="66"/>
      <c r="I199" s="67">
        <v>6588</v>
      </c>
      <c r="J199" s="68"/>
      <c r="K199" s="66">
        <v>2037</v>
      </c>
      <c r="L199" s="68" t="s">
        <v>3108</v>
      </c>
    </row>
    <row r="200" spans="1:12">
      <c r="A200" s="63">
        <v>1600</v>
      </c>
      <c r="B200" s="63" t="s">
        <v>3162</v>
      </c>
      <c r="C200" s="64" t="s">
        <v>251</v>
      </c>
      <c r="D200" s="65">
        <v>42777</v>
      </c>
      <c r="E200" s="70">
        <v>6</v>
      </c>
      <c r="F200" s="70">
        <v>61</v>
      </c>
      <c r="G200" s="66"/>
      <c r="H200" s="66"/>
      <c r="I200" s="67">
        <v>1017.48</v>
      </c>
      <c r="J200" s="68"/>
      <c r="K200" s="66">
        <v>1511</v>
      </c>
      <c r="L200" s="68" t="s">
        <v>3103</v>
      </c>
    </row>
    <row r="201" spans="1:12">
      <c r="A201" s="63">
        <v>1600</v>
      </c>
      <c r="B201" s="63" t="s">
        <v>3162</v>
      </c>
      <c r="C201" s="64" t="s">
        <v>252</v>
      </c>
      <c r="D201" s="65">
        <v>42777</v>
      </c>
      <c r="E201" s="70">
        <v>1</v>
      </c>
      <c r="F201" s="70">
        <v>13</v>
      </c>
      <c r="G201" s="66"/>
      <c r="H201" s="66"/>
      <c r="I201" s="67">
        <v>12200</v>
      </c>
      <c r="J201" s="68"/>
      <c r="K201" s="66">
        <v>207</v>
      </c>
      <c r="L201" s="68" t="s">
        <v>3036</v>
      </c>
    </row>
    <row r="202" spans="1:12">
      <c r="A202" s="63">
        <v>1600</v>
      </c>
      <c r="B202" s="63" t="s">
        <v>3162</v>
      </c>
      <c r="C202" s="64" t="s">
        <v>253</v>
      </c>
      <c r="D202" s="65">
        <v>42778</v>
      </c>
      <c r="E202" s="70">
        <v>2</v>
      </c>
      <c r="F202" s="70">
        <v>22</v>
      </c>
      <c r="G202" s="66"/>
      <c r="H202" s="66"/>
      <c r="I202" s="67">
        <v>1695.8</v>
      </c>
      <c r="J202" s="68"/>
      <c r="K202" s="66">
        <v>263</v>
      </c>
      <c r="L202" s="68" t="s">
        <v>3045</v>
      </c>
    </row>
    <row r="203" spans="1:12">
      <c r="A203" s="63">
        <v>1600</v>
      </c>
      <c r="B203" s="63" t="s">
        <v>3162</v>
      </c>
      <c r="C203" s="64" t="s">
        <v>254</v>
      </c>
      <c r="D203" s="65">
        <v>42778</v>
      </c>
      <c r="E203" s="70">
        <v>6</v>
      </c>
      <c r="F203" s="70">
        <v>62</v>
      </c>
      <c r="G203" s="66"/>
      <c r="H203" s="66"/>
      <c r="I203" s="67">
        <v>719.8</v>
      </c>
      <c r="J203" s="68"/>
      <c r="K203" s="66">
        <v>269</v>
      </c>
      <c r="L203" s="68" t="s">
        <v>3046</v>
      </c>
    </row>
    <row r="204" spans="1:12">
      <c r="A204" s="63">
        <v>1600</v>
      </c>
      <c r="B204" s="63" t="s">
        <v>3162</v>
      </c>
      <c r="C204" s="64" t="s">
        <v>255</v>
      </c>
      <c r="D204" s="65">
        <v>42778</v>
      </c>
      <c r="E204" s="70">
        <v>2</v>
      </c>
      <c r="F204" s="70">
        <v>22</v>
      </c>
      <c r="G204" s="66"/>
      <c r="H204" s="66"/>
      <c r="I204" s="67">
        <v>847.9</v>
      </c>
      <c r="J204" s="68"/>
      <c r="K204" s="66">
        <v>949</v>
      </c>
      <c r="L204" s="68" t="s">
        <v>3089</v>
      </c>
    </row>
    <row r="205" spans="1:12">
      <c r="A205" s="63">
        <v>1600</v>
      </c>
      <c r="B205" s="63" t="s">
        <v>3162</v>
      </c>
      <c r="C205" s="64" t="s">
        <v>256</v>
      </c>
      <c r="D205" s="65">
        <v>42778</v>
      </c>
      <c r="E205" s="70">
        <v>2</v>
      </c>
      <c r="F205" s="70">
        <v>22</v>
      </c>
      <c r="G205" s="66"/>
      <c r="H205" s="66"/>
      <c r="I205" s="67">
        <v>1695.8</v>
      </c>
      <c r="J205" s="68"/>
      <c r="K205" s="66">
        <v>949</v>
      </c>
      <c r="L205" s="68" t="s">
        <v>3089</v>
      </c>
    </row>
    <row r="206" spans="1:12">
      <c r="A206" s="63">
        <v>1600</v>
      </c>
      <c r="B206" s="63" t="s">
        <v>3162</v>
      </c>
      <c r="C206" s="64" t="s">
        <v>257</v>
      </c>
      <c r="D206" s="65">
        <v>42778</v>
      </c>
      <c r="E206" s="70">
        <v>2</v>
      </c>
      <c r="F206" s="70">
        <v>22</v>
      </c>
      <c r="G206" s="66"/>
      <c r="H206" s="66"/>
      <c r="I206" s="67">
        <v>847.9</v>
      </c>
      <c r="J206" s="68"/>
      <c r="K206" s="66">
        <v>949</v>
      </c>
      <c r="L206" s="68" t="s">
        <v>3089</v>
      </c>
    </row>
    <row r="207" spans="1:12">
      <c r="A207" s="63">
        <v>1600</v>
      </c>
      <c r="B207" s="63" t="s">
        <v>3162</v>
      </c>
      <c r="C207" s="64" t="s">
        <v>258</v>
      </c>
      <c r="D207" s="65">
        <v>42778</v>
      </c>
      <c r="E207" s="70">
        <v>2</v>
      </c>
      <c r="F207" s="70">
        <v>22</v>
      </c>
      <c r="G207" s="66"/>
      <c r="H207" s="66"/>
      <c r="I207" s="67">
        <v>1695.8</v>
      </c>
      <c r="J207" s="68"/>
      <c r="K207" s="66">
        <v>949</v>
      </c>
      <c r="L207" s="68" t="s">
        <v>3089</v>
      </c>
    </row>
    <row r="208" spans="1:12">
      <c r="A208" s="63">
        <v>1600</v>
      </c>
      <c r="B208" s="63" t="s">
        <v>3162</v>
      </c>
      <c r="C208" s="64" t="s">
        <v>259</v>
      </c>
      <c r="D208" s="65">
        <v>42778</v>
      </c>
      <c r="E208" s="70">
        <v>1</v>
      </c>
      <c r="F208" s="70">
        <v>12</v>
      </c>
      <c r="G208" s="66"/>
      <c r="H208" s="66"/>
      <c r="I208" s="67">
        <v>879.62</v>
      </c>
      <c r="J208" s="68"/>
      <c r="K208" s="66">
        <v>2178</v>
      </c>
      <c r="L208" s="68" t="s">
        <v>3115</v>
      </c>
    </row>
    <row r="209" spans="1:12">
      <c r="A209" s="63">
        <v>1600</v>
      </c>
      <c r="B209" s="63" t="s">
        <v>3162</v>
      </c>
      <c r="C209" s="64" t="s">
        <v>260</v>
      </c>
      <c r="D209" s="65">
        <v>42778</v>
      </c>
      <c r="E209" s="70">
        <v>3</v>
      </c>
      <c r="F209" s="71"/>
      <c r="G209" s="68"/>
      <c r="H209" s="68"/>
      <c r="I209" s="67">
        <v>219.6</v>
      </c>
      <c r="J209" s="68"/>
      <c r="K209" s="66">
        <v>2432</v>
      </c>
      <c r="L209" s="68" t="s">
        <v>3121</v>
      </c>
    </row>
    <row r="210" spans="1:12">
      <c r="A210" s="63">
        <v>1600</v>
      </c>
      <c r="B210" s="63" t="s">
        <v>3162</v>
      </c>
      <c r="C210" s="64" t="s">
        <v>261</v>
      </c>
      <c r="D210" s="65">
        <v>42778</v>
      </c>
      <c r="E210" s="70">
        <v>1</v>
      </c>
      <c r="F210" s="70">
        <v>12</v>
      </c>
      <c r="G210" s="66"/>
      <c r="H210" s="66"/>
      <c r="I210" s="67">
        <v>1005.28</v>
      </c>
      <c r="J210" s="68"/>
      <c r="K210" s="66">
        <v>1126</v>
      </c>
      <c r="L210" s="68" t="s">
        <v>3096</v>
      </c>
    </row>
    <row r="211" spans="1:12">
      <c r="A211" s="63">
        <v>1600</v>
      </c>
      <c r="B211" s="63" t="s">
        <v>3162</v>
      </c>
      <c r="C211" s="64" t="s">
        <v>262</v>
      </c>
      <c r="D211" s="65">
        <v>42778</v>
      </c>
      <c r="E211" s="70">
        <v>6</v>
      </c>
      <c r="F211" s="70">
        <v>62</v>
      </c>
      <c r="G211" s="66"/>
      <c r="H211" s="66"/>
      <c r="I211" s="67">
        <v>695.4</v>
      </c>
      <c r="J211" s="68"/>
      <c r="K211" s="66">
        <v>1126</v>
      </c>
      <c r="L211" s="68" t="s">
        <v>3096</v>
      </c>
    </row>
    <row r="212" spans="1:12">
      <c r="A212" s="63">
        <v>1600</v>
      </c>
      <c r="B212" s="63" t="s">
        <v>3162</v>
      </c>
      <c r="C212" s="64" t="s">
        <v>263</v>
      </c>
      <c r="D212" s="65">
        <v>42778</v>
      </c>
      <c r="E212" s="70">
        <v>6</v>
      </c>
      <c r="F212" s="70">
        <v>61</v>
      </c>
      <c r="G212" s="66"/>
      <c r="H212" s="66"/>
      <c r="I212" s="67">
        <v>3533.14</v>
      </c>
      <c r="J212" s="68"/>
      <c r="K212" s="66">
        <v>1511</v>
      </c>
      <c r="L212" s="68" t="s">
        <v>3103</v>
      </c>
    </row>
    <row r="213" spans="1:12">
      <c r="A213" s="63">
        <v>1600</v>
      </c>
      <c r="B213" s="63" t="s">
        <v>3162</v>
      </c>
      <c r="C213" s="64" t="s">
        <v>264</v>
      </c>
      <c r="D213" s="65">
        <v>42778</v>
      </c>
      <c r="E213" s="70">
        <v>1</v>
      </c>
      <c r="F213" s="70">
        <v>12</v>
      </c>
      <c r="G213" s="66"/>
      <c r="H213" s="66"/>
      <c r="I213" s="67">
        <v>1256.5999999999999</v>
      </c>
      <c r="J213" s="68"/>
      <c r="K213" s="66">
        <v>1119</v>
      </c>
      <c r="L213" s="68" t="s">
        <v>3095</v>
      </c>
    </row>
    <row r="214" spans="1:12">
      <c r="A214" s="63">
        <v>1600</v>
      </c>
      <c r="B214" s="63" t="s">
        <v>3162</v>
      </c>
      <c r="C214" s="64" t="s">
        <v>265</v>
      </c>
      <c r="D214" s="65">
        <v>42778</v>
      </c>
      <c r="E214" s="70">
        <v>2</v>
      </c>
      <c r="F214" s="70">
        <v>22</v>
      </c>
      <c r="G214" s="66"/>
      <c r="H214" s="66"/>
      <c r="I214" s="67">
        <v>939.4</v>
      </c>
      <c r="J214" s="68"/>
      <c r="K214" s="66">
        <v>133</v>
      </c>
      <c r="L214" s="68" t="s">
        <v>3028</v>
      </c>
    </row>
    <row r="215" spans="1:12">
      <c r="A215" s="63">
        <v>1600</v>
      </c>
      <c r="B215" s="63" t="s">
        <v>3162</v>
      </c>
      <c r="C215" s="64" t="s">
        <v>266</v>
      </c>
      <c r="D215" s="65">
        <v>42778</v>
      </c>
      <c r="E215" s="70">
        <v>2</v>
      </c>
      <c r="F215" s="70">
        <v>22</v>
      </c>
      <c r="G215" s="66"/>
      <c r="H215" s="66"/>
      <c r="I215" s="67">
        <v>2551.02</v>
      </c>
      <c r="J215" s="68"/>
      <c r="K215" s="66">
        <v>2628</v>
      </c>
      <c r="L215" s="68" t="s">
        <v>3163</v>
      </c>
    </row>
    <row r="216" spans="1:12">
      <c r="A216" s="63">
        <v>1600</v>
      </c>
      <c r="B216" s="63" t="s">
        <v>3162</v>
      </c>
      <c r="C216" s="64" t="s">
        <v>267</v>
      </c>
      <c r="D216" s="65">
        <v>42778</v>
      </c>
      <c r="E216" s="70">
        <v>2</v>
      </c>
      <c r="F216" s="70">
        <v>22</v>
      </c>
      <c r="G216" s="66"/>
      <c r="H216" s="66"/>
      <c r="I216" s="67">
        <v>2551.02</v>
      </c>
      <c r="J216" s="68"/>
      <c r="K216" s="66">
        <v>2628</v>
      </c>
      <c r="L216" s="68" t="s">
        <v>3163</v>
      </c>
    </row>
    <row r="217" spans="1:12">
      <c r="A217" s="63">
        <v>1600</v>
      </c>
      <c r="B217" s="63" t="s">
        <v>3162</v>
      </c>
      <c r="C217" s="64" t="s">
        <v>268</v>
      </c>
      <c r="D217" s="65">
        <v>42778</v>
      </c>
      <c r="E217" s="70">
        <v>2</v>
      </c>
      <c r="F217" s="70">
        <v>22</v>
      </c>
      <c r="G217" s="66"/>
      <c r="H217" s="66"/>
      <c r="I217" s="67">
        <v>1213.9000000000001</v>
      </c>
      <c r="J217" s="68"/>
      <c r="K217" s="66">
        <v>1440</v>
      </c>
      <c r="L217" s="68" t="s">
        <v>3102</v>
      </c>
    </row>
    <row r="218" spans="1:12">
      <c r="A218" s="63">
        <v>1600</v>
      </c>
      <c r="B218" s="63" t="s">
        <v>3162</v>
      </c>
      <c r="C218" s="64" t="s">
        <v>269</v>
      </c>
      <c r="D218" s="65">
        <v>42778</v>
      </c>
      <c r="E218" s="70">
        <v>2</v>
      </c>
      <c r="F218" s="70">
        <v>22</v>
      </c>
      <c r="G218" s="66"/>
      <c r="H218" s="66"/>
      <c r="I218" s="67">
        <v>1213.9000000000001</v>
      </c>
      <c r="J218" s="68"/>
      <c r="K218" s="66">
        <v>1440</v>
      </c>
      <c r="L218" s="68" t="s">
        <v>3102</v>
      </c>
    </row>
    <row r="219" spans="1:12">
      <c r="A219" s="63">
        <v>1600</v>
      </c>
      <c r="B219" s="63" t="s">
        <v>3162</v>
      </c>
      <c r="C219" s="64" t="s">
        <v>270</v>
      </c>
      <c r="D219" s="65">
        <v>42778</v>
      </c>
      <c r="E219" s="70">
        <v>3</v>
      </c>
      <c r="F219" s="71"/>
      <c r="G219" s="68"/>
      <c r="H219" s="68"/>
      <c r="I219" s="67">
        <v>295.24</v>
      </c>
      <c r="J219" s="68"/>
      <c r="K219" s="66">
        <v>611</v>
      </c>
      <c r="L219" s="68" t="s">
        <v>3070</v>
      </c>
    </row>
    <row r="220" spans="1:12">
      <c r="A220" s="63">
        <v>1600</v>
      </c>
      <c r="B220" s="63" t="s">
        <v>3162</v>
      </c>
      <c r="C220" s="64" t="s">
        <v>271</v>
      </c>
      <c r="D220" s="65">
        <v>42778</v>
      </c>
      <c r="E220" s="70">
        <v>6</v>
      </c>
      <c r="F220" s="70">
        <v>61</v>
      </c>
      <c r="G220" s="66"/>
      <c r="H220" s="66"/>
      <c r="I220" s="67">
        <v>969.9</v>
      </c>
      <c r="J220" s="68"/>
      <c r="K220" s="66">
        <v>2341</v>
      </c>
      <c r="L220" s="68" t="s">
        <v>3120</v>
      </c>
    </row>
    <row r="221" spans="1:12">
      <c r="A221" s="63">
        <v>1600</v>
      </c>
      <c r="B221" s="63" t="s">
        <v>3162</v>
      </c>
      <c r="C221" s="64" t="s">
        <v>272</v>
      </c>
      <c r="D221" s="65">
        <v>42778</v>
      </c>
      <c r="E221" s="70">
        <v>6</v>
      </c>
      <c r="F221" s="70">
        <v>61</v>
      </c>
      <c r="G221" s="66"/>
      <c r="H221" s="66"/>
      <c r="I221" s="67">
        <v>2456.59</v>
      </c>
      <c r="J221" s="68"/>
      <c r="K221" s="66">
        <v>2341</v>
      </c>
      <c r="L221" s="68" t="s">
        <v>3120</v>
      </c>
    </row>
    <row r="222" spans="1:12">
      <c r="A222" s="63">
        <v>1600</v>
      </c>
      <c r="B222" s="63" t="s">
        <v>3162</v>
      </c>
      <c r="C222" s="64" t="s">
        <v>273</v>
      </c>
      <c r="D222" s="65">
        <v>42778</v>
      </c>
      <c r="E222" s="70">
        <v>3</v>
      </c>
      <c r="F222" s="71"/>
      <c r="G222" s="68"/>
      <c r="H222" s="68"/>
      <c r="I222" s="67">
        <v>20.74</v>
      </c>
      <c r="J222" s="68"/>
      <c r="K222" s="66">
        <v>2432</v>
      </c>
      <c r="L222" s="68" t="s">
        <v>3121</v>
      </c>
    </row>
    <row r="223" spans="1:12">
      <c r="A223" s="63">
        <v>1600</v>
      </c>
      <c r="B223" s="63" t="s">
        <v>3162</v>
      </c>
      <c r="C223" s="64" t="s">
        <v>274</v>
      </c>
      <c r="D223" s="65">
        <v>42778</v>
      </c>
      <c r="E223" s="70">
        <v>3</v>
      </c>
      <c r="F223" s="71"/>
      <c r="G223" s="68"/>
      <c r="H223" s="68"/>
      <c r="I223" s="67">
        <v>219.6</v>
      </c>
      <c r="J223" s="68"/>
      <c r="K223" s="66">
        <v>2432</v>
      </c>
      <c r="L223" s="68" t="s">
        <v>3121</v>
      </c>
    </row>
    <row r="224" spans="1:12">
      <c r="A224" s="63">
        <v>1600</v>
      </c>
      <c r="B224" s="63" t="s">
        <v>3162</v>
      </c>
      <c r="C224" s="64" t="s">
        <v>275</v>
      </c>
      <c r="D224" s="65">
        <v>42778</v>
      </c>
      <c r="E224" s="70">
        <v>3</v>
      </c>
      <c r="F224" s="71"/>
      <c r="G224" s="68"/>
      <c r="H224" s="68"/>
      <c r="I224" s="67">
        <v>219.6</v>
      </c>
      <c r="J224" s="68"/>
      <c r="K224" s="66">
        <v>440</v>
      </c>
      <c r="L224" s="68" t="s">
        <v>3058</v>
      </c>
    </row>
    <row r="225" spans="1:12">
      <c r="A225" s="63">
        <v>1600</v>
      </c>
      <c r="B225" s="63" t="s">
        <v>3162</v>
      </c>
      <c r="C225" s="64" t="s">
        <v>276</v>
      </c>
      <c r="D225" s="65">
        <v>42778</v>
      </c>
      <c r="E225" s="70">
        <v>1</v>
      </c>
      <c r="F225" s="70">
        <v>12</v>
      </c>
      <c r="G225" s="66"/>
      <c r="H225" s="66"/>
      <c r="I225" s="67">
        <v>2010.56</v>
      </c>
      <c r="J225" s="68"/>
      <c r="K225" s="66">
        <v>207</v>
      </c>
      <c r="L225" s="68" t="s">
        <v>3036</v>
      </c>
    </row>
    <row r="226" spans="1:12">
      <c r="A226" s="63">
        <v>1600</v>
      </c>
      <c r="B226" s="63" t="s">
        <v>3162</v>
      </c>
      <c r="C226" s="64" t="s">
        <v>277</v>
      </c>
      <c r="D226" s="65">
        <v>42778</v>
      </c>
      <c r="E226" s="70">
        <v>6</v>
      </c>
      <c r="F226" s="70">
        <v>62</v>
      </c>
      <c r="G226" s="66"/>
      <c r="H226" s="66"/>
      <c r="I226" s="67">
        <v>719.8</v>
      </c>
      <c r="J226" s="68"/>
      <c r="K226" s="66">
        <v>949</v>
      </c>
      <c r="L226" s="68" t="s">
        <v>3089</v>
      </c>
    </row>
    <row r="227" spans="1:12">
      <c r="A227" s="63">
        <v>1600</v>
      </c>
      <c r="B227" s="63" t="s">
        <v>3162</v>
      </c>
      <c r="C227" s="64" t="s">
        <v>278</v>
      </c>
      <c r="D227" s="65">
        <v>42778</v>
      </c>
      <c r="E227" s="70">
        <v>1</v>
      </c>
      <c r="F227" s="70">
        <v>11</v>
      </c>
      <c r="G227" s="66"/>
      <c r="H227" s="66"/>
      <c r="I227" s="68"/>
      <c r="J227" s="67">
        <v>-839.85</v>
      </c>
      <c r="K227" s="66">
        <v>111</v>
      </c>
      <c r="L227" s="68" t="s">
        <v>3025</v>
      </c>
    </row>
    <row r="228" spans="1:12">
      <c r="A228" s="63">
        <v>1600</v>
      </c>
      <c r="B228" s="63" t="s">
        <v>3162</v>
      </c>
      <c r="C228" s="64" t="s">
        <v>279</v>
      </c>
      <c r="D228" s="65">
        <v>42778</v>
      </c>
      <c r="E228" s="70">
        <v>1</v>
      </c>
      <c r="F228" s="70">
        <v>11</v>
      </c>
      <c r="G228" s="66"/>
      <c r="H228" s="66"/>
      <c r="I228" s="67">
        <v>672.83</v>
      </c>
      <c r="J228" s="68"/>
      <c r="K228" s="66">
        <v>111</v>
      </c>
      <c r="L228" s="68" t="s">
        <v>3025</v>
      </c>
    </row>
    <row r="229" spans="1:12">
      <c r="A229" s="63">
        <v>1600</v>
      </c>
      <c r="B229" s="63" t="s">
        <v>3162</v>
      </c>
      <c r="C229" s="64" t="s">
        <v>280</v>
      </c>
      <c r="D229" s="65">
        <v>42778</v>
      </c>
      <c r="E229" s="70">
        <v>6</v>
      </c>
      <c r="F229" s="70">
        <v>62</v>
      </c>
      <c r="G229" s="66"/>
      <c r="H229" s="66"/>
      <c r="I229" s="67">
        <v>927.2</v>
      </c>
      <c r="J229" s="68"/>
      <c r="K229" s="66">
        <v>3081</v>
      </c>
      <c r="L229" s="68" t="s">
        <v>3144</v>
      </c>
    </row>
    <row r="230" spans="1:12">
      <c r="A230" s="63">
        <v>1600</v>
      </c>
      <c r="B230" s="63" t="s">
        <v>3162</v>
      </c>
      <c r="C230" s="64" t="s">
        <v>281</v>
      </c>
      <c r="D230" s="65">
        <v>42791</v>
      </c>
      <c r="E230" s="70">
        <v>3</v>
      </c>
      <c r="F230" s="71"/>
      <c r="G230" s="68"/>
      <c r="H230" s="68"/>
      <c r="I230" s="67">
        <v>597.79999999999995</v>
      </c>
      <c r="J230" s="68"/>
      <c r="K230" s="66">
        <v>93</v>
      </c>
      <c r="L230" s="68" t="s">
        <v>3015</v>
      </c>
    </row>
    <row r="231" spans="1:12">
      <c r="A231" s="63">
        <v>1600</v>
      </c>
      <c r="B231" s="63" t="s">
        <v>3162</v>
      </c>
      <c r="C231" s="64" t="s">
        <v>282</v>
      </c>
      <c r="D231" s="65">
        <v>42791</v>
      </c>
      <c r="E231" s="70">
        <v>1</v>
      </c>
      <c r="F231" s="70">
        <v>12</v>
      </c>
      <c r="G231" s="66"/>
      <c r="H231" s="66"/>
      <c r="I231" s="67">
        <v>1135.82</v>
      </c>
      <c r="J231" s="68"/>
      <c r="K231" s="66">
        <v>127</v>
      </c>
      <c r="L231" s="68" t="s">
        <v>3027</v>
      </c>
    </row>
    <row r="232" spans="1:12">
      <c r="A232" s="63">
        <v>1600</v>
      </c>
      <c r="B232" s="63" t="s">
        <v>3162</v>
      </c>
      <c r="C232" s="64" t="s">
        <v>283</v>
      </c>
      <c r="D232" s="65">
        <v>42791</v>
      </c>
      <c r="E232" s="70">
        <v>1</v>
      </c>
      <c r="F232" s="70">
        <v>12</v>
      </c>
      <c r="G232" s="66"/>
      <c r="H232" s="66"/>
      <c r="I232" s="67">
        <v>677.1</v>
      </c>
      <c r="J232" s="68"/>
      <c r="K232" s="66">
        <v>245</v>
      </c>
      <c r="L232" s="68" t="s">
        <v>3042</v>
      </c>
    </row>
    <row r="233" spans="1:12">
      <c r="A233" s="63">
        <v>1600</v>
      </c>
      <c r="B233" s="63" t="s">
        <v>3162</v>
      </c>
      <c r="C233" s="64" t="s">
        <v>284</v>
      </c>
      <c r="D233" s="65">
        <v>42791</v>
      </c>
      <c r="E233" s="70">
        <v>1</v>
      </c>
      <c r="F233" s="70">
        <v>12</v>
      </c>
      <c r="G233" s="66"/>
      <c r="H233" s="66"/>
      <c r="I233" s="67">
        <v>879.62</v>
      </c>
      <c r="J233" s="68"/>
      <c r="K233" s="66">
        <v>364</v>
      </c>
      <c r="L233" s="68" t="s">
        <v>3055</v>
      </c>
    </row>
    <row r="234" spans="1:12">
      <c r="A234" s="63">
        <v>1600</v>
      </c>
      <c r="B234" s="63" t="s">
        <v>3162</v>
      </c>
      <c r="C234" s="64" t="s">
        <v>285</v>
      </c>
      <c r="D234" s="65">
        <v>42791</v>
      </c>
      <c r="E234" s="70">
        <v>3</v>
      </c>
      <c r="F234" s="71"/>
      <c r="G234" s="68"/>
      <c r="H234" s="68"/>
      <c r="I234" s="67">
        <v>219.6</v>
      </c>
      <c r="J234" s="68"/>
      <c r="K234" s="66">
        <v>503</v>
      </c>
      <c r="L234" s="68" t="s">
        <v>3062</v>
      </c>
    </row>
    <row r="235" spans="1:12">
      <c r="A235" s="63">
        <v>1600</v>
      </c>
      <c r="B235" s="63" t="s">
        <v>3162</v>
      </c>
      <c r="C235" s="64" t="s">
        <v>286</v>
      </c>
      <c r="D235" s="65">
        <v>42791</v>
      </c>
      <c r="E235" s="70">
        <v>1</v>
      </c>
      <c r="F235" s="70">
        <v>12</v>
      </c>
      <c r="G235" s="66"/>
      <c r="H235" s="66"/>
      <c r="I235" s="67">
        <v>1710.44</v>
      </c>
      <c r="J235" s="68"/>
      <c r="K235" s="66">
        <v>527</v>
      </c>
      <c r="L235" s="68" t="s">
        <v>3064</v>
      </c>
    </row>
    <row r="236" spans="1:12">
      <c r="A236" s="63">
        <v>1600</v>
      </c>
      <c r="B236" s="63" t="s">
        <v>3162</v>
      </c>
      <c r="C236" s="64" t="s">
        <v>287</v>
      </c>
      <c r="D236" s="65">
        <v>42791</v>
      </c>
      <c r="E236" s="70">
        <v>1</v>
      </c>
      <c r="F236" s="70">
        <v>12</v>
      </c>
      <c r="G236" s="66"/>
      <c r="H236" s="66"/>
      <c r="I236" s="67">
        <v>2440</v>
      </c>
      <c r="J236" s="68"/>
      <c r="K236" s="66">
        <v>635</v>
      </c>
      <c r="L236" s="68" t="s">
        <v>3074</v>
      </c>
    </row>
    <row r="237" spans="1:12">
      <c r="A237" s="63">
        <v>1600</v>
      </c>
      <c r="B237" s="63" t="s">
        <v>3162</v>
      </c>
      <c r="C237" s="64" t="s">
        <v>288</v>
      </c>
      <c r="D237" s="65">
        <v>42791</v>
      </c>
      <c r="E237" s="70">
        <v>3</v>
      </c>
      <c r="F237" s="71"/>
      <c r="G237" s="68"/>
      <c r="H237" s="68"/>
      <c r="I237" s="67">
        <v>73.2</v>
      </c>
      <c r="J237" s="68"/>
      <c r="K237" s="66">
        <v>1725</v>
      </c>
      <c r="L237" s="68" t="s">
        <v>3104</v>
      </c>
    </row>
    <row r="238" spans="1:12">
      <c r="A238" s="63">
        <v>1600</v>
      </c>
      <c r="B238" s="63" t="s">
        <v>3162</v>
      </c>
      <c r="C238" s="64" t="s">
        <v>289</v>
      </c>
      <c r="D238" s="65">
        <v>42791</v>
      </c>
      <c r="E238" s="70">
        <v>1</v>
      </c>
      <c r="F238" s="70">
        <v>12</v>
      </c>
      <c r="G238" s="66"/>
      <c r="H238" s="66"/>
      <c r="I238" s="67">
        <v>4026</v>
      </c>
      <c r="J238" s="68"/>
      <c r="K238" s="66">
        <v>1805</v>
      </c>
      <c r="L238" s="68" t="s">
        <v>3105</v>
      </c>
    </row>
    <row r="239" spans="1:12">
      <c r="A239" s="63">
        <v>1600</v>
      </c>
      <c r="B239" s="63" t="s">
        <v>3162</v>
      </c>
      <c r="C239" s="64" t="s">
        <v>290</v>
      </c>
      <c r="D239" s="65">
        <v>42791</v>
      </c>
      <c r="E239" s="70">
        <v>6</v>
      </c>
      <c r="F239" s="70">
        <v>61</v>
      </c>
      <c r="G239" s="66"/>
      <c r="H239" s="66"/>
      <c r="I239" s="67">
        <v>1030.9000000000001</v>
      </c>
      <c r="J239" s="68"/>
      <c r="K239" s="66">
        <v>2078</v>
      </c>
      <c r="L239" s="68" t="s">
        <v>3112</v>
      </c>
    </row>
    <row r="240" spans="1:12">
      <c r="A240" s="63">
        <v>1600</v>
      </c>
      <c r="B240" s="63" t="s">
        <v>3162</v>
      </c>
      <c r="C240" s="64" t="s">
        <v>291</v>
      </c>
      <c r="D240" s="65">
        <v>42791</v>
      </c>
      <c r="E240" s="70">
        <v>6</v>
      </c>
      <c r="F240" s="70">
        <v>61</v>
      </c>
      <c r="G240" s="66"/>
      <c r="H240" s="66"/>
      <c r="I240" s="67">
        <v>2433.9</v>
      </c>
      <c r="J240" s="68"/>
      <c r="K240" s="66">
        <v>2078</v>
      </c>
      <c r="L240" s="68" t="s">
        <v>3112</v>
      </c>
    </row>
    <row r="241" spans="1:12">
      <c r="A241" s="63">
        <v>1600</v>
      </c>
      <c r="B241" s="63" t="s">
        <v>3162</v>
      </c>
      <c r="C241" s="64" t="s">
        <v>292</v>
      </c>
      <c r="D241" s="65">
        <v>42791</v>
      </c>
      <c r="E241" s="70">
        <v>5</v>
      </c>
      <c r="F241" s="70">
        <v>52</v>
      </c>
      <c r="G241" s="66"/>
      <c r="H241" s="66"/>
      <c r="I241" s="67">
        <v>1586</v>
      </c>
      <c r="J241" s="68"/>
      <c r="K241" s="66">
        <v>2188</v>
      </c>
      <c r="L241" s="68" t="s">
        <v>3116</v>
      </c>
    </row>
    <row r="242" spans="1:12">
      <c r="A242" s="63">
        <v>1600</v>
      </c>
      <c r="B242" s="63" t="s">
        <v>3162</v>
      </c>
      <c r="C242" s="64" t="s">
        <v>293</v>
      </c>
      <c r="D242" s="65">
        <v>42791</v>
      </c>
      <c r="E242" s="70">
        <v>2</v>
      </c>
      <c r="F242" s="70">
        <v>22</v>
      </c>
      <c r="G242" s="66"/>
      <c r="H242" s="66"/>
      <c r="I242" s="67">
        <v>1256.5999999999999</v>
      </c>
      <c r="J242" s="68"/>
      <c r="K242" s="66">
        <v>3081</v>
      </c>
      <c r="L242" s="68" t="s">
        <v>3144</v>
      </c>
    </row>
    <row r="243" spans="1:12">
      <c r="A243" s="63">
        <v>1600</v>
      </c>
      <c r="B243" s="63" t="s">
        <v>3162</v>
      </c>
      <c r="C243" s="64" t="s">
        <v>294</v>
      </c>
      <c r="D243" s="65">
        <v>42791</v>
      </c>
      <c r="E243" s="70">
        <v>6</v>
      </c>
      <c r="F243" s="70">
        <v>61</v>
      </c>
      <c r="G243" s="66"/>
      <c r="H243" s="66"/>
      <c r="I243" s="67">
        <v>884.5</v>
      </c>
      <c r="J243" s="68"/>
      <c r="K243" s="66">
        <v>1126</v>
      </c>
      <c r="L243" s="68" t="s">
        <v>3096</v>
      </c>
    </row>
    <row r="244" spans="1:12">
      <c r="A244" s="63">
        <v>1600</v>
      </c>
      <c r="B244" s="63" t="s">
        <v>3162</v>
      </c>
      <c r="C244" s="64" t="s">
        <v>295</v>
      </c>
      <c r="D244" s="65">
        <v>42791</v>
      </c>
      <c r="E244" s="70">
        <v>1</v>
      </c>
      <c r="F244" s="70">
        <v>12</v>
      </c>
      <c r="G244" s="66"/>
      <c r="H244" s="66"/>
      <c r="I244" s="67">
        <v>3769.8</v>
      </c>
      <c r="J244" s="68"/>
      <c r="K244" s="66">
        <v>1511</v>
      </c>
      <c r="L244" s="68" t="s">
        <v>3103</v>
      </c>
    </row>
    <row r="245" spans="1:12">
      <c r="A245" s="63">
        <v>1600</v>
      </c>
      <c r="B245" s="63" t="s">
        <v>3162</v>
      </c>
      <c r="C245" s="64" t="s">
        <v>296</v>
      </c>
      <c r="D245" s="65">
        <v>42791</v>
      </c>
      <c r="E245" s="70">
        <v>2</v>
      </c>
      <c r="F245" s="70">
        <v>22</v>
      </c>
      <c r="G245" s="66"/>
      <c r="H245" s="66"/>
      <c r="I245" s="67">
        <v>1256.5999999999999</v>
      </c>
      <c r="J245" s="68"/>
      <c r="K245" s="66">
        <v>1511</v>
      </c>
      <c r="L245" s="68" t="s">
        <v>3103</v>
      </c>
    </row>
    <row r="246" spans="1:12">
      <c r="A246" s="63">
        <v>1600</v>
      </c>
      <c r="B246" s="63" t="s">
        <v>3162</v>
      </c>
      <c r="C246" s="64" t="s">
        <v>297</v>
      </c>
      <c r="D246" s="65">
        <v>42791</v>
      </c>
      <c r="E246" s="70">
        <v>2</v>
      </c>
      <c r="F246" s="70">
        <v>22</v>
      </c>
      <c r="G246" s="66"/>
      <c r="H246" s="66"/>
      <c r="I246" s="67">
        <v>1298.08</v>
      </c>
      <c r="J246" s="68"/>
      <c r="K246" s="66">
        <v>1511</v>
      </c>
      <c r="L246" s="68" t="s">
        <v>3103</v>
      </c>
    </row>
    <row r="247" spans="1:12">
      <c r="A247" s="63">
        <v>1600</v>
      </c>
      <c r="B247" s="63" t="s">
        <v>3162</v>
      </c>
      <c r="C247" s="64" t="s">
        <v>298</v>
      </c>
      <c r="D247" s="65">
        <v>42791</v>
      </c>
      <c r="E247" s="70">
        <v>6</v>
      </c>
      <c r="F247" s="70">
        <v>61</v>
      </c>
      <c r="G247" s="66"/>
      <c r="H247" s="66"/>
      <c r="I247" s="67">
        <v>1601.86</v>
      </c>
      <c r="J247" s="68"/>
      <c r="K247" s="66">
        <v>1511</v>
      </c>
      <c r="L247" s="68" t="s">
        <v>3103</v>
      </c>
    </row>
    <row r="248" spans="1:12">
      <c r="A248" s="63">
        <v>1600</v>
      </c>
      <c r="B248" s="63" t="s">
        <v>3162</v>
      </c>
      <c r="C248" s="64" t="s">
        <v>299</v>
      </c>
      <c r="D248" s="65">
        <v>42791</v>
      </c>
      <c r="E248" s="70">
        <v>6</v>
      </c>
      <c r="F248" s="70">
        <v>61</v>
      </c>
      <c r="G248" s="66"/>
      <c r="H248" s="66"/>
      <c r="I248" s="67">
        <v>1068.72</v>
      </c>
      <c r="J248" s="68"/>
      <c r="K248" s="66">
        <v>1511</v>
      </c>
      <c r="L248" s="68" t="s">
        <v>3103</v>
      </c>
    </row>
    <row r="249" spans="1:12">
      <c r="A249" s="63">
        <v>1600</v>
      </c>
      <c r="B249" s="63" t="s">
        <v>3162</v>
      </c>
      <c r="C249" s="64" t="s">
        <v>300</v>
      </c>
      <c r="D249" s="65">
        <v>42791</v>
      </c>
      <c r="E249" s="70">
        <v>1</v>
      </c>
      <c r="F249" s="70">
        <v>12</v>
      </c>
      <c r="G249" s="66"/>
      <c r="H249" s="66"/>
      <c r="I249" s="67">
        <v>1005.28</v>
      </c>
      <c r="J249" s="68"/>
      <c r="K249" s="66">
        <v>1511</v>
      </c>
      <c r="L249" s="68" t="s">
        <v>3103</v>
      </c>
    </row>
    <row r="250" spans="1:12">
      <c r="A250" s="63">
        <v>1600</v>
      </c>
      <c r="B250" s="63" t="s">
        <v>3162</v>
      </c>
      <c r="C250" s="64" t="s">
        <v>301</v>
      </c>
      <c r="D250" s="65">
        <v>42791</v>
      </c>
      <c r="E250" s="70">
        <v>3</v>
      </c>
      <c r="F250" s="71"/>
      <c r="G250" s="68"/>
      <c r="H250" s="68"/>
      <c r="I250" s="67">
        <v>219.6</v>
      </c>
      <c r="J250" s="68"/>
      <c r="K250" s="66">
        <v>346</v>
      </c>
      <c r="L250" s="68" t="s">
        <v>3053</v>
      </c>
    </row>
    <row r="251" spans="1:12">
      <c r="A251" s="63">
        <v>1600</v>
      </c>
      <c r="B251" s="63" t="s">
        <v>3162</v>
      </c>
      <c r="C251" s="64" t="s">
        <v>302</v>
      </c>
      <c r="D251" s="65">
        <v>42791</v>
      </c>
      <c r="E251" s="70">
        <v>3</v>
      </c>
      <c r="F251" s="71"/>
      <c r="G251" s="68"/>
      <c r="H251" s="68"/>
      <c r="I251" s="67">
        <v>219.6</v>
      </c>
      <c r="J251" s="68"/>
      <c r="K251" s="66">
        <v>346</v>
      </c>
      <c r="L251" s="68" t="s">
        <v>3053</v>
      </c>
    </row>
    <row r="252" spans="1:12">
      <c r="A252" s="63">
        <v>1600</v>
      </c>
      <c r="B252" s="63" t="s">
        <v>3162</v>
      </c>
      <c r="C252" s="64" t="s">
        <v>303</v>
      </c>
      <c r="D252" s="65">
        <v>42791</v>
      </c>
      <c r="E252" s="70">
        <v>3</v>
      </c>
      <c r="F252" s="71"/>
      <c r="G252" s="68"/>
      <c r="H252" s="68"/>
      <c r="I252" s="67">
        <v>146.4</v>
      </c>
      <c r="J252" s="68"/>
      <c r="K252" s="66">
        <v>2803</v>
      </c>
      <c r="L252" s="68" t="s">
        <v>3134</v>
      </c>
    </row>
    <row r="253" spans="1:12">
      <c r="A253" s="63">
        <v>1600</v>
      </c>
      <c r="B253" s="63" t="s">
        <v>3162</v>
      </c>
      <c r="C253" s="64" t="s">
        <v>304</v>
      </c>
      <c r="D253" s="65">
        <v>42791</v>
      </c>
      <c r="E253" s="70">
        <v>6</v>
      </c>
      <c r="F253" s="70">
        <v>62</v>
      </c>
      <c r="G253" s="66"/>
      <c r="H253" s="66"/>
      <c r="I253" s="67">
        <v>475.8</v>
      </c>
      <c r="J253" s="68"/>
      <c r="K253" s="66">
        <v>2628</v>
      </c>
      <c r="L253" s="68" t="s">
        <v>3163</v>
      </c>
    </row>
    <row r="254" spans="1:12">
      <c r="A254" s="63">
        <v>1600</v>
      </c>
      <c r="B254" s="63" t="s">
        <v>3162</v>
      </c>
      <c r="C254" s="64" t="s">
        <v>305</v>
      </c>
      <c r="D254" s="65">
        <v>42791</v>
      </c>
      <c r="E254" s="70">
        <v>1</v>
      </c>
      <c r="F254" s="70">
        <v>12</v>
      </c>
      <c r="G254" s="66"/>
      <c r="H254" s="66"/>
      <c r="I254" s="67">
        <v>677.1</v>
      </c>
      <c r="J254" s="68"/>
      <c r="K254" s="66">
        <v>2628</v>
      </c>
      <c r="L254" s="68" t="s">
        <v>3163</v>
      </c>
    </row>
    <row r="255" spans="1:12">
      <c r="A255" s="63">
        <v>1600</v>
      </c>
      <c r="B255" s="63" t="s">
        <v>3162</v>
      </c>
      <c r="C255" s="64" t="s">
        <v>306</v>
      </c>
      <c r="D255" s="65">
        <v>42791</v>
      </c>
      <c r="E255" s="70">
        <v>1</v>
      </c>
      <c r="F255" s="70">
        <v>12</v>
      </c>
      <c r="G255" s="66"/>
      <c r="H255" s="66"/>
      <c r="I255" s="67">
        <v>677.1</v>
      </c>
      <c r="J255" s="68"/>
      <c r="K255" s="66">
        <v>2628</v>
      </c>
      <c r="L255" s="68" t="s">
        <v>3163</v>
      </c>
    </row>
    <row r="256" spans="1:12">
      <c r="A256" s="63">
        <v>1600</v>
      </c>
      <c r="B256" s="63" t="s">
        <v>3162</v>
      </c>
      <c r="C256" s="64" t="s">
        <v>307</v>
      </c>
      <c r="D256" s="65">
        <v>42791</v>
      </c>
      <c r="E256" s="70">
        <v>1</v>
      </c>
      <c r="F256" s="70">
        <v>12</v>
      </c>
      <c r="G256" s="66"/>
      <c r="H256" s="66"/>
      <c r="I256" s="67">
        <v>677.1</v>
      </c>
      <c r="J256" s="68"/>
      <c r="K256" s="66">
        <v>2628</v>
      </c>
      <c r="L256" s="68" t="s">
        <v>3163</v>
      </c>
    </row>
    <row r="257" spans="1:12">
      <c r="A257" s="63">
        <v>1600</v>
      </c>
      <c r="B257" s="63" t="s">
        <v>3162</v>
      </c>
      <c r="C257" s="64" t="s">
        <v>308</v>
      </c>
      <c r="D257" s="65">
        <v>42791</v>
      </c>
      <c r="E257" s="70">
        <v>2</v>
      </c>
      <c r="F257" s="70">
        <v>22</v>
      </c>
      <c r="G257" s="66"/>
      <c r="H257" s="66"/>
      <c r="I257" s="67">
        <v>939.4</v>
      </c>
      <c r="J257" s="68"/>
      <c r="K257" s="66">
        <v>2628</v>
      </c>
      <c r="L257" s="68" t="s">
        <v>3163</v>
      </c>
    </row>
    <row r="258" spans="1:12">
      <c r="A258" s="63">
        <v>1600</v>
      </c>
      <c r="B258" s="63" t="s">
        <v>3162</v>
      </c>
      <c r="C258" s="64" t="s">
        <v>309</v>
      </c>
      <c r="D258" s="65">
        <v>42791</v>
      </c>
      <c r="E258" s="70">
        <v>6</v>
      </c>
      <c r="F258" s="70">
        <v>61</v>
      </c>
      <c r="G258" s="66"/>
      <c r="H258" s="66"/>
      <c r="I258" s="67">
        <v>1159</v>
      </c>
      <c r="J258" s="68"/>
      <c r="K258" s="66">
        <v>2628</v>
      </c>
      <c r="L258" s="68" t="s">
        <v>3163</v>
      </c>
    </row>
    <row r="259" spans="1:12">
      <c r="A259" s="63">
        <v>1600</v>
      </c>
      <c r="B259" s="63" t="s">
        <v>3162</v>
      </c>
      <c r="C259" s="64" t="s">
        <v>310</v>
      </c>
      <c r="D259" s="65">
        <v>42791</v>
      </c>
      <c r="E259" s="70">
        <v>3</v>
      </c>
      <c r="F259" s="71"/>
      <c r="G259" s="68"/>
      <c r="H259" s="68"/>
      <c r="I259" s="67">
        <v>73.2</v>
      </c>
      <c r="J259" s="68"/>
      <c r="K259" s="66">
        <v>2457</v>
      </c>
      <c r="L259" s="68" t="s">
        <v>3165</v>
      </c>
    </row>
    <row r="260" spans="1:12">
      <c r="A260" s="63">
        <v>1600</v>
      </c>
      <c r="B260" s="63" t="s">
        <v>3162</v>
      </c>
      <c r="C260" s="64" t="s">
        <v>311</v>
      </c>
      <c r="D260" s="65">
        <v>42791</v>
      </c>
      <c r="E260" s="70">
        <v>2</v>
      </c>
      <c r="F260" s="70">
        <v>22</v>
      </c>
      <c r="G260" s="66"/>
      <c r="H260" s="66"/>
      <c r="I260" s="67">
        <v>1342</v>
      </c>
      <c r="J260" s="68"/>
      <c r="K260" s="66">
        <v>756</v>
      </c>
      <c r="L260" s="68" t="s">
        <v>3080</v>
      </c>
    </row>
    <row r="261" spans="1:12">
      <c r="A261" s="63">
        <v>1600</v>
      </c>
      <c r="B261" s="63" t="s">
        <v>3162</v>
      </c>
      <c r="C261" s="64" t="s">
        <v>312</v>
      </c>
      <c r="D261" s="65">
        <v>42791</v>
      </c>
      <c r="E261" s="70">
        <v>1</v>
      </c>
      <c r="F261" s="70">
        <v>12</v>
      </c>
      <c r="G261" s="66"/>
      <c r="H261" s="66"/>
      <c r="I261" s="67">
        <v>879.62</v>
      </c>
      <c r="J261" s="68"/>
      <c r="K261" s="66">
        <v>611</v>
      </c>
      <c r="L261" s="68" t="s">
        <v>3070</v>
      </c>
    </row>
    <row r="262" spans="1:12">
      <c r="A262" s="63">
        <v>1600</v>
      </c>
      <c r="B262" s="63" t="s">
        <v>3162</v>
      </c>
      <c r="C262" s="64" t="s">
        <v>313</v>
      </c>
      <c r="D262" s="65">
        <v>42791</v>
      </c>
      <c r="E262" s="70">
        <v>1</v>
      </c>
      <c r="F262" s="70">
        <v>12</v>
      </c>
      <c r="G262" s="66"/>
      <c r="H262" s="66"/>
      <c r="I262" s="67">
        <v>2271.64</v>
      </c>
      <c r="J262" s="68"/>
      <c r="K262" s="66">
        <v>2178</v>
      </c>
      <c r="L262" s="68" t="s">
        <v>3115</v>
      </c>
    </row>
    <row r="263" spans="1:12">
      <c r="A263" s="63">
        <v>1600</v>
      </c>
      <c r="B263" s="63" t="s">
        <v>3162</v>
      </c>
      <c r="C263" s="64" t="s">
        <v>314</v>
      </c>
      <c r="D263" s="65">
        <v>42791</v>
      </c>
      <c r="E263" s="70">
        <v>2</v>
      </c>
      <c r="F263" s="70">
        <v>22</v>
      </c>
      <c r="G263" s="66"/>
      <c r="H263" s="66"/>
      <c r="I263" s="67">
        <v>1342</v>
      </c>
      <c r="J263" s="68"/>
      <c r="K263" s="66">
        <v>2178</v>
      </c>
      <c r="L263" s="68" t="s">
        <v>3115</v>
      </c>
    </row>
    <row r="264" spans="1:12">
      <c r="A264" s="63">
        <v>1600</v>
      </c>
      <c r="B264" s="63" t="s">
        <v>3162</v>
      </c>
      <c r="C264" s="64" t="s">
        <v>315</v>
      </c>
      <c r="D264" s="65">
        <v>42791</v>
      </c>
      <c r="E264" s="70">
        <v>6</v>
      </c>
      <c r="F264" s="70">
        <v>62</v>
      </c>
      <c r="G264" s="66"/>
      <c r="H264" s="66"/>
      <c r="I264" s="67">
        <v>829.6</v>
      </c>
      <c r="J264" s="68"/>
      <c r="K264" s="66">
        <v>2341</v>
      </c>
      <c r="L264" s="68" t="s">
        <v>3120</v>
      </c>
    </row>
    <row r="265" spans="1:12">
      <c r="A265" s="63">
        <v>1600</v>
      </c>
      <c r="B265" s="63" t="s">
        <v>3162</v>
      </c>
      <c r="C265" s="64" t="s">
        <v>316</v>
      </c>
      <c r="D265" s="65">
        <v>42791</v>
      </c>
      <c r="E265" s="70">
        <v>1</v>
      </c>
      <c r="F265" s="70">
        <v>12</v>
      </c>
      <c r="G265" s="66"/>
      <c r="H265" s="66"/>
      <c r="I265" s="67">
        <v>1135.82</v>
      </c>
      <c r="J265" s="68"/>
      <c r="K265" s="66">
        <v>2341</v>
      </c>
      <c r="L265" s="68" t="s">
        <v>3120</v>
      </c>
    </row>
    <row r="266" spans="1:12">
      <c r="A266" s="63">
        <v>1600</v>
      </c>
      <c r="B266" s="63" t="s">
        <v>3162</v>
      </c>
      <c r="C266" s="64" t="s">
        <v>317</v>
      </c>
      <c r="D266" s="65">
        <v>42791</v>
      </c>
      <c r="E266" s="70">
        <v>1</v>
      </c>
      <c r="F266" s="70">
        <v>12</v>
      </c>
      <c r="G266" s="66"/>
      <c r="H266" s="66"/>
      <c r="I266" s="67">
        <v>879.62</v>
      </c>
      <c r="J266" s="68"/>
      <c r="K266" s="66">
        <v>2341</v>
      </c>
      <c r="L266" s="68" t="s">
        <v>3120</v>
      </c>
    </row>
    <row r="267" spans="1:12">
      <c r="A267" s="63">
        <v>1600</v>
      </c>
      <c r="B267" s="63" t="s">
        <v>3162</v>
      </c>
      <c r="C267" s="64" t="s">
        <v>318</v>
      </c>
      <c r="D267" s="65">
        <v>42791</v>
      </c>
      <c r="E267" s="70">
        <v>2</v>
      </c>
      <c r="F267" s="70">
        <v>22</v>
      </c>
      <c r="G267" s="66"/>
      <c r="H267" s="66"/>
      <c r="I267" s="67">
        <v>1622.6</v>
      </c>
      <c r="J267" s="68"/>
      <c r="K267" s="66">
        <v>212</v>
      </c>
      <c r="L267" s="68" t="s">
        <v>3037</v>
      </c>
    </row>
    <row r="268" spans="1:12">
      <c r="A268" s="63">
        <v>1600</v>
      </c>
      <c r="B268" s="63" t="s">
        <v>3162</v>
      </c>
      <c r="C268" s="64" t="s">
        <v>319</v>
      </c>
      <c r="D268" s="65">
        <v>42791</v>
      </c>
      <c r="E268" s="70">
        <v>3</v>
      </c>
      <c r="F268" s="71"/>
      <c r="G268" s="68"/>
      <c r="H268" s="68"/>
      <c r="I268" s="67">
        <v>439.2</v>
      </c>
      <c r="J268" s="68"/>
      <c r="K268" s="66">
        <v>1440</v>
      </c>
      <c r="L268" s="68" t="s">
        <v>3102</v>
      </c>
    </row>
    <row r="269" spans="1:12">
      <c r="A269" s="63">
        <v>1600</v>
      </c>
      <c r="B269" s="63" t="s">
        <v>3162</v>
      </c>
      <c r="C269" s="64" t="s">
        <v>320</v>
      </c>
      <c r="D269" s="65">
        <v>42791</v>
      </c>
      <c r="E269" s="70">
        <v>6</v>
      </c>
      <c r="F269" s="70">
        <v>61</v>
      </c>
      <c r="G269" s="66"/>
      <c r="H269" s="66"/>
      <c r="I269" s="67">
        <v>353.8</v>
      </c>
      <c r="J269" s="68"/>
      <c r="K269" s="66">
        <v>2432</v>
      </c>
      <c r="L269" s="68" t="s">
        <v>3121</v>
      </c>
    </row>
    <row r="270" spans="1:12">
      <c r="A270" s="63">
        <v>1600</v>
      </c>
      <c r="B270" s="63" t="s">
        <v>3162</v>
      </c>
      <c r="C270" s="64" t="s">
        <v>321</v>
      </c>
      <c r="D270" s="65">
        <v>42791</v>
      </c>
      <c r="E270" s="70">
        <v>5</v>
      </c>
      <c r="F270" s="70">
        <v>52</v>
      </c>
      <c r="G270" s="66"/>
      <c r="H270" s="66"/>
      <c r="I270" s="67">
        <v>1268.8</v>
      </c>
      <c r="J270" s="68"/>
      <c r="K270" s="66">
        <v>2432</v>
      </c>
      <c r="L270" s="68" t="s">
        <v>3121</v>
      </c>
    </row>
    <row r="271" spans="1:12">
      <c r="A271" s="63">
        <v>1600</v>
      </c>
      <c r="B271" s="63" t="s">
        <v>3162</v>
      </c>
      <c r="C271" s="64" t="s">
        <v>322</v>
      </c>
      <c r="D271" s="65">
        <v>42791</v>
      </c>
      <c r="E271" s="70">
        <v>2</v>
      </c>
      <c r="F271" s="70">
        <v>22</v>
      </c>
      <c r="G271" s="66"/>
      <c r="H271" s="66"/>
      <c r="I271" s="67">
        <v>1256.5999999999999</v>
      </c>
      <c r="J271" s="68"/>
      <c r="K271" s="66">
        <v>2432</v>
      </c>
      <c r="L271" s="68" t="s">
        <v>3121</v>
      </c>
    </row>
    <row r="272" spans="1:12">
      <c r="A272" s="63">
        <v>1600</v>
      </c>
      <c r="B272" s="63" t="s">
        <v>3162</v>
      </c>
      <c r="C272" s="64" t="s">
        <v>323</v>
      </c>
      <c r="D272" s="65">
        <v>42791</v>
      </c>
      <c r="E272" s="70">
        <v>3</v>
      </c>
      <c r="F272" s="71"/>
      <c r="G272" s="68"/>
      <c r="H272" s="68"/>
      <c r="I272" s="67">
        <v>146.4</v>
      </c>
      <c r="J272" s="68"/>
      <c r="K272" s="66">
        <v>440</v>
      </c>
      <c r="L272" s="68" t="s">
        <v>3058</v>
      </c>
    </row>
    <row r="273" spans="1:12">
      <c r="A273" s="63">
        <v>1600</v>
      </c>
      <c r="B273" s="63" t="s">
        <v>3162</v>
      </c>
      <c r="C273" s="64" t="s">
        <v>324</v>
      </c>
      <c r="D273" s="65">
        <v>42791</v>
      </c>
      <c r="E273" s="70">
        <v>3</v>
      </c>
      <c r="F273" s="71"/>
      <c r="G273" s="68"/>
      <c r="H273" s="68"/>
      <c r="I273" s="67">
        <v>219.6</v>
      </c>
      <c r="J273" s="68"/>
      <c r="K273" s="66">
        <v>440</v>
      </c>
      <c r="L273" s="68" t="s">
        <v>3058</v>
      </c>
    </row>
    <row r="274" spans="1:12">
      <c r="A274" s="63">
        <v>1600</v>
      </c>
      <c r="B274" s="63" t="s">
        <v>3162</v>
      </c>
      <c r="C274" s="64" t="s">
        <v>325</v>
      </c>
      <c r="D274" s="65">
        <v>42791</v>
      </c>
      <c r="E274" s="70">
        <v>6</v>
      </c>
      <c r="F274" s="70">
        <v>62</v>
      </c>
      <c r="G274" s="66"/>
      <c r="H274" s="66"/>
      <c r="I274" s="67">
        <v>927.2</v>
      </c>
      <c r="J274" s="68"/>
      <c r="K274" s="66">
        <v>2077</v>
      </c>
      <c r="L274" s="68" t="s">
        <v>3111</v>
      </c>
    </row>
    <row r="275" spans="1:12">
      <c r="A275" s="63">
        <v>1600</v>
      </c>
      <c r="B275" s="63" t="s">
        <v>3162</v>
      </c>
      <c r="C275" s="64" t="s">
        <v>326</v>
      </c>
      <c r="D275" s="65">
        <v>42791</v>
      </c>
      <c r="E275" s="70">
        <v>1</v>
      </c>
      <c r="F275" s="70">
        <v>12</v>
      </c>
      <c r="G275" s="66"/>
      <c r="H275" s="66"/>
      <c r="I275" s="67">
        <v>976</v>
      </c>
      <c r="J275" s="68"/>
      <c r="K275" s="66">
        <v>949</v>
      </c>
      <c r="L275" s="68" t="s">
        <v>3089</v>
      </c>
    </row>
    <row r="276" spans="1:12">
      <c r="A276" s="63">
        <v>1600</v>
      </c>
      <c r="B276" s="63" t="s">
        <v>3162</v>
      </c>
      <c r="C276" s="64" t="s">
        <v>327</v>
      </c>
      <c r="D276" s="65">
        <v>42791</v>
      </c>
      <c r="E276" s="70">
        <v>2</v>
      </c>
      <c r="F276" s="70">
        <v>21</v>
      </c>
      <c r="G276" s="66"/>
      <c r="H276" s="66"/>
      <c r="I276" s="67">
        <v>12420.82</v>
      </c>
      <c r="J276" s="68"/>
      <c r="K276" s="66">
        <v>1805</v>
      </c>
      <c r="L276" s="68" t="s">
        <v>3105</v>
      </c>
    </row>
    <row r="277" spans="1:12">
      <c r="A277" s="63">
        <v>1600</v>
      </c>
      <c r="B277" s="63" t="s">
        <v>3162</v>
      </c>
      <c r="C277" s="64" t="s">
        <v>328</v>
      </c>
      <c r="D277" s="65">
        <v>42791</v>
      </c>
      <c r="E277" s="70">
        <v>2</v>
      </c>
      <c r="F277" s="70">
        <v>21</v>
      </c>
      <c r="G277" s="66"/>
      <c r="H277" s="66"/>
      <c r="I277" s="67">
        <v>3660</v>
      </c>
      <c r="J277" s="68"/>
      <c r="K277" s="66">
        <v>1805</v>
      </c>
      <c r="L277" s="68" t="s">
        <v>3105</v>
      </c>
    </row>
    <row r="278" spans="1:12">
      <c r="A278" s="63">
        <v>1600</v>
      </c>
      <c r="B278" s="63" t="s">
        <v>3162</v>
      </c>
      <c r="C278" s="64" t="s">
        <v>329</v>
      </c>
      <c r="D278" s="65">
        <v>42791</v>
      </c>
      <c r="E278" s="70">
        <v>2</v>
      </c>
      <c r="F278" s="70">
        <v>21</v>
      </c>
      <c r="G278" s="66"/>
      <c r="H278" s="66"/>
      <c r="I278" s="67">
        <v>556.32000000000005</v>
      </c>
      <c r="J278" s="68"/>
      <c r="K278" s="66">
        <v>1805</v>
      </c>
      <c r="L278" s="68" t="s">
        <v>3105</v>
      </c>
    </row>
    <row r="279" spans="1:12">
      <c r="A279" s="63">
        <v>1600</v>
      </c>
      <c r="B279" s="63" t="s">
        <v>3162</v>
      </c>
      <c r="C279" s="64" t="s">
        <v>330</v>
      </c>
      <c r="D279" s="65">
        <v>42791</v>
      </c>
      <c r="E279" s="70">
        <v>1</v>
      </c>
      <c r="F279" s="70">
        <v>11</v>
      </c>
      <c r="G279" s="66"/>
      <c r="H279" s="66"/>
      <c r="I279" s="67">
        <v>7717.72</v>
      </c>
      <c r="J279" s="68"/>
      <c r="K279" s="66">
        <v>1805</v>
      </c>
      <c r="L279" s="68" t="s">
        <v>3105</v>
      </c>
    </row>
    <row r="280" spans="1:12">
      <c r="A280" s="63">
        <v>1600</v>
      </c>
      <c r="B280" s="63" t="s">
        <v>3162</v>
      </c>
      <c r="C280" s="64" t="s">
        <v>331</v>
      </c>
      <c r="D280" s="65">
        <v>42791</v>
      </c>
      <c r="E280" s="70">
        <v>1</v>
      </c>
      <c r="F280" s="70">
        <v>11</v>
      </c>
      <c r="G280" s="66"/>
      <c r="H280" s="66"/>
      <c r="I280" s="67">
        <v>278.16000000000003</v>
      </c>
      <c r="J280" s="68"/>
      <c r="K280" s="66">
        <v>1805</v>
      </c>
      <c r="L280" s="68" t="s">
        <v>3105</v>
      </c>
    </row>
    <row r="281" spans="1:12">
      <c r="A281" s="63">
        <v>1600</v>
      </c>
      <c r="B281" s="63" t="s">
        <v>3162</v>
      </c>
      <c r="C281" s="64" t="s">
        <v>332</v>
      </c>
      <c r="D281" s="65">
        <v>42791</v>
      </c>
      <c r="E281" s="70">
        <v>2</v>
      </c>
      <c r="F281" s="70">
        <v>21</v>
      </c>
      <c r="G281" s="66"/>
      <c r="H281" s="66"/>
      <c r="I281" s="67">
        <v>5125.22</v>
      </c>
      <c r="J281" s="68"/>
      <c r="K281" s="66">
        <v>1805</v>
      </c>
      <c r="L281" s="68" t="s">
        <v>3105</v>
      </c>
    </row>
    <row r="282" spans="1:12">
      <c r="A282" s="63">
        <v>1600</v>
      </c>
      <c r="B282" s="63" t="s">
        <v>3162</v>
      </c>
      <c r="C282" s="64" t="s">
        <v>333</v>
      </c>
      <c r="D282" s="65">
        <v>42791</v>
      </c>
      <c r="E282" s="70">
        <v>2</v>
      </c>
      <c r="F282" s="70">
        <v>21</v>
      </c>
      <c r="G282" s="66"/>
      <c r="H282" s="66"/>
      <c r="I282" s="67">
        <v>1220</v>
      </c>
      <c r="J282" s="68"/>
      <c r="K282" s="66">
        <v>1805</v>
      </c>
      <c r="L282" s="68" t="s">
        <v>3105</v>
      </c>
    </row>
    <row r="283" spans="1:12">
      <c r="A283" s="63">
        <v>1600</v>
      </c>
      <c r="B283" s="63" t="s">
        <v>3162</v>
      </c>
      <c r="C283" s="64" t="s">
        <v>334</v>
      </c>
      <c r="D283" s="65">
        <v>42791</v>
      </c>
      <c r="E283" s="70">
        <v>2</v>
      </c>
      <c r="F283" s="70">
        <v>21</v>
      </c>
      <c r="G283" s="66"/>
      <c r="H283" s="66"/>
      <c r="I283" s="67">
        <v>185.44</v>
      </c>
      <c r="J283" s="68"/>
      <c r="K283" s="66">
        <v>1805</v>
      </c>
      <c r="L283" s="68" t="s">
        <v>3105</v>
      </c>
    </row>
    <row r="284" spans="1:12">
      <c r="A284" s="63">
        <v>1600</v>
      </c>
      <c r="B284" s="63" t="s">
        <v>3162</v>
      </c>
      <c r="C284" s="64" t="s">
        <v>335</v>
      </c>
      <c r="D284" s="65">
        <v>42791</v>
      </c>
      <c r="E284" s="70">
        <v>2</v>
      </c>
      <c r="F284" s="70">
        <v>22</v>
      </c>
      <c r="G284" s="66"/>
      <c r="H284" s="66"/>
      <c r="I284" s="67">
        <v>1256.5999999999999</v>
      </c>
      <c r="J284" s="68"/>
      <c r="K284" s="66">
        <v>1268</v>
      </c>
      <c r="L284" s="68" t="s">
        <v>3099</v>
      </c>
    </row>
    <row r="285" spans="1:12">
      <c r="A285" s="63">
        <v>1600</v>
      </c>
      <c r="B285" s="63" t="s">
        <v>3162</v>
      </c>
      <c r="C285" s="64" t="s">
        <v>336</v>
      </c>
      <c r="D285" s="65">
        <v>42791</v>
      </c>
      <c r="E285" s="70">
        <v>1</v>
      </c>
      <c r="F285" s="70">
        <v>12</v>
      </c>
      <c r="G285" s="66"/>
      <c r="H285" s="66"/>
      <c r="I285" s="67">
        <v>879.62</v>
      </c>
      <c r="J285" s="68"/>
      <c r="K285" s="66">
        <v>1268</v>
      </c>
      <c r="L285" s="68" t="s">
        <v>3099</v>
      </c>
    </row>
    <row r="286" spans="1:12">
      <c r="A286" s="63">
        <v>1600</v>
      </c>
      <c r="B286" s="63" t="s">
        <v>3162</v>
      </c>
      <c r="C286" s="64" t="s">
        <v>337</v>
      </c>
      <c r="D286" s="65">
        <v>42791</v>
      </c>
      <c r="E286" s="70">
        <v>6</v>
      </c>
      <c r="F286" s="70">
        <v>61</v>
      </c>
      <c r="G286" s="66"/>
      <c r="H286" s="66"/>
      <c r="I286" s="67">
        <v>1647</v>
      </c>
      <c r="J286" s="68"/>
      <c r="K286" s="66">
        <v>1268</v>
      </c>
      <c r="L286" s="68" t="s">
        <v>3099</v>
      </c>
    </row>
    <row r="287" spans="1:12">
      <c r="A287" s="63">
        <v>1600</v>
      </c>
      <c r="B287" s="63" t="s">
        <v>3162</v>
      </c>
      <c r="C287" s="64" t="s">
        <v>338</v>
      </c>
      <c r="D287" s="65">
        <v>42791</v>
      </c>
      <c r="E287" s="70">
        <v>1</v>
      </c>
      <c r="F287" s="70">
        <v>12</v>
      </c>
      <c r="G287" s="66"/>
      <c r="H287" s="66"/>
      <c r="I287" s="67">
        <v>1256.5999999999999</v>
      </c>
      <c r="J287" s="68"/>
      <c r="K287" s="66">
        <v>3081</v>
      </c>
      <c r="L287" s="68" t="s">
        <v>3144</v>
      </c>
    </row>
    <row r="288" spans="1:12">
      <c r="A288" s="63">
        <v>1600</v>
      </c>
      <c r="B288" s="63" t="s">
        <v>3162</v>
      </c>
      <c r="C288" s="64" t="s">
        <v>339</v>
      </c>
      <c r="D288" s="65">
        <v>42791</v>
      </c>
      <c r="E288" s="70">
        <v>1</v>
      </c>
      <c r="F288" s="70">
        <v>12</v>
      </c>
      <c r="G288" s="66"/>
      <c r="H288" s="66"/>
      <c r="I288" s="67">
        <v>507.52</v>
      </c>
      <c r="J288" s="68"/>
      <c r="K288" s="66">
        <v>3081</v>
      </c>
      <c r="L288" s="68" t="s">
        <v>3144</v>
      </c>
    </row>
    <row r="289" spans="1:12">
      <c r="A289" s="63">
        <v>1600</v>
      </c>
      <c r="B289" s="63" t="s">
        <v>3162</v>
      </c>
      <c r="C289" s="64" t="s">
        <v>340</v>
      </c>
      <c r="D289" s="65">
        <v>42791</v>
      </c>
      <c r="E289" s="70">
        <v>2</v>
      </c>
      <c r="F289" s="70">
        <v>22</v>
      </c>
      <c r="G289" s="66"/>
      <c r="H289" s="66"/>
      <c r="I289" s="67">
        <v>2596.16</v>
      </c>
      <c r="J289" s="68"/>
      <c r="K289" s="66">
        <v>3081</v>
      </c>
      <c r="L289" s="68" t="s">
        <v>3144</v>
      </c>
    </row>
    <row r="290" spans="1:12">
      <c r="A290" s="63">
        <v>1600</v>
      </c>
      <c r="B290" s="63" t="s">
        <v>3162</v>
      </c>
      <c r="C290" s="64" t="s">
        <v>341</v>
      </c>
      <c r="D290" s="65">
        <v>42791</v>
      </c>
      <c r="E290" s="70">
        <v>3</v>
      </c>
      <c r="F290" s="71"/>
      <c r="G290" s="68"/>
      <c r="H290" s="68"/>
      <c r="I290" s="67">
        <v>219.6</v>
      </c>
      <c r="J290" s="68"/>
      <c r="K290" s="66">
        <v>3081</v>
      </c>
      <c r="L290" s="68" t="s">
        <v>3144</v>
      </c>
    </row>
    <row r="291" spans="1:12">
      <c r="A291" s="63">
        <v>1600</v>
      </c>
      <c r="B291" s="63" t="s">
        <v>3162</v>
      </c>
      <c r="C291" s="64" t="s">
        <v>342</v>
      </c>
      <c r="D291" s="65">
        <v>42793</v>
      </c>
      <c r="E291" s="70">
        <v>3</v>
      </c>
      <c r="F291" s="71"/>
      <c r="G291" s="68"/>
      <c r="H291" s="68"/>
      <c r="I291" s="67">
        <v>136.63999999999999</v>
      </c>
      <c r="J291" s="68"/>
      <c r="K291" s="66">
        <v>93</v>
      </c>
      <c r="L291" s="68" t="s">
        <v>3015</v>
      </c>
    </row>
    <row r="292" spans="1:12">
      <c r="A292" s="63">
        <v>1600</v>
      </c>
      <c r="B292" s="63" t="s">
        <v>3162</v>
      </c>
      <c r="C292" s="64" t="s">
        <v>343</v>
      </c>
      <c r="D292" s="65">
        <v>42793</v>
      </c>
      <c r="E292" s="70">
        <v>1</v>
      </c>
      <c r="F292" s="70">
        <v>12</v>
      </c>
      <c r="G292" s="66"/>
      <c r="H292" s="66"/>
      <c r="I292" s="67">
        <v>1281</v>
      </c>
      <c r="J292" s="68"/>
      <c r="K292" s="66">
        <v>127</v>
      </c>
      <c r="L292" s="68" t="s">
        <v>3027</v>
      </c>
    </row>
    <row r="293" spans="1:12">
      <c r="A293" s="63">
        <v>1600</v>
      </c>
      <c r="B293" s="63" t="s">
        <v>3162</v>
      </c>
      <c r="C293" s="64" t="s">
        <v>344</v>
      </c>
      <c r="D293" s="65">
        <v>42793</v>
      </c>
      <c r="E293" s="70">
        <v>1</v>
      </c>
      <c r="F293" s="70">
        <v>12</v>
      </c>
      <c r="G293" s="66"/>
      <c r="H293" s="66"/>
      <c r="I293" s="67">
        <v>1007.72</v>
      </c>
      <c r="J293" s="68"/>
      <c r="K293" s="66">
        <v>127</v>
      </c>
      <c r="L293" s="68" t="s">
        <v>3027</v>
      </c>
    </row>
    <row r="294" spans="1:12">
      <c r="A294" s="63">
        <v>1600</v>
      </c>
      <c r="B294" s="63" t="s">
        <v>3162</v>
      </c>
      <c r="C294" s="64" t="s">
        <v>345</v>
      </c>
      <c r="D294" s="65">
        <v>42793</v>
      </c>
      <c r="E294" s="70">
        <v>1</v>
      </c>
      <c r="F294" s="70">
        <v>12</v>
      </c>
      <c r="G294" s="66"/>
      <c r="H294" s="66"/>
      <c r="I294" s="67">
        <v>1622.6</v>
      </c>
      <c r="J294" s="68"/>
      <c r="K294" s="66">
        <v>152</v>
      </c>
      <c r="L294" s="68" t="s">
        <v>3030</v>
      </c>
    </row>
    <row r="295" spans="1:12">
      <c r="A295" s="63">
        <v>1600</v>
      </c>
      <c r="B295" s="63" t="s">
        <v>3162</v>
      </c>
      <c r="C295" s="64" t="s">
        <v>346</v>
      </c>
      <c r="D295" s="65">
        <v>42793</v>
      </c>
      <c r="E295" s="70">
        <v>3</v>
      </c>
      <c r="F295" s="71"/>
      <c r="G295" s="68"/>
      <c r="H295" s="68"/>
      <c r="I295" s="67">
        <v>231.8</v>
      </c>
      <c r="J295" s="68"/>
      <c r="K295" s="66">
        <v>225</v>
      </c>
      <c r="L295" s="68" t="s">
        <v>3039</v>
      </c>
    </row>
    <row r="296" spans="1:12">
      <c r="A296" s="63">
        <v>1600</v>
      </c>
      <c r="B296" s="63" t="s">
        <v>3162</v>
      </c>
      <c r="C296" s="64" t="s">
        <v>347</v>
      </c>
      <c r="D296" s="65">
        <v>42793</v>
      </c>
      <c r="E296" s="70">
        <v>1</v>
      </c>
      <c r="F296" s="70">
        <v>12</v>
      </c>
      <c r="G296" s="66"/>
      <c r="H296" s="66"/>
      <c r="I296" s="67">
        <v>1830</v>
      </c>
      <c r="J296" s="68"/>
      <c r="K296" s="66">
        <v>283</v>
      </c>
      <c r="L296" s="68" t="s">
        <v>3047</v>
      </c>
    </row>
    <row r="297" spans="1:12">
      <c r="A297" s="63">
        <v>1600</v>
      </c>
      <c r="B297" s="63" t="s">
        <v>3162</v>
      </c>
      <c r="C297" s="64" t="s">
        <v>348</v>
      </c>
      <c r="D297" s="65">
        <v>42793</v>
      </c>
      <c r="E297" s="70">
        <v>6</v>
      </c>
      <c r="F297" s="70">
        <v>62</v>
      </c>
      <c r="G297" s="66"/>
      <c r="H297" s="66"/>
      <c r="I297" s="67">
        <v>949.16</v>
      </c>
      <c r="J297" s="68"/>
      <c r="K297" s="66">
        <v>320</v>
      </c>
      <c r="L297" s="68" t="s">
        <v>3052</v>
      </c>
    </row>
    <row r="298" spans="1:12">
      <c r="A298" s="63">
        <v>1600</v>
      </c>
      <c r="B298" s="63" t="s">
        <v>3162</v>
      </c>
      <c r="C298" s="64" t="s">
        <v>349</v>
      </c>
      <c r="D298" s="65">
        <v>42793</v>
      </c>
      <c r="E298" s="70">
        <v>5</v>
      </c>
      <c r="F298" s="70">
        <v>52</v>
      </c>
      <c r="G298" s="66"/>
      <c r="H298" s="66"/>
      <c r="I298" s="67">
        <v>541.67999999999995</v>
      </c>
      <c r="J298" s="68"/>
      <c r="K298" s="66">
        <v>483</v>
      </c>
      <c r="L298" s="68" t="s">
        <v>3060</v>
      </c>
    </row>
    <row r="299" spans="1:12">
      <c r="A299" s="63">
        <v>1600</v>
      </c>
      <c r="B299" s="63" t="s">
        <v>3162</v>
      </c>
      <c r="C299" s="64" t="s">
        <v>350</v>
      </c>
      <c r="D299" s="65">
        <v>42793</v>
      </c>
      <c r="E299" s="70">
        <v>5</v>
      </c>
      <c r="F299" s="70">
        <v>52</v>
      </c>
      <c r="G299" s="66"/>
      <c r="H299" s="66"/>
      <c r="I299" s="67">
        <v>541.67999999999995</v>
      </c>
      <c r="J299" s="68"/>
      <c r="K299" s="66">
        <v>483</v>
      </c>
      <c r="L299" s="68" t="s">
        <v>3060</v>
      </c>
    </row>
    <row r="300" spans="1:12">
      <c r="A300" s="63">
        <v>1600</v>
      </c>
      <c r="B300" s="63" t="s">
        <v>3162</v>
      </c>
      <c r="C300" s="64" t="s">
        <v>351</v>
      </c>
      <c r="D300" s="65">
        <v>42793</v>
      </c>
      <c r="E300" s="70">
        <v>3</v>
      </c>
      <c r="F300" s="71"/>
      <c r="G300" s="68"/>
      <c r="H300" s="68"/>
      <c r="I300" s="67">
        <v>219.6</v>
      </c>
      <c r="J300" s="68"/>
      <c r="K300" s="66">
        <v>495</v>
      </c>
      <c r="L300" s="68" t="s">
        <v>3061</v>
      </c>
    </row>
    <row r="301" spans="1:12">
      <c r="A301" s="63">
        <v>1600</v>
      </c>
      <c r="B301" s="63" t="s">
        <v>3162</v>
      </c>
      <c r="C301" s="64" t="s">
        <v>352</v>
      </c>
      <c r="D301" s="65">
        <v>42793</v>
      </c>
      <c r="E301" s="70">
        <v>1</v>
      </c>
      <c r="F301" s="70">
        <v>12</v>
      </c>
      <c r="G301" s="66"/>
      <c r="H301" s="66"/>
      <c r="I301" s="67">
        <v>1379.82</v>
      </c>
      <c r="J301" s="68"/>
      <c r="K301" s="66">
        <v>527</v>
      </c>
      <c r="L301" s="68" t="s">
        <v>3064</v>
      </c>
    </row>
    <row r="302" spans="1:12">
      <c r="A302" s="63">
        <v>1600</v>
      </c>
      <c r="B302" s="63" t="s">
        <v>3162</v>
      </c>
      <c r="C302" s="64" t="s">
        <v>353</v>
      </c>
      <c r="D302" s="65">
        <v>42793</v>
      </c>
      <c r="E302" s="70">
        <v>1</v>
      </c>
      <c r="F302" s="70">
        <v>12</v>
      </c>
      <c r="G302" s="66"/>
      <c r="H302" s="66"/>
      <c r="I302" s="67">
        <v>1830</v>
      </c>
      <c r="J302" s="68"/>
      <c r="K302" s="66">
        <v>983</v>
      </c>
      <c r="L302" s="68" t="s">
        <v>3092</v>
      </c>
    </row>
    <row r="303" spans="1:12">
      <c r="A303" s="63">
        <v>1600</v>
      </c>
      <c r="B303" s="63" t="s">
        <v>3162</v>
      </c>
      <c r="C303" s="64" t="s">
        <v>354</v>
      </c>
      <c r="D303" s="65">
        <v>42793</v>
      </c>
      <c r="E303" s="70">
        <v>6</v>
      </c>
      <c r="F303" s="70">
        <v>61</v>
      </c>
      <c r="G303" s="66"/>
      <c r="H303" s="66"/>
      <c r="I303" s="67">
        <v>866.2</v>
      </c>
      <c r="J303" s="68"/>
      <c r="K303" s="66">
        <v>2077</v>
      </c>
      <c r="L303" s="68" t="s">
        <v>3111</v>
      </c>
    </row>
    <row r="304" spans="1:12">
      <c r="A304" s="63">
        <v>1600</v>
      </c>
      <c r="B304" s="63" t="s">
        <v>3162</v>
      </c>
      <c r="C304" s="64" t="s">
        <v>355</v>
      </c>
      <c r="D304" s="65">
        <v>42793</v>
      </c>
      <c r="E304" s="70">
        <v>1</v>
      </c>
      <c r="F304" s="70">
        <v>12</v>
      </c>
      <c r="G304" s="66"/>
      <c r="H304" s="66"/>
      <c r="I304" s="67">
        <v>2013</v>
      </c>
      <c r="J304" s="68"/>
      <c r="K304" s="66">
        <v>2178</v>
      </c>
      <c r="L304" s="68" t="s">
        <v>3115</v>
      </c>
    </row>
    <row r="305" spans="1:12">
      <c r="A305" s="63">
        <v>1600</v>
      </c>
      <c r="B305" s="63" t="s">
        <v>3162</v>
      </c>
      <c r="C305" s="64" t="s">
        <v>356</v>
      </c>
      <c r="D305" s="65">
        <v>42793</v>
      </c>
      <c r="E305" s="70">
        <v>1</v>
      </c>
      <c r="F305" s="70">
        <v>12</v>
      </c>
      <c r="G305" s="66"/>
      <c r="H305" s="66"/>
      <c r="I305" s="67">
        <v>2513.1999999999998</v>
      </c>
      <c r="J305" s="68"/>
      <c r="K305" s="66">
        <v>2497</v>
      </c>
      <c r="L305" s="68" t="s">
        <v>3164</v>
      </c>
    </row>
    <row r="306" spans="1:12">
      <c r="A306" s="63">
        <v>1600</v>
      </c>
      <c r="B306" s="63" t="s">
        <v>3162</v>
      </c>
      <c r="C306" s="64" t="s">
        <v>357</v>
      </c>
      <c r="D306" s="65">
        <v>42793</v>
      </c>
      <c r="E306" s="70">
        <v>1</v>
      </c>
      <c r="F306" s="70">
        <v>12</v>
      </c>
      <c r="G306" s="66"/>
      <c r="H306" s="66"/>
      <c r="I306" s="67">
        <v>3245.2</v>
      </c>
      <c r="J306" s="68"/>
      <c r="K306" s="66">
        <v>2497</v>
      </c>
      <c r="L306" s="68" t="s">
        <v>3164</v>
      </c>
    </row>
    <row r="307" spans="1:12">
      <c r="A307" s="63">
        <v>1600</v>
      </c>
      <c r="B307" s="63" t="s">
        <v>3162</v>
      </c>
      <c r="C307" s="64" t="s">
        <v>358</v>
      </c>
      <c r="D307" s="65">
        <v>42793</v>
      </c>
      <c r="E307" s="70">
        <v>2</v>
      </c>
      <c r="F307" s="70">
        <v>22</v>
      </c>
      <c r="G307" s="66"/>
      <c r="H307" s="66"/>
      <c r="I307" s="67">
        <v>1220</v>
      </c>
      <c r="J307" s="68"/>
      <c r="K307" s="66">
        <v>1126</v>
      </c>
      <c r="L307" s="68" t="s">
        <v>3096</v>
      </c>
    </row>
    <row r="308" spans="1:12">
      <c r="A308" s="63">
        <v>1600</v>
      </c>
      <c r="B308" s="63" t="s">
        <v>3162</v>
      </c>
      <c r="C308" s="64" t="s">
        <v>359</v>
      </c>
      <c r="D308" s="65">
        <v>42793</v>
      </c>
      <c r="E308" s="70">
        <v>2</v>
      </c>
      <c r="F308" s="70">
        <v>21</v>
      </c>
      <c r="G308" s="66"/>
      <c r="H308" s="66"/>
      <c r="I308" s="67">
        <v>6131.43</v>
      </c>
      <c r="J308" s="68"/>
      <c r="K308" s="66">
        <v>1126</v>
      </c>
      <c r="L308" s="68" t="s">
        <v>3096</v>
      </c>
    </row>
    <row r="309" spans="1:12">
      <c r="A309" s="63">
        <v>1600</v>
      </c>
      <c r="B309" s="63" t="s">
        <v>3162</v>
      </c>
      <c r="C309" s="64" t="s">
        <v>360</v>
      </c>
      <c r="D309" s="65">
        <v>42793</v>
      </c>
      <c r="E309" s="70">
        <v>1</v>
      </c>
      <c r="F309" s="70">
        <v>11</v>
      </c>
      <c r="G309" s="66"/>
      <c r="H309" s="66"/>
      <c r="I309" s="67">
        <v>15616</v>
      </c>
      <c r="J309" s="68"/>
      <c r="K309" s="66">
        <v>1126</v>
      </c>
      <c r="L309" s="68" t="s">
        <v>3096</v>
      </c>
    </row>
    <row r="310" spans="1:12">
      <c r="A310" s="63">
        <v>1600</v>
      </c>
      <c r="B310" s="63" t="s">
        <v>3162</v>
      </c>
      <c r="C310" s="64" t="s">
        <v>361</v>
      </c>
      <c r="D310" s="65">
        <v>42793</v>
      </c>
      <c r="E310" s="70">
        <v>6</v>
      </c>
      <c r="F310" s="70">
        <v>62</v>
      </c>
      <c r="G310" s="66"/>
      <c r="H310" s="66"/>
      <c r="I310" s="67">
        <v>788.12</v>
      </c>
      <c r="J310" s="68"/>
      <c r="K310" s="66">
        <v>1126</v>
      </c>
      <c r="L310" s="68" t="s">
        <v>3096</v>
      </c>
    </row>
    <row r="311" spans="1:12">
      <c r="A311" s="63">
        <v>1600</v>
      </c>
      <c r="B311" s="63" t="s">
        <v>3162</v>
      </c>
      <c r="C311" s="64" t="s">
        <v>362</v>
      </c>
      <c r="D311" s="65">
        <v>42793</v>
      </c>
      <c r="E311" s="70">
        <v>1</v>
      </c>
      <c r="F311" s="70">
        <v>12</v>
      </c>
      <c r="G311" s="66"/>
      <c r="H311" s="66"/>
      <c r="I311" s="67">
        <v>2013</v>
      </c>
      <c r="J311" s="68"/>
      <c r="K311" s="66">
        <v>1126</v>
      </c>
      <c r="L311" s="68" t="s">
        <v>3096</v>
      </c>
    </row>
    <row r="312" spans="1:12">
      <c r="A312" s="63">
        <v>1600</v>
      </c>
      <c r="B312" s="63" t="s">
        <v>3162</v>
      </c>
      <c r="C312" s="64" t="s">
        <v>363</v>
      </c>
      <c r="D312" s="65">
        <v>42793</v>
      </c>
      <c r="E312" s="70">
        <v>6</v>
      </c>
      <c r="F312" s="70">
        <v>62</v>
      </c>
      <c r="G312" s="66"/>
      <c r="H312" s="66"/>
      <c r="I312" s="67">
        <v>927.2</v>
      </c>
      <c r="J312" s="68"/>
      <c r="K312" s="66">
        <v>1511</v>
      </c>
      <c r="L312" s="68" t="s">
        <v>3103</v>
      </c>
    </row>
    <row r="313" spans="1:12">
      <c r="A313" s="63">
        <v>1600</v>
      </c>
      <c r="B313" s="63" t="s">
        <v>3162</v>
      </c>
      <c r="C313" s="64" t="s">
        <v>364</v>
      </c>
      <c r="D313" s="65">
        <v>42793</v>
      </c>
      <c r="E313" s="70">
        <v>2</v>
      </c>
      <c r="F313" s="70">
        <v>22</v>
      </c>
      <c r="G313" s="66"/>
      <c r="H313" s="66"/>
      <c r="I313" s="67">
        <v>610</v>
      </c>
      <c r="J313" s="68"/>
      <c r="K313" s="66">
        <v>1511</v>
      </c>
      <c r="L313" s="68" t="s">
        <v>3103</v>
      </c>
    </row>
    <row r="314" spans="1:12">
      <c r="A314" s="63">
        <v>1600</v>
      </c>
      <c r="B314" s="63" t="s">
        <v>3162</v>
      </c>
      <c r="C314" s="64" t="s">
        <v>365</v>
      </c>
      <c r="D314" s="65">
        <v>42793</v>
      </c>
      <c r="E314" s="70">
        <v>6</v>
      </c>
      <c r="F314" s="70">
        <v>61</v>
      </c>
      <c r="G314" s="66"/>
      <c r="H314" s="66"/>
      <c r="I314" s="67">
        <v>2064.2399999999998</v>
      </c>
      <c r="J314" s="68"/>
      <c r="K314" s="66">
        <v>1511</v>
      </c>
      <c r="L314" s="68" t="s">
        <v>3103</v>
      </c>
    </row>
    <row r="315" spans="1:12">
      <c r="A315" s="63">
        <v>1600</v>
      </c>
      <c r="B315" s="63" t="s">
        <v>3162</v>
      </c>
      <c r="C315" s="64" t="s">
        <v>366</v>
      </c>
      <c r="D315" s="65">
        <v>42793</v>
      </c>
      <c r="E315" s="70">
        <v>1</v>
      </c>
      <c r="F315" s="70">
        <v>12</v>
      </c>
      <c r="G315" s="66"/>
      <c r="H315" s="66"/>
      <c r="I315" s="67">
        <v>1068.72</v>
      </c>
      <c r="J315" s="68"/>
      <c r="K315" s="66">
        <v>1511</v>
      </c>
      <c r="L315" s="68" t="s">
        <v>3103</v>
      </c>
    </row>
    <row r="316" spans="1:12">
      <c r="A316" s="63">
        <v>1600</v>
      </c>
      <c r="B316" s="63" t="s">
        <v>3162</v>
      </c>
      <c r="C316" s="64" t="s">
        <v>367</v>
      </c>
      <c r="D316" s="65">
        <v>42793</v>
      </c>
      <c r="E316" s="70">
        <v>1</v>
      </c>
      <c r="F316" s="70">
        <v>12</v>
      </c>
      <c r="G316" s="66"/>
      <c r="H316" s="66"/>
      <c r="I316" s="67">
        <v>1622.6</v>
      </c>
      <c r="J316" s="68"/>
      <c r="K316" s="66">
        <v>1119</v>
      </c>
      <c r="L316" s="68" t="s">
        <v>3095</v>
      </c>
    </row>
    <row r="317" spans="1:12">
      <c r="A317" s="63">
        <v>1600</v>
      </c>
      <c r="B317" s="63" t="s">
        <v>3162</v>
      </c>
      <c r="C317" s="64" t="s">
        <v>368</v>
      </c>
      <c r="D317" s="65">
        <v>42793</v>
      </c>
      <c r="E317" s="70">
        <v>2</v>
      </c>
      <c r="F317" s="70">
        <v>21</v>
      </c>
      <c r="G317" s="66"/>
      <c r="H317" s="66"/>
      <c r="I317" s="67">
        <v>9134.6299999999992</v>
      </c>
      <c r="J317" s="68"/>
      <c r="K317" s="66">
        <v>103</v>
      </c>
      <c r="L317" s="68" t="s">
        <v>3020</v>
      </c>
    </row>
    <row r="318" spans="1:12">
      <c r="A318" s="63">
        <v>1600</v>
      </c>
      <c r="B318" s="63" t="s">
        <v>3162</v>
      </c>
      <c r="C318" s="64" t="s">
        <v>369</v>
      </c>
      <c r="D318" s="65">
        <v>42793</v>
      </c>
      <c r="E318" s="70">
        <v>3</v>
      </c>
      <c r="F318" s="71"/>
      <c r="G318" s="68"/>
      <c r="H318" s="68"/>
      <c r="I318" s="67">
        <v>219.6</v>
      </c>
      <c r="J318" s="68"/>
      <c r="K318" s="66">
        <v>2803</v>
      </c>
      <c r="L318" s="68" t="s">
        <v>3134</v>
      </c>
    </row>
    <row r="319" spans="1:12">
      <c r="A319" s="63">
        <v>1600</v>
      </c>
      <c r="B319" s="63" t="s">
        <v>3162</v>
      </c>
      <c r="C319" s="64" t="s">
        <v>370</v>
      </c>
      <c r="D319" s="65">
        <v>42793</v>
      </c>
      <c r="E319" s="70">
        <v>6</v>
      </c>
      <c r="F319" s="70">
        <v>61</v>
      </c>
      <c r="G319" s="66"/>
      <c r="H319" s="66"/>
      <c r="I319" s="67">
        <v>1115.08</v>
      </c>
      <c r="J319" s="68"/>
      <c r="K319" s="66">
        <v>2803</v>
      </c>
      <c r="L319" s="68" t="s">
        <v>3134</v>
      </c>
    </row>
    <row r="320" spans="1:12">
      <c r="A320" s="63">
        <v>1600</v>
      </c>
      <c r="B320" s="63" t="s">
        <v>3162</v>
      </c>
      <c r="C320" s="64" t="s">
        <v>371</v>
      </c>
      <c r="D320" s="65">
        <v>42793</v>
      </c>
      <c r="E320" s="70">
        <v>6</v>
      </c>
      <c r="F320" s="70">
        <v>62</v>
      </c>
      <c r="G320" s="66"/>
      <c r="H320" s="66"/>
      <c r="I320" s="67">
        <v>927.2</v>
      </c>
      <c r="J320" s="68"/>
      <c r="K320" s="66">
        <v>2803</v>
      </c>
      <c r="L320" s="68" t="s">
        <v>3134</v>
      </c>
    </row>
    <row r="321" spans="1:12">
      <c r="A321" s="63">
        <v>1600</v>
      </c>
      <c r="B321" s="63" t="s">
        <v>3162</v>
      </c>
      <c r="C321" s="64" t="s">
        <v>372</v>
      </c>
      <c r="D321" s="65">
        <v>42793</v>
      </c>
      <c r="E321" s="70">
        <v>1</v>
      </c>
      <c r="F321" s="70">
        <v>12</v>
      </c>
      <c r="G321" s="66"/>
      <c r="H321" s="66"/>
      <c r="I321" s="67">
        <v>2757.2</v>
      </c>
      <c r="J321" s="68"/>
      <c r="K321" s="66">
        <v>2628</v>
      </c>
      <c r="L321" s="68" t="s">
        <v>3163</v>
      </c>
    </row>
    <row r="322" spans="1:12">
      <c r="A322" s="63">
        <v>1600</v>
      </c>
      <c r="B322" s="63" t="s">
        <v>3162</v>
      </c>
      <c r="C322" s="64" t="s">
        <v>373</v>
      </c>
      <c r="D322" s="65">
        <v>42793</v>
      </c>
      <c r="E322" s="70">
        <v>1</v>
      </c>
      <c r="F322" s="70">
        <v>12</v>
      </c>
      <c r="G322" s="66"/>
      <c r="H322" s="66"/>
      <c r="I322" s="67">
        <v>1135.82</v>
      </c>
      <c r="J322" s="68"/>
      <c r="K322" s="66">
        <v>2628</v>
      </c>
      <c r="L322" s="68" t="s">
        <v>3163</v>
      </c>
    </row>
    <row r="323" spans="1:12">
      <c r="A323" s="63">
        <v>1600</v>
      </c>
      <c r="B323" s="63" t="s">
        <v>3162</v>
      </c>
      <c r="C323" s="64" t="s">
        <v>374</v>
      </c>
      <c r="D323" s="65">
        <v>42793</v>
      </c>
      <c r="E323" s="70">
        <v>1</v>
      </c>
      <c r="F323" s="70">
        <v>12</v>
      </c>
      <c r="G323" s="66"/>
      <c r="H323" s="66"/>
      <c r="I323" s="67">
        <v>3423.32</v>
      </c>
      <c r="J323" s="68"/>
      <c r="K323" s="66">
        <v>3107</v>
      </c>
      <c r="L323" s="68" t="s">
        <v>3146</v>
      </c>
    </row>
    <row r="324" spans="1:12">
      <c r="A324" s="63">
        <v>1600</v>
      </c>
      <c r="B324" s="63" t="s">
        <v>3162</v>
      </c>
      <c r="C324" s="64" t="s">
        <v>375</v>
      </c>
      <c r="D324" s="65">
        <v>42793</v>
      </c>
      <c r="E324" s="70">
        <v>1</v>
      </c>
      <c r="F324" s="70">
        <v>11</v>
      </c>
      <c r="G324" s="66"/>
      <c r="H324" s="66"/>
      <c r="I324" s="67">
        <v>3725.88</v>
      </c>
      <c r="J324" s="68"/>
      <c r="K324" s="66">
        <v>3107</v>
      </c>
      <c r="L324" s="68" t="s">
        <v>3146</v>
      </c>
    </row>
    <row r="325" spans="1:12">
      <c r="A325" s="63">
        <v>1600</v>
      </c>
      <c r="B325" s="63" t="s">
        <v>3162</v>
      </c>
      <c r="C325" s="64" t="s">
        <v>376</v>
      </c>
      <c r="D325" s="65">
        <v>42793</v>
      </c>
      <c r="E325" s="70">
        <v>1</v>
      </c>
      <c r="F325" s="70">
        <v>11</v>
      </c>
      <c r="G325" s="66"/>
      <c r="H325" s="66"/>
      <c r="I325" s="67">
        <v>5978</v>
      </c>
      <c r="J325" s="68"/>
      <c r="K325" s="66">
        <v>3107</v>
      </c>
      <c r="L325" s="68" t="s">
        <v>3146</v>
      </c>
    </row>
    <row r="326" spans="1:12">
      <c r="A326" s="63">
        <v>1600</v>
      </c>
      <c r="B326" s="63" t="s">
        <v>3162</v>
      </c>
      <c r="C326" s="64" t="s">
        <v>377</v>
      </c>
      <c r="D326" s="65">
        <v>42793</v>
      </c>
      <c r="E326" s="70">
        <v>2</v>
      </c>
      <c r="F326" s="70">
        <v>22</v>
      </c>
      <c r="G326" s="66"/>
      <c r="H326" s="66"/>
      <c r="I326" s="67">
        <v>610</v>
      </c>
      <c r="J326" s="68"/>
      <c r="K326" s="66">
        <v>2457</v>
      </c>
      <c r="L326" s="68" t="s">
        <v>3165</v>
      </c>
    </row>
    <row r="327" spans="1:12">
      <c r="A327" s="63">
        <v>1600</v>
      </c>
      <c r="B327" s="63" t="s">
        <v>3162</v>
      </c>
      <c r="C327" s="64" t="s">
        <v>378</v>
      </c>
      <c r="D327" s="65">
        <v>42793</v>
      </c>
      <c r="E327" s="70">
        <v>1</v>
      </c>
      <c r="F327" s="70">
        <v>12</v>
      </c>
      <c r="G327" s="66"/>
      <c r="H327" s="66"/>
      <c r="I327" s="67">
        <v>1135.82</v>
      </c>
      <c r="J327" s="68"/>
      <c r="K327" s="66">
        <v>756</v>
      </c>
      <c r="L327" s="68" t="s">
        <v>3080</v>
      </c>
    </row>
    <row r="328" spans="1:12">
      <c r="A328" s="63">
        <v>1600</v>
      </c>
      <c r="B328" s="63" t="s">
        <v>3162</v>
      </c>
      <c r="C328" s="64" t="s">
        <v>379</v>
      </c>
      <c r="D328" s="65">
        <v>42793</v>
      </c>
      <c r="E328" s="70">
        <v>2</v>
      </c>
      <c r="F328" s="70">
        <v>22</v>
      </c>
      <c r="G328" s="66"/>
      <c r="H328" s="66"/>
      <c r="I328" s="67">
        <v>1281</v>
      </c>
      <c r="J328" s="68"/>
      <c r="K328" s="66">
        <v>756</v>
      </c>
      <c r="L328" s="68" t="s">
        <v>3080</v>
      </c>
    </row>
    <row r="329" spans="1:12">
      <c r="A329" s="63">
        <v>1600</v>
      </c>
      <c r="B329" s="63" t="s">
        <v>3162</v>
      </c>
      <c r="C329" s="64" t="s">
        <v>380</v>
      </c>
      <c r="D329" s="65">
        <v>42793</v>
      </c>
      <c r="E329" s="70">
        <v>2</v>
      </c>
      <c r="F329" s="70">
        <v>22</v>
      </c>
      <c r="G329" s="66"/>
      <c r="H329" s="66"/>
      <c r="I329" s="67">
        <v>427</v>
      </c>
      <c r="J329" s="68"/>
      <c r="K329" s="66">
        <v>756</v>
      </c>
      <c r="L329" s="68" t="s">
        <v>3080</v>
      </c>
    </row>
    <row r="330" spans="1:12">
      <c r="A330" s="63">
        <v>1600</v>
      </c>
      <c r="B330" s="63" t="s">
        <v>3162</v>
      </c>
      <c r="C330" s="64" t="s">
        <v>381</v>
      </c>
      <c r="D330" s="65">
        <v>42793</v>
      </c>
      <c r="E330" s="70">
        <v>2</v>
      </c>
      <c r="F330" s="70">
        <v>22</v>
      </c>
      <c r="G330" s="66"/>
      <c r="H330" s="66"/>
      <c r="I330" s="67">
        <v>1622.6</v>
      </c>
      <c r="J330" s="68"/>
      <c r="K330" s="66">
        <v>1440</v>
      </c>
      <c r="L330" s="68" t="s">
        <v>3102</v>
      </c>
    </row>
    <row r="331" spans="1:12">
      <c r="A331" s="63">
        <v>1600</v>
      </c>
      <c r="B331" s="63" t="s">
        <v>3162</v>
      </c>
      <c r="C331" s="64" t="s">
        <v>382</v>
      </c>
      <c r="D331" s="65">
        <v>42793</v>
      </c>
      <c r="E331" s="70">
        <v>6</v>
      </c>
      <c r="F331" s="70">
        <v>62</v>
      </c>
      <c r="G331" s="66"/>
      <c r="H331" s="66"/>
      <c r="I331" s="67">
        <v>927.2</v>
      </c>
      <c r="J331" s="68"/>
      <c r="K331" s="66">
        <v>1440</v>
      </c>
      <c r="L331" s="68" t="s">
        <v>3102</v>
      </c>
    </row>
    <row r="332" spans="1:12">
      <c r="A332" s="63">
        <v>1600</v>
      </c>
      <c r="B332" s="63" t="s">
        <v>3162</v>
      </c>
      <c r="C332" s="64" t="s">
        <v>383</v>
      </c>
      <c r="D332" s="65">
        <v>42793</v>
      </c>
      <c r="E332" s="70">
        <v>2</v>
      </c>
      <c r="F332" s="70">
        <v>22</v>
      </c>
      <c r="G332" s="66"/>
      <c r="H332" s="66"/>
      <c r="I332" s="67">
        <v>1622.6</v>
      </c>
      <c r="J332" s="68"/>
      <c r="K332" s="66">
        <v>611</v>
      </c>
      <c r="L332" s="68" t="s">
        <v>3070</v>
      </c>
    </row>
    <row r="333" spans="1:12">
      <c r="A333" s="63">
        <v>1600</v>
      </c>
      <c r="B333" s="63" t="s">
        <v>3162</v>
      </c>
      <c r="C333" s="64" t="s">
        <v>384</v>
      </c>
      <c r="D333" s="65">
        <v>42793</v>
      </c>
      <c r="E333" s="70">
        <v>1</v>
      </c>
      <c r="F333" s="70">
        <v>11</v>
      </c>
      <c r="G333" s="66"/>
      <c r="H333" s="66"/>
      <c r="I333" s="67">
        <v>12541.6</v>
      </c>
      <c r="J333" s="68"/>
      <c r="K333" s="66">
        <v>2178</v>
      </c>
      <c r="L333" s="68" t="s">
        <v>3115</v>
      </c>
    </row>
    <row r="334" spans="1:12">
      <c r="A334" s="63">
        <v>1600</v>
      </c>
      <c r="B334" s="63" t="s">
        <v>3162</v>
      </c>
      <c r="C334" s="64" t="s">
        <v>385</v>
      </c>
      <c r="D334" s="65">
        <v>42793</v>
      </c>
      <c r="E334" s="70">
        <v>1</v>
      </c>
      <c r="F334" s="70">
        <v>12</v>
      </c>
      <c r="G334" s="66"/>
      <c r="H334" s="66"/>
      <c r="I334" s="67">
        <v>1281</v>
      </c>
      <c r="J334" s="68"/>
      <c r="K334" s="66">
        <v>2341</v>
      </c>
      <c r="L334" s="68" t="s">
        <v>3120</v>
      </c>
    </row>
    <row r="335" spans="1:12">
      <c r="A335" s="63">
        <v>1600</v>
      </c>
      <c r="B335" s="63" t="s">
        <v>3162</v>
      </c>
      <c r="C335" s="64" t="s">
        <v>386</v>
      </c>
      <c r="D335" s="65">
        <v>42793</v>
      </c>
      <c r="E335" s="70">
        <v>3</v>
      </c>
      <c r="F335" s="71"/>
      <c r="G335" s="68"/>
      <c r="H335" s="68"/>
      <c r="I335" s="67">
        <v>283.04000000000002</v>
      </c>
      <c r="J335" s="68"/>
      <c r="K335" s="66">
        <v>2432</v>
      </c>
      <c r="L335" s="68" t="s">
        <v>3121</v>
      </c>
    </row>
    <row r="336" spans="1:12">
      <c r="A336" s="63">
        <v>1600</v>
      </c>
      <c r="B336" s="63" t="s">
        <v>3162</v>
      </c>
      <c r="C336" s="64" t="s">
        <v>387</v>
      </c>
      <c r="D336" s="65">
        <v>42793</v>
      </c>
      <c r="E336" s="70">
        <v>3</v>
      </c>
      <c r="F336" s="71"/>
      <c r="G336" s="68"/>
      <c r="H336" s="68"/>
      <c r="I336" s="67">
        <v>20.74</v>
      </c>
      <c r="J336" s="68"/>
      <c r="K336" s="66">
        <v>2432</v>
      </c>
      <c r="L336" s="68" t="s">
        <v>3121</v>
      </c>
    </row>
    <row r="337" spans="1:12">
      <c r="A337" s="63">
        <v>1600</v>
      </c>
      <c r="B337" s="63" t="s">
        <v>3162</v>
      </c>
      <c r="C337" s="64" t="s">
        <v>388</v>
      </c>
      <c r="D337" s="65">
        <v>42793</v>
      </c>
      <c r="E337" s="70">
        <v>3</v>
      </c>
      <c r="F337" s="71"/>
      <c r="G337" s="68"/>
      <c r="H337" s="68"/>
      <c r="I337" s="67">
        <v>219.6</v>
      </c>
      <c r="J337" s="68"/>
      <c r="K337" s="66">
        <v>2432</v>
      </c>
      <c r="L337" s="68" t="s">
        <v>3121</v>
      </c>
    </row>
    <row r="338" spans="1:12">
      <c r="A338" s="63">
        <v>1600</v>
      </c>
      <c r="B338" s="63" t="s">
        <v>3162</v>
      </c>
      <c r="C338" s="64" t="s">
        <v>389</v>
      </c>
      <c r="D338" s="65">
        <v>42793</v>
      </c>
      <c r="E338" s="70">
        <v>1</v>
      </c>
      <c r="F338" s="70">
        <v>12</v>
      </c>
      <c r="G338" s="66"/>
      <c r="H338" s="66"/>
      <c r="I338" s="67">
        <v>503.86</v>
      </c>
      <c r="J338" s="68"/>
      <c r="K338" s="66">
        <v>440</v>
      </c>
      <c r="L338" s="68" t="s">
        <v>3058</v>
      </c>
    </row>
    <row r="339" spans="1:12">
      <c r="A339" s="63">
        <v>1600</v>
      </c>
      <c r="B339" s="63" t="s">
        <v>3162</v>
      </c>
      <c r="C339" s="64" t="s">
        <v>390</v>
      </c>
      <c r="D339" s="65">
        <v>42793</v>
      </c>
      <c r="E339" s="70">
        <v>3</v>
      </c>
      <c r="F339" s="71"/>
      <c r="G339" s="68"/>
      <c r="H339" s="68"/>
      <c r="I339" s="67">
        <v>219.6</v>
      </c>
      <c r="J339" s="68"/>
      <c r="K339" s="66">
        <v>440</v>
      </c>
      <c r="L339" s="68" t="s">
        <v>3058</v>
      </c>
    </row>
    <row r="340" spans="1:12">
      <c r="A340" s="63">
        <v>1600</v>
      </c>
      <c r="B340" s="63" t="s">
        <v>3162</v>
      </c>
      <c r="C340" s="64" t="s">
        <v>391</v>
      </c>
      <c r="D340" s="65">
        <v>42793</v>
      </c>
      <c r="E340" s="70">
        <v>1</v>
      </c>
      <c r="F340" s="70">
        <v>12</v>
      </c>
      <c r="G340" s="66"/>
      <c r="H340" s="66"/>
      <c r="I340" s="67">
        <v>1409.1</v>
      </c>
      <c r="J340" s="68"/>
      <c r="K340" s="66">
        <v>2178</v>
      </c>
      <c r="L340" s="68" t="s">
        <v>3115</v>
      </c>
    </row>
    <row r="341" spans="1:12">
      <c r="A341" s="63">
        <v>1600</v>
      </c>
      <c r="B341" s="63" t="s">
        <v>3162</v>
      </c>
      <c r="C341" s="64" t="s">
        <v>392</v>
      </c>
      <c r="D341" s="65">
        <v>42793</v>
      </c>
      <c r="E341" s="70">
        <v>6</v>
      </c>
      <c r="F341" s="70">
        <v>61</v>
      </c>
      <c r="G341" s="66"/>
      <c r="H341" s="66"/>
      <c r="I341" s="67">
        <v>890.6</v>
      </c>
      <c r="J341" s="68"/>
      <c r="K341" s="66">
        <v>2178</v>
      </c>
      <c r="L341" s="68" t="s">
        <v>3115</v>
      </c>
    </row>
    <row r="342" spans="1:12">
      <c r="A342" s="63">
        <v>1600</v>
      </c>
      <c r="B342" s="63" t="s">
        <v>3162</v>
      </c>
      <c r="C342" s="64" t="s">
        <v>393</v>
      </c>
      <c r="D342" s="65">
        <v>42793</v>
      </c>
      <c r="E342" s="70">
        <v>2</v>
      </c>
      <c r="F342" s="70">
        <v>22</v>
      </c>
      <c r="G342" s="66"/>
      <c r="H342" s="66"/>
      <c r="I342" s="67">
        <v>488</v>
      </c>
      <c r="J342" s="68"/>
      <c r="K342" s="66">
        <v>2077</v>
      </c>
      <c r="L342" s="68" t="s">
        <v>3111</v>
      </c>
    </row>
    <row r="343" spans="1:12">
      <c r="A343" s="63">
        <v>1600</v>
      </c>
      <c r="B343" s="63" t="s">
        <v>3162</v>
      </c>
      <c r="C343" s="64" t="s">
        <v>394</v>
      </c>
      <c r="D343" s="65">
        <v>42793</v>
      </c>
      <c r="E343" s="70">
        <v>1</v>
      </c>
      <c r="F343" s="70">
        <v>11</v>
      </c>
      <c r="G343" s="66"/>
      <c r="H343" s="66"/>
      <c r="I343" s="67">
        <v>3530.68</v>
      </c>
      <c r="J343" s="68"/>
      <c r="K343" s="66">
        <v>949</v>
      </c>
      <c r="L343" s="68" t="s">
        <v>3089</v>
      </c>
    </row>
    <row r="344" spans="1:12">
      <c r="A344" s="63">
        <v>1600</v>
      </c>
      <c r="B344" s="63" t="s">
        <v>3162</v>
      </c>
      <c r="C344" s="64" t="s">
        <v>395</v>
      </c>
      <c r="D344" s="65">
        <v>42793</v>
      </c>
      <c r="E344" s="70">
        <v>1</v>
      </c>
      <c r="F344" s="70">
        <v>11</v>
      </c>
      <c r="G344" s="66"/>
      <c r="H344" s="66"/>
      <c r="I344" s="67">
        <v>3330.6</v>
      </c>
      <c r="J344" s="68"/>
      <c r="K344" s="66">
        <v>949</v>
      </c>
      <c r="L344" s="68" t="s">
        <v>3089</v>
      </c>
    </row>
    <row r="345" spans="1:12">
      <c r="A345" s="63">
        <v>1600</v>
      </c>
      <c r="B345" s="63" t="s">
        <v>3162</v>
      </c>
      <c r="C345" s="64" t="s">
        <v>396</v>
      </c>
      <c r="D345" s="65">
        <v>42793</v>
      </c>
      <c r="E345" s="70">
        <v>1</v>
      </c>
      <c r="F345" s="70">
        <v>11</v>
      </c>
      <c r="G345" s="66"/>
      <c r="H345" s="66"/>
      <c r="I345" s="67">
        <v>1098</v>
      </c>
      <c r="J345" s="68"/>
      <c r="K345" s="66">
        <v>949</v>
      </c>
      <c r="L345" s="68" t="s">
        <v>3089</v>
      </c>
    </row>
    <row r="346" spans="1:12">
      <c r="A346" s="63">
        <v>1600</v>
      </c>
      <c r="B346" s="63" t="s">
        <v>3162</v>
      </c>
      <c r="C346" s="64" t="s">
        <v>397</v>
      </c>
      <c r="D346" s="65">
        <v>42793</v>
      </c>
      <c r="E346" s="70">
        <v>6</v>
      </c>
      <c r="F346" s="70">
        <v>61</v>
      </c>
      <c r="G346" s="66"/>
      <c r="H346" s="66"/>
      <c r="I346" s="67">
        <v>4972.72</v>
      </c>
      <c r="J346" s="68"/>
      <c r="K346" s="66">
        <v>949</v>
      </c>
      <c r="L346" s="68" t="s">
        <v>3089</v>
      </c>
    </row>
    <row r="347" spans="1:12">
      <c r="A347" s="63">
        <v>1600</v>
      </c>
      <c r="B347" s="63" t="s">
        <v>3162</v>
      </c>
      <c r="C347" s="64" t="s">
        <v>398</v>
      </c>
      <c r="D347" s="65">
        <v>42793</v>
      </c>
      <c r="E347" s="70">
        <v>1</v>
      </c>
      <c r="F347" s="70">
        <v>11</v>
      </c>
      <c r="G347" s="66"/>
      <c r="H347" s="66"/>
      <c r="I347" s="67">
        <v>6782.37</v>
      </c>
      <c r="J347" s="68"/>
      <c r="K347" s="66">
        <v>111</v>
      </c>
      <c r="L347" s="68" t="s">
        <v>3025</v>
      </c>
    </row>
    <row r="348" spans="1:12">
      <c r="A348" s="63">
        <v>1600</v>
      </c>
      <c r="B348" s="63" t="s">
        <v>3162</v>
      </c>
      <c r="C348" s="64" t="s">
        <v>399</v>
      </c>
      <c r="D348" s="65">
        <v>42793</v>
      </c>
      <c r="E348" s="70">
        <v>3</v>
      </c>
      <c r="F348" s="71"/>
      <c r="G348" s="68"/>
      <c r="H348" s="68"/>
      <c r="I348" s="67">
        <v>219.6</v>
      </c>
      <c r="J348" s="68"/>
      <c r="K348" s="66">
        <v>111</v>
      </c>
      <c r="L348" s="68" t="s">
        <v>3025</v>
      </c>
    </row>
    <row r="349" spans="1:12">
      <c r="A349" s="63">
        <v>1600</v>
      </c>
      <c r="B349" s="63" t="s">
        <v>3162</v>
      </c>
      <c r="C349" s="64" t="s">
        <v>400</v>
      </c>
      <c r="D349" s="65">
        <v>42793</v>
      </c>
      <c r="E349" s="70">
        <v>1</v>
      </c>
      <c r="F349" s="70">
        <v>11</v>
      </c>
      <c r="G349" s="66"/>
      <c r="H349" s="66"/>
      <c r="I349" s="67">
        <v>1356.64</v>
      </c>
      <c r="J349" s="68"/>
      <c r="K349" s="66">
        <v>111</v>
      </c>
      <c r="L349" s="68" t="s">
        <v>3025</v>
      </c>
    </row>
    <row r="350" spans="1:12">
      <c r="A350" s="63">
        <v>1600</v>
      </c>
      <c r="B350" s="63" t="s">
        <v>3162</v>
      </c>
      <c r="C350" s="64" t="s">
        <v>401</v>
      </c>
      <c r="D350" s="65">
        <v>42793</v>
      </c>
      <c r="E350" s="70">
        <v>6</v>
      </c>
      <c r="F350" s="70">
        <v>61</v>
      </c>
      <c r="G350" s="66"/>
      <c r="H350" s="66"/>
      <c r="I350" s="67">
        <v>3708.8</v>
      </c>
      <c r="J350" s="68"/>
      <c r="K350" s="66">
        <v>111</v>
      </c>
      <c r="L350" s="68" t="s">
        <v>3025</v>
      </c>
    </row>
    <row r="351" spans="1:12">
      <c r="A351" s="63">
        <v>1600</v>
      </c>
      <c r="B351" s="63" t="s">
        <v>3162</v>
      </c>
      <c r="C351" s="64" t="s">
        <v>402</v>
      </c>
      <c r="D351" s="65">
        <v>42793</v>
      </c>
      <c r="E351" s="70">
        <v>6</v>
      </c>
      <c r="F351" s="70">
        <v>61</v>
      </c>
      <c r="G351" s="66"/>
      <c r="H351" s="66"/>
      <c r="I351" s="67">
        <v>11419.2</v>
      </c>
      <c r="J351" s="68"/>
      <c r="K351" s="66">
        <v>111</v>
      </c>
      <c r="L351" s="68" t="s">
        <v>3025</v>
      </c>
    </row>
    <row r="352" spans="1:12">
      <c r="A352" s="63">
        <v>1600</v>
      </c>
      <c r="B352" s="63" t="s">
        <v>3162</v>
      </c>
      <c r="C352" s="64" t="s">
        <v>403</v>
      </c>
      <c r="D352" s="65">
        <v>42793</v>
      </c>
      <c r="E352" s="70">
        <v>2</v>
      </c>
      <c r="F352" s="70">
        <v>22</v>
      </c>
      <c r="G352" s="66"/>
      <c r="H352" s="66"/>
      <c r="I352" s="67">
        <v>488</v>
      </c>
      <c r="J352" s="68"/>
      <c r="K352" s="66">
        <v>1268</v>
      </c>
      <c r="L352" s="68" t="s">
        <v>3099</v>
      </c>
    </row>
    <row r="353" spans="1:12">
      <c r="A353" s="63">
        <v>1600</v>
      </c>
      <c r="B353" s="63" t="s">
        <v>3162</v>
      </c>
      <c r="C353" s="64" t="s">
        <v>404</v>
      </c>
      <c r="D353" s="65">
        <v>42793</v>
      </c>
      <c r="E353" s="70">
        <v>1</v>
      </c>
      <c r="F353" s="70">
        <v>12</v>
      </c>
      <c r="G353" s="66"/>
      <c r="H353" s="66"/>
      <c r="I353" s="67">
        <v>1372.5</v>
      </c>
      <c r="J353" s="68"/>
      <c r="K353" s="66">
        <v>1268</v>
      </c>
      <c r="L353" s="68" t="s">
        <v>3099</v>
      </c>
    </row>
    <row r="354" spans="1:12">
      <c r="A354" s="63">
        <v>1600</v>
      </c>
      <c r="B354" s="63" t="s">
        <v>3162</v>
      </c>
      <c r="C354" s="64" t="s">
        <v>405</v>
      </c>
      <c r="D354" s="65">
        <v>42793</v>
      </c>
      <c r="E354" s="70">
        <v>6</v>
      </c>
      <c r="F354" s="70">
        <v>62</v>
      </c>
      <c r="G354" s="66"/>
      <c r="H354" s="66"/>
      <c r="I354" s="67">
        <v>829.6</v>
      </c>
      <c r="J354" s="68"/>
      <c r="K354" s="66">
        <v>1268</v>
      </c>
      <c r="L354" s="68" t="s">
        <v>3099</v>
      </c>
    </row>
    <row r="355" spans="1:12">
      <c r="A355" s="63">
        <v>1600</v>
      </c>
      <c r="B355" s="63" t="s">
        <v>3162</v>
      </c>
      <c r="C355" s="64" t="s">
        <v>406</v>
      </c>
      <c r="D355" s="65">
        <v>42793</v>
      </c>
      <c r="E355" s="70">
        <v>5</v>
      </c>
      <c r="F355" s="70">
        <v>52</v>
      </c>
      <c r="G355" s="66"/>
      <c r="H355" s="66"/>
      <c r="I355" s="67">
        <v>677.1</v>
      </c>
      <c r="J355" s="68"/>
      <c r="K355" s="66">
        <v>3081</v>
      </c>
      <c r="L355" s="68" t="s">
        <v>3144</v>
      </c>
    </row>
    <row r="356" spans="1:12">
      <c r="A356" s="63">
        <v>1600</v>
      </c>
      <c r="B356" s="63" t="s">
        <v>3162</v>
      </c>
      <c r="C356" s="64" t="s">
        <v>407</v>
      </c>
      <c r="D356" s="65">
        <v>42793</v>
      </c>
      <c r="E356" s="70">
        <v>3</v>
      </c>
      <c r="F356" s="71"/>
      <c r="G356" s="68"/>
      <c r="H356" s="68"/>
      <c r="I356" s="67">
        <v>244</v>
      </c>
      <c r="J356" s="68"/>
      <c r="K356" s="66">
        <v>3081</v>
      </c>
      <c r="L356" s="68" t="s">
        <v>3144</v>
      </c>
    </row>
    <row r="357" spans="1:12">
      <c r="A357" s="63">
        <v>1600</v>
      </c>
      <c r="B357" s="63" t="s">
        <v>3162</v>
      </c>
      <c r="C357" s="64" t="s">
        <v>408</v>
      </c>
      <c r="D357" s="65">
        <v>42796</v>
      </c>
      <c r="E357" s="70">
        <v>3</v>
      </c>
      <c r="F357" s="71"/>
      <c r="G357" s="68"/>
      <c r="H357" s="68"/>
      <c r="I357" s="68"/>
      <c r="J357" s="67">
        <v>-136.63999999999999</v>
      </c>
      <c r="K357" s="66">
        <v>93</v>
      </c>
      <c r="L357" s="68" t="s">
        <v>3015</v>
      </c>
    </row>
    <row r="358" spans="1:12">
      <c r="A358" s="63">
        <v>1600</v>
      </c>
      <c r="B358" s="63" t="s">
        <v>3162</v>
      </c>
      <c r="C358" s="64" t="s">
        <v>409</v>
      </c>
      <c r="D358" s="65">
        <v>42796</v>
      </c>
      <c r="E358" s="70">
        <v>3</v>
      </c>
      <c r="F358" s="71"/>
      <c r="G358" s="68"/>
      <c r="H358" s="68"/>
      <c r="I358" s="67">
        <v>117.12</v>
      </c>
      <c r="J358" s="68"/>
      <c r="K358" s="66">
        <v>93</v>
      </c>
      <c r="L358" s="68" t="s">
        <v>3015</v>
      </c>
    </row>
    <row r="359" spans="1:12">
      <c r="A359" s="63">
        <v>1600</v>
      </c>
      <c r="B359" s="63" t="s">
        <v>3162</v>
      </c>
      <c r="C359" s="64" t="s">
        <v>410</v>
      </c>
      <c r="D359" s="65">
        <v>42796</v>
      </c>
      <c r="E359" s="70">
        <v>1</v>
      </c>
      <c r="F359" s="70">
        <v>11</v>
      </c>
      <c r="G359" s="66"/>
      <c r="H359" s="66"/>
      <c r="I359" s="67">
        <v>732</v>
      </c>
      <c r="J359" s="68"/>
      <c r="K359" s="66">
        <v>539</v>
      </c>
      <c r="L359" s="68" t="s">
        <v>3065</v>
      </c>
    </row>
    <row r="360" spans="1:12">
      <c r="A360" s="63">
        <v>1600</v>
      </c>
      <c r="B360" s="63" t="s">
        <v>3162</v>
      </c>
      <c r="C360" s="64" t="s">
        <v>411</v>
      </c>
      <c r="D360" s="65">
        <v>42796</v>
      </c>
      <c r="E360" s="70">
        <v>6</v>
      </c>
      <c r="F360" s="70">
        <v>61</v>
      </c>
      <c r="G360" s="66"/>
      <c r="H360" s="66"/>
      <c r="I360" s="67">
        <v>1177.3</v>
      </c>
      <c r="J360" s="68"/>
      <c r="K360" s="66">
        <v>2078</v>
      </c>
      <c r="L360" s="68" t="s">
        <v>3112</v>
      </c>
    </row>
    <row r="361" spans="1:12">
      <c r="A361" s="63">
        <v>1600</v>
      </c>
      <c r="B361" s="63" t="s">
        <v>3162</v>
      </c>
      <c r="C361" s="64" t="s">
        <v>412</v>
      </c>
      <c r="D361" s="65">
        <v>42796</v>
      </c>
      <c r="E361" s="70">
        <v>2</v>
      </c>
      <c r="F361" s="70">
        <v>22</v>
      </c>
      <c r="G361" s="66"/>
      <c r="H361" s="66"/>
      <c r="I361" s="68"/>
      <c r="J361" s="67">
        <v>-1409.1</v>
      </c>
      <c r="K361" s="66">
        <v>133</v>
      </c>
      <c r="L361" s="68" t="s">
        <v>3028</v>
      </c>
    </row>
    <row r="362" spans="1:12">
      <c r="A362" s="63">
        <v>1600</v>
      </c>
      <c r="B362" s="63" t="s">
        <v>3162</v>
      </c>
      <c r="C362" s="64" t="s">
        <v>413</v>
      </c>
      <c r="D362" s="65">
        <v>42796</v>
      </c>
      <c r="E362" s="70">
        <v>1</v>
      </c>
      <c r="F362" s="70">
        <v>11</v>
      </c>
      <c r="G362" s="66"/>
      <c r="H362" s="66"/>
      <c r="I362" s="67">
        <v>12023.41</v>
      </c>
      <c r="J362" s="68"/>
      <c r="K362" s="66">
        <v>3081</v>
      </c>
      <c r="L362" s="68" t="s">
        <v>3144</v>
      </c>
    </row>
    <row r="363" spans="1:12">
      <c r="A363" s="63">
        <v>1600</v>
      </c>
      <c r="B363" s="63" t="s">
        <v>3162</v>
      </c>
      <c r="C363" s="64" t="s">
        <v>414</v>
      </c>
      <c r="D363" s="65">
        <v>42796</v>
      </c>
      <c r="E363" s="70">
        <v>1</v>
      </c>
      <c r="F363" s="70">
        <v>11</v>
      </c>
      <c r="G363" s="66"/>
      <c r="H363" s="66"/>
      <c r="I363" s="67">
        <v>488</v>
      </c>
      <c r="J363" s="68"/>
      <c r="K363" s="66">
        <v>3081</v>
      </c>
      <c r="L363" s="68" t="s">
        <v>3144</v>
      </c>
    </row>
    <row r="364" spans="1:12">
      <c r="A364" s="63">
        <v>1600</v>
      </c>
      <c r="B364" s="63" t="s">
        <v>3162</v>
      </c>
      <c r="C364" s="64" t="s">
        <v>415</v>
      </c>
      <c r="D364" s="65">
        <v>42799</v>
      </c>
      <c r="E364" s="70">
        <v>6</v>
      </c>
      <c r="F364" s="70">
        <v>62</v>
      </c>
      <c r="G364" s="66"/>
      <c r="H364" s="66"/>
      <c r="I364" s="67">
        <v>634.4</v>
      </c>
      <c r="J364" s="68"/>
      <c r="K364" s="66">
        <v>225</v>
      </c>
      <c r="L364" s="68" t="s">
        <v>3039</v>
      </c>
    </row>
    <row r="365" spans="1:12">
      <c r="A365" s="63">
        <v>1600</v>
      </c>
      <c r="B365" s="63" t="s">
        <v>3162</v>
      </c>
      <c r="C365" s="64" t="s">
        <v>416</v>
      </c>
      <c r="D365" s="65">
        <v>42799</v>
      </c>
      <c r="E365" s="70">
        <v>3</v>
      </c>
      <c r="F365" s="71"/>
      <c r="G365" s="68"/>
      <c r="H365" s="68"/>
      <c r="I365" s="67">
        <v>219.6</v>
      </c>
      <c r="J365" s="68"/>
      <c r="K365" s="66">
        <v>313</v>
      </c>
      <c r="L365" s="68" t="s">
        <v>3051</v>
      </c>
    </row>
    <row r="366" spans="1:12">
      <c r="A366" s="63">
        <v>1600</v>
      </c>
      <c r="B366" s="63" t="s">
        <v>3162</v>
      </c>
      <c r="C366" s="64" t="s">
        <v>417</v>
      </c>
      <c r="D366" s="65">
        <v>42799</v>
      </c>
      <c r="E366" s="70">
        <v>6</v>
      </c>
      <c r="F366" s="70">
        <v>62</v>
      </c>
      <c r="G366" s="66"/>
      <c r="H366" s="66"/>
      <c r="I366" s="67">
        <v>663.68</v>
      </c>
      <c r="J366" s="68"/>
      <c r="K366" s="66">
        <v>483</v>
      </c>
      <c r="L366" s="68" t="s">
        <v>3060</v>
      </c>
    </row>
    <row r="367" spans="1:12">
      <c r="A367" s="63">
        <v>1600</v>
      </c>
      <c r="B367" s="63" t="s">
        <v>3162</v>
      </c>
      <c r="C367" s="64" t="s">
        <v>418</v>
      </c>
      <c r="D367" s="65">
        <v>42799</v>
      </c>
      <c r="E367" s="70">
        <v>3</v>
      </c>
      <c r="F367" s="71"/>
      <c r="G367" s="68"/>
      <c r="H367" s="68"/>
      <c r="I367" s="67">
        <v>219.6</v>
      </c>
      <c r="J367" s="68"/>
      <c r="K367" s="66">
        <v>503</v>
      </c>
      <c r="L367" s="68" t="s">
        <v>3062</v>
      </c>
    </row>
    <row r="368" spans="1:12">
      <c r="A368" s="63">
        <v>1600</v>
      </c>
      <c r="B368" s="63" t="s">
        <v>3162</v>
      </c>
      <c r="C368" s="64" t="s">
        <v>419</v>
      </c>
      <c r="D368" s="65">
        <v>42799</v>
      </c>
      <c r="E368" s="70">
        <v>1</v>
      </c>
      <c r="F368" s="70">
        <v>12</v>
      </c>
      <c r="G368" s="66"/>
      <c r="H368" s="66"/>
      <c r="I368" s="67">
        <v>1298.08</v>
      </c>
      <c r="J368" s="68"/>
      <c r="K368" s="66">
        <v>593</v>
      </c>
      <c r="L368" s="68" t="s">
        <v>3068</v>
      </c>
    </row>
    <row r="369" spans="1:12">
      <c r="A369" s="63">
        <v>1600</v>
      </c>
      <c r="B369" s="63" t="s">
        <v>3162</v>
      </c>
      <c r="C369" s="64" t="s">
        <v>420</v>
      </c>
      <c r="D369" s="65">
        <v>42799</v>
      </c>
      <c r="E369" s="70">
        <v>3</v>
      </c>
      <c r="F369" s="71"/>
      <c r="G369" s="68"/>
      <c r="H369" s="68"/>
      <c r="I369" s="67">
        <v>219.6</v>
      </c>
      <c r="J369" s="68"/>
      <c r="K369" s="66">
        <v>1193</v>
      </c>
      <c r="L369" s="68" t="s">
        <v>3098</v>
      </c>
    </row>
    <row r="370" spans="1:12">
      <c r="A370" s="63">
        <v>1600</v>
      </c>
      <c r="B370" s="63" t="s">
        <v>3162</v>
      </c>
      <c r="C370" s="64" t="s">
        <v>421</v>
      </c>
      <c r="D370" s="65">
        <v>42799</v>
      </c>
      <c r="E370" s="70">
        <v>1</v>
      </c>
      <c r="F370" s="70">
        <v>12</v>
      </c>
      <c r="G370" s="66"/>
      <c r="H370" s="66"/>
      <c r="I370" s="67">
        <v>1057.74</v>
      </c>
      <c r="J370" s="68"/>
      <c r="K370" s="66">
        <v>2037</v>
      </c>
      <c r="L370" s="68" t="s">
        <v>3108</v>
      </c>
    </row>
    <row r="371" spans="1:12">
      <c r="A371" s="63">
        <v>1600</v>
      </c>
      <c r="B371" s="63" t="s">
        <v>3162</v>
      </c>
      <c r="C371" s="64" t="s">
        <v>422</v>
      </c>
      <c r="D371" s="65">
        <v>42799</v>
      </c>
      <c r="E371" s="70">
        <v>1</v>
      </c>
      <c r="F371" s="70">
        <v>12</v>
      </c>
      <c r="G371" s="66"/>
      <c r="H371" s="66"/>
      <c r="I371" s="67">
        <v>528.26</v>
      </c>
      <c r="J371" s="68"/>
      <c r="K371" s="66">
        <v>2037</v>
      </c>
      <c r="L371" s="68" t="s">
        <v>3108</v>
      </c>
    </row>
    <row r="372" spans="1:12">
      <c r="A372" s="63">
        <v>1600</v>
      </c>
      <c r="B372" s="63" t="s">
        <v>3162</v>
      </c>
      <c r="C372" s="64" t="s">
        <v>423</v>
      </c>
      <c r="D372" s="65">
        <v>42799</v>
      </c>
      <c r="E372" s="70">
        <v>2</v>
      </c>
      <c r="F372" s="70">
        <v>22</v>
      </c>
      <c r="G372" s="66"/>
      <c r="H372" s="66"/>
      <c r="I372" s="67">
        <v>1342</v>
      </c>
      <c r="J372" s="68"/>
      <c r="K372" s="66">
        <v>1126</v>
      </c>
      <c r="L372" s="68" t="s">
        <v>3096</v>
      </c>
    </row>
    <row r="373" spans="1:12">
      <c r="A373" s="63">
        <v>1600</v>
      </c>
      <c r="B373" s="63" t="s">
        <v>3162</v>
      </c>
      <c r="C373" s="64" t="s">
        <v>424</v>
      </c>
      <c r="D373" s="65">
        <v>42799</v>
      </c>
      <c r="E373" s="70">
        <v>6</v>
      </c>
      <c r="F373" s="70">
        <v>62</v>
      </c>
      <c r="G373" s="66"/>
      <c r="H373" s="66"/>
      <c r="I373" s="67">
        <v>663.68</v>
      </c>
      <c r="J373" s="68"/>
      <c r="K373" s="66">
        <v>1126</v>
      </c>
      <c r="L373" s="68" t="s">
        <v>3096</v>
      </c>
    </row>
    <row r="374" spans="1:12">
      <c r="A374" s="63">
        <v>1600</v>
      </c>
      <c r="B374" s="63" t="s">
        <v>3162</v>
      </c>
      <c r="C374" s="64" t="s">
        <v>425</v>
      </c>
      <c r="D374" s="65">
        <v>42799</v>
      </c>
      <c r="E374" s="70">
        <v>6</v>
      </c>
      <c r="F374" s="70">
        <v>62</v>
      </c>
      <c r="G374" s="66"/>
      <c r="H374" s="66"/>
      <c r="I374" s="67">
        <v>507.52</v>
      </c>
      <c r="J374" s="68"/>
      <c r="K374" s="66">
        <v>1126</v>
      </c>
      <c r="L374" s="68" t="s">
        <v>3096</v>
      </c>
    </row>
    <row r="375" spans="1:12">
      <c r="A375" s="63">
        <v>1600</v>
      </c>
      <c r="B375" s="63" t="s">
        <v>3162</v>
      </c>
      <c r="C375" s="64" t="s">
        <v>426</v>
      </c>
      <c r="D375" s="65">
        <v>42799</v>
      </c>
      <c r="E375" s="70">
        <v>6</v>
      </c>
      <c r="F375" s="70">
        <v>62</v>
      </c>
      <c r="G375" s="66"/>
      <c r="H375" s="66"/>
      <c r="I375" s="67">
        <v>1268.8</v>
      </c>
      <c r="J375" s="68"/>
      <c r="K375" s="66">
        <v>1126</v>
      </c>
      <c r="L375" s="68" t="s">
        <v>3096</v>
      </c>
    </row>
    <row r="376" spans="1:12">
      <c r="A376" s="63">
        <v>1600</v>
      </c>
      <c r="B376" s="63" t="s">
        <v>3162</v>
      </c>
      <c r="C376" s="64" t="s">
        <v>427</v>
      </c>
      <c r="D376" s="65">
        <v>42799</v>
      </c>
      <c r="E376" s="70">
        <v>3</v>
      </c>
      <c r="F376" s="71"/>
      <c r="G376" s="68"/>
      <c r="H376" s="68"/>
      <c r="I376" s="67">
        <v>244</v>
      </c>
      <c r="J376" s="68"/>
      <c r="K376" s="66">
        <v>1126</v>
      </c>
      <c r="L376" s="68" t="s">
        <v>3096</v>
      </c>
    </row>
    <row r="377" spans="1:12">
      <c r="A377" s="63">
        <v>1600</v>
      </c>
      <c r="B377" s="63" t="s">
        <v>3162</v>
      </c>
      <c r="C377" s="64" t="s">
        <v>428</v>
      </c>
      <c r="D377" s="65">
        <v>42799</v>
      </c>
      <c r="E377" s="70">
        <v>6</v>
      </c>
      <c r="F377" s="70">
        <v>62</v>
      </c>
      <c r="G377" s="66"/>
      <c r="H377" s="66"/>
      <c r="I377" s="67">
        <v>634.4</v>
      </c>
      <c r="J377" s="68"/>
      <c r="K377" s="66">
        <v>1511</v>
      </c>
      <c r="L377" s="68" t="s">
        <v>3103</v>
      </c>
    </row>
    <row r="378" spans="1:12">
      <c r="A378" s="63">
        <v>1600</v>
      </c>
      <c r="B378" s="63" t="s">
        <v>3162</v>
      </c>
      <c r="C378" s="64" t="s">
        <v>429</v>
      </c>
      <c r="D378" s="65">
        <v>42799</v>
      </c>
      <c r="E378" s="70">
        <v>2</v>
      </c>
      <c r="F378" s="70">
        <v>22</v>
      </c>
      <c r="G378" s="66"/>
      <c r="H378" s="66"/>
      <c r="I378" s="67">
        <v>1342</v>
      </c>
      <c r="J378" s="68"/>
      <c r="K378" s="66">
        <v>283</v>
      </c>
      <c r="L378" s="68" t="s">
        <v>3047</v>
      </c>
    </row>
    <row r="379" spans="1:12">
      <c r="A379" s="63">
        <v>1600</v>
      </c>
      <c r="B379" s="63" t="s">
        <v>3162</v>
      </c>
      <c r="C379" s="64" t="s">
        <v>430</v>
      </c>
      <c r="D379" s="65">
        <v>42799</v>
      </c>
      <c r="E379" s="70">
        <v>6</v>
      </c>
      <c r="F379" s="70">
        <v>62</v>
      </c>
      <c r="G379" s="66"/>
      <c r="H379" s="66"/>
      <c r="I379" s="67">
        <v>741.76</v>
      </c>
      <c r="J379" s="68"/>
      <c r="K379" s="66">
        <v>283</v>
      </c>
      <c r="L379" s="68" t="s">
        <v>3047</v>
      </c>
    </row>
    <row r="380" spans="1:12">
      <c r="A380" s="63">
        <v>1600</v>
      </c>
      <c r="B380" s="63" t="s">
        <v>3162</v>
      </c>
      <c r="C380" s="64" t="s">
        <v>431</v>
      </c>
      <c r="D380" s="65">
        <v>42799</v>
      </c>
      <c r="E380" s="70">
        <v>6</v>
      </c>
      <c r="F380" s="70">
        <v>62</v>
      </c>
      <c r="G380" s="66"/>
      <c r="H380" s="66"/>
      <c r="I380" s="67">
        <v>963.8</v>
      </c>
      <c r="J380" s="68"/>
      <c r="K380" s="66">
        <v>283</v>
      </c>
      <c r="L380" s="68" t="s">
        <v>3047</v>
      </c>
    </row>
    <row r="381" spans="1:12">
      <c r="A381" s="63">
        <v>1600</v>
      </c>
      <c r="B381" s="63" t="s">
        <v>3162</v>
      </c>
      <c r="C381" s="64" t="s">
        <v>432</v>
      </c>
      <c r="D381" s="65">
        <v>42799</v>
      </c>
      <c r="E381" s="70">
        <v>1</v>
      </c>
      <c r="F381" s="70">
        <v>12</v>
      </c>
      <c r="G381" s="66"/>
      <c r="H381" s="66"/>
      <c r="I381" s="67">
        <v>1057.74</v>
      </c>
      <c r="J381" s="68"/>
      <c r="K381" s="66">
        <v>283</v>
      </c>
      <c r="L381" s="68" t="s">
        <v>3047</v>
      </c>
    </row>
    <row r="382" spans="1:12">
      <c r="A382" s="63">
        <v>1600</v>
      </c>
      <c r="B382" s="63" t="s">
        <v>3162</v>
      </c>
      <c r="C382" s="64" t="s">
        <v>433</v>
      </c>
      <c r="D382" s="65">
        <v>42799</v>
      </c>
      <c r="E382" s="70">
        <v>1</v>
      </c>
      <c r="F382" s="70">
        <v>12</v>
      </c>
      <c r="G382" s="66"/>
      <c r="H382" s="66"/>
      <c r="I382" s="67">
        <v>528.26</v>
      </c>
      <c r="J382" s="68"/>
      <c r="K382" s="66">
        <v>283</v>
      </c>
      <c r="L382" s="68" t="s">
        <v>3047</v>
      </c>
    </row>
    <row r="383" spans="1:12">
      <c r="A383" s="63">
        <v>1600</v>
      </c>
      <c r="B383" s="63" t="s">
        <v>3162</v>
      </c>
      <c r="C383" s="64" t="s">
        <v>434</v>
      </c>
      <c r="D383" s="65">
        <v>42799</v>
      </c>
      <c r="E383" s="70">
        <v>1</v>
      </c>
      <c r="F383" s="70">
        <v>12</v>
      </c>
      <c r="G383" s="66"/>
      <c r="H383" s="66"/>
      <c r="I383" s="67">
        <v>541.67999999999995</v>
      </c>
      <c r="J383" s="68"/>
      <c r="K383" s="66">
        <v>100</v>
      </c>
      <c r="L383" s="68" t="s">
        <v>3017</v>
      </c>
    </row>
    <row r="384" spans="1:12">
      <c r="A384" s="63">
        <v>1600</v>
      </c>
      <c r="B384" s="63" t="s">
        <v>3162</v>
      </c>
      <c r="C384" s="64" t="s">
        <v>435</v>
      </c>
      <c r="D384" s="65">
        <v>42799</v>
      </c>
      <c r="E384" s="70">
        <v>3</v>
      </c>
      <c r="F384" s="71"/>
      <c r="G384" s="68"/>
      <c r="H384" s="68"/>
      <c r="I384" s="67">
        <v>219.6</v>
      </c>
      <c r="J384" s="68"/>
      <c r="K384" s="66">
        <v>346</v>
      </c>
      <c r="L384" s="68" t="s">
        <v>3053</v>
      </c>
    </row>
    <row r="385" spans="1:12">
      <c r="A385" s="63">
        <v>1600</v>
      </c>
      <c r="B385" s="63" t="s">
        <v>3162</v>
      </c>
      <c r="C385" s="64" t="s">
        <v>436</v>
      </c>
      <c r="D385" s="65">
        <v>42799</v>
      </c>
      <c r="E385" s="70">
        <v>3</v>
      </c>
      <c r="F385" s="71"/>
      <c r="G385" s="68"/>
      <c r="H385" s="68"/>
      <c r="I385" s="67">
        <v>219.6</v>
      </c>
      <c r="J385" s="68"/>
      <c r="K385" s="66">
        <v>346</v>
      </c>
      <c r="L385" s="68" t="s">
        <v>3053</v>
      </c>
    </row>
    <row r="386" spans="1:12">
      <c r="A386" s="63">
        <v>1600</v>
      </c>
      <c r="B386" s="63" t="s">
        <v>3162</v>
      </c>
      <c r="C386" s="64" t="s">
        <v>437</v>
      </c>
      <c r="D386" s="65">
        <v>42799</v>
      </c>
      <c r="E386" s="70">
        <v>6</v>
      </c>
      <c r="F386" s="70">
        <v>62</v>
      </c>
      <c r="G386" s="66"/>
      <c r="H386" s="66"/>
      <c r="I386" s="67">
        <v>741.76</v>
      </c>
      <c r="J386" s="68"/>
      <c r="K386" s="66">
        <v>103</v>
      </c>
      <c r="L386" s="68" t="s">
        <v>3020</v>
      </c>
    </row>
    <row r="387" spans="1:12">
      <c r="A387" s="63">
        <v>1600</v>
      </c>
      <c r="B387" s="63" t="s">
        <v>3162</v>
      </c>
      <c r="C387" s="64" t="s">
        <v>438</v>
      </c>
      <c r="D387" s="65">
        <v>42799</v>
      </c>
      <c r="E387" s="70">
        <v>3</v>
      </c>
      <c r="F387" s="71"/>
      <c r="G387" s="68"/>
      <c r="H387" s="68"/>
      <c r="I387" s="67">
        <v>73.2</v>
      </c>
      <c r="J387" s="68"/>
      <c r="K387" s="66">
        <v>103</v>
      </c>
      <c r="L387" s="68" t="s">
        <v>3020</v>
      </c>
    </row>
    <row r="388" spans="1:12">
      <c r="A388" s="63">
        <v>1600</v>
      </c>
      <c r="B388" s="63" t="s">
        <v>3162</v>
      </c>
      <c r="C388" s="64" t="s">
        <v>439</v>
      </c>
      <c r="D388" s="65">
        <v>42799</v>
      </c>
      <c r="E388" s="70">
        <v>1</v>
      </c>
      <c r="F388" s="70">
        <v>12</v>
      </c>
      <c r="G388" s="66"/>
      <c r="H388" s="66"/>
      <c r="I388" s="67">
        <v>2115.48</v>
      </c>
      <c r="J388" s="68"/>
      <c r="K388" s="66">
        <v>2803</v>
      </c>
      <c r="L388" s="68" t="s">
        <v>3134</v>
      </c>
    </row>
    <row r="389" spans="1:12">
      <c r="A389" s="63">
        <v>1600</v>
      </c>
      <c r="B389" s="63" t="s">
        <v>3162</v>
      </c>
      <c r="C389" s="64" t="s">
        <v>440</v>
      </c>
      <c r="D389" s="65">
        <v>42799</v>
      </c>
      <c r="E389" s="70">
        <v>1</v>
      </c>
      <c r="F389" s="70">
        <v>12</v>
      </c>
      <c r="G389" s="66"/>
      <c r="H389" s="66"/>
      <c r="I389" s="67">
        <v>528.26</v>
      </c>
      <c r="J389" s="68"/>
      <c r="K389" s="66">
        <v>2803</v>
      </c>
      <c r="L389" s="68" t="s">
        <v>3134</v>
      </c>
    </row>
    <row r="390" spans="1:12">
      <c r="A390" s="63">
        <v>1600</v>
      </c>
      <c r="B390" s="63" t="s">
        <v>3162</v>
      </c>
      <c r="C390" s="64" t="s">
        <v>441</v>
      </c>
      <c r="D390" s="65">
        <v>42799</v>
      </c>
      <c r="E390" s="70">
        <v>2</v>
      </c>
      <c r="F390" s="70">
        <v>22</v>
      </c>
      <c r="G390" s="66"/>
      <c r="H390" s="66"/>
      <c r="I390" s="67">
        <v>1073.5999999999999</v>
      </c>
      <c r="J390" s="68"/>
      <c r="K390" s="66">
        <v>2803</v>
      </c>
      <c r="L390" s="68" t="s">
        <v>3134</v>
      </c>
    </row>
    <row r="391" spans="1:12">
      <c r="A391" s="63">
        <v>1600</v>
      </c>
      <c r="B391" s="63" t="s">
        <v>3162</v>
      </c>
      <c r="C391" s="64" t="s">
        <v>442</v>
      </c>
      <c r="D391" s="65">
        <v>42799</v>
      </c>
      <c r="E391" s="70">
        <v>6</v>
      </c>
      <c r="F391" s="70">
        <v>62</v>
      </c>
      <c r="G391" s="66"/>
      <c r="H391" s="66"/>
      <c r="I391" s="67">
        <v>634.4</v>
      </c>
      <c r="J391" s="68"/>
      <c r="K391" s="66">
        <v>2628</v>
      </c>
      <c r="L391" s="68" t="s">
        <v>3163</v>
      </c>
    </row>
    <row r="392" spans="1:12">
      <c r="A392" s="63">
        <v>1600</v>
      </c>
      <c r="B392" s="63" t="s">
        <v>3162</v>
      </c>
      <c r="C392" s="64" t="s">
        <v>443</v>
      </c>
      <c r="D392" s="65">
        <v>42799</v>
      </c>
      <c r="E392" s="70">
        <v>2</v>
      </c>
      <c r="F392" s="70">
        <v>22</v>
      </c>
      <c r="G392" s="66"/>
      <c r="H392" s="66"/>
      <c r="I392" s="67">
        <v>939.4</v>
      </c>
      <c r="J392" s="68"/>
      <c r="K392" s="66">
        <v>2628</v>
      </c>
      <c r="L392" s="68" t="s">
        <v>3163</v>
      </c>
    </row>
    <row r="393" spans="1:12">
      <c r="A393" s="63">
        <v>1600</v>
      </c>
      <c r="B393" s="63" t="s">
        <v>3162</v>
      </c>
      <c r="C393" s="64" t="s">
        <v>444</v>
      </c>
      <c r="D393" s="65">
        <v>42799</v>
      </c>
      <c r="E393" s="70">
        <v>6</v>
      </c>
      <c r="F393" s="70">
        <v>62</v>
      </c>
      <c r="G393" s="66"/>
      <c r="H393" s="66"/>
      <c r="I393" s="67">
        <v>829.6</v>
      </c>
      <c r="J393" s="68"/>
      <c r="K393" s="66">
        <v>2341</v>
      </c>
      <c r="L393" s="68" t="s">
        <v>3120</v>
      </c>
    </row>
    <row r="394" spans="1:12">
      <c r="A394" s="63">
        <v>1600</v>
      </c>
      <c r="B394" s="63" t="s">
        <v>3162</v>
      </c>
      <c r="C394" s="64" t="s">
        <v>445</v>
      </c>
      <c r="D394" s="65">
        <v>42799</v>
      </c>
      <c r="E394" s="70">
        <v>6</v>
      </c>
      <c r="F394" s="70">
        <v>62</v>
      </c>
      <c r="G394" s="66"/>
      <c r="H394" s="66"/>
      <c r="I394" s="67">
        <v>475.8</v>
      </c>
      <c r="J394" s="68"/>
      <c r="K394" s="66">
        <v>2341</v>
      </c>
      <c r="L394" s="68" t="s">
        <v>3120</v>
      </c>
    </row>
    <row r="395" spans="1:12">
      <c r="A395" s="63">
        <v>1600</v>
      </c>
      <c r="B395" s="63" t="s">
        <v>3162</v>
      </c>
      <c r="C395" s="64" t="s">
        <v>446</v>
      </c>
      <c r="D395" s="65">
        <v>42799</v>
      </c>
      <c r="E395" s="70">
        <v>1</v>
      </c>
      <c r="F395" s="70">
        <v>12</v>
      </c>
      <c r="G395" s="66"/>
      <c r="H395" s="66"/>
      <c r="I395" s="67">
        <v>2271.64</v>
      </c>
      <c r="J395" s="68"/>
      <c r="K395" s="66">
        <v>2341</v>
      </c>
      <c r="L395" s="68" t="s">
        <v>3120</v>
      </c>
    </row>
    <row r="396" spans="1:12">
      <c r="A396" s="63">
        <v>1600</v>
      </c>
      <c r="B396" s="63" t="s">
        <v>3162</v>
      </c>
      <c r="C396" s="64" t="s">
        <v>447</v>
      </c>
      <c r="D396" s="65">
        <v>42799</v>
      </c>
      <c r="E396" s="70">
        <v>6</v>
      </c>
      <c r="F396" s="70">
        <v>62</v>
      </c>
      <c r="G396" s="66"/>
      <c r="H396" s="66"/>
      <c r="I396" s="67">
        <v>634.4</v>
      </c>
      <c r="J396" s="68"/>
      <c r="K396" s="66">
        <v>2341</v>
      </c>
      <c r="L396" s="68" t="s">
        <v>3120</v>
      </c>
    </row>
    <row r="397" spans="1:12">
      <c r="A397" s="63">
        <v>1600</v>
      </c>
      <c r="B397" s="63" t="s">
        <v>3162</v>
      </c>
      <c r="C397" s="64" t="s">
        <v>448</v>
      </c>
      <c r="D397" s="65">
        <v>42799</v>
      </c>
      <c r="E397" s="70">
        <v>3</v>
      </c>
      <c r="F397" s="71"/>
      <c r="G397" s="68"/>
      <c r="H397" s="68"/>
      <c r="I397" s="67">
        <v>219.6</v>
      </c>
      <c r="J397" s="68"/>
      <c r="K397" s="66">
        <v>440</v>
      </c>
      <c r="L397" s="68" t="s">
        <v>3058</v>
      </c>
    </row>
    <row r="398" spans="1:12">
      <c r="A398" s="63">
        <v>1600</v>
      </c>
      <c r="B398" s="63" t="s">
        <v>3162</v>
      </c>
      <c r="C398" s="64" t="s">
        <v>449</v>
      </c>
      <c r="D398" s="65">
        <v>42799</v>
      </c>
      <c r="E398" s="70">
        <v>6</v>
      </c>
      <c r="F398" s="70">
        <v>62</v>
      </c>
      <c r="G398" s="66"/>
      <c r="H398" s="66"/>
      <c r="I398" s="67">
        <v>1244.4000000000001</v>
      </c>
      <c r="J398" s="68"/>
      <c r="K398" s="66">
        <v>2178</v>
      </c>
      <c r="L398" s="68" t="s">
        <v>3115</v>
      </c>
    </row>
    <row r="399" spans="1:12">
      <c r="A399" s="63">
        <v>1600</v>
      </c>
      <c r="B399" s="63" t="s">
        <v>3162</v>
      </c>
      <c r="C399" s="64" t="s">
        <v>450</v>
      </c>
      <c r="D399" s="65">
        <v>42799</v>
      </c>
      <c r="E399" s="70">
        <v>1</v>
      </c>
      <c r="F399" s="70">
        <v>12</v>
      </c>
      <c r="G399" s="66"/>
      <c r="H399" s="66"/>
      <c r="I399" s="67">
        <v>1057.74</v>
      </c>
      <c r="J399" s="68"/>
      <c r="K399" s="66">
        <v>2178</v>
      </c>
      <c r="L399" s="68" t="s">
        <v>3115</v>
      </c>
    </row>
    <row r="400" spans="1:12">
      <c r="A400" s="63">
        <v>1600</v>
      </c>
      <c r="B400" s="63" t="s">
        <v>3162</v>
      </c>
      <c r="C400" s="64" t="s">
        <v>451</v>
      </c>
      <c r="D400" s="65">
        <v>42799</v>
      </c>
      <c r="E400" s="70">
        <v>1</v>
      </c>
      <c r="F400" s="70">
        <v>12</v>
      </c>
      <c r="G400" s="66"/>
      <c r="H400" s="66"/>
      <c r="I400" s="67">
        <v>528.26</v>
      </c>
      <c r="J400" s="68"/>
      <c r="K400" s="66">
        <v>2178</v>
      </c>
      <c r="L400" s="68" t="s">
        <v>3115</v>
      </c>
    </row>
    <row r="401" spans="1:12">
      <c r="A401" s="63">
        <v>1600</v>
      </c>
      <c r="B401" s="63" t="s">
        <v>3162</v>
      </c>
      <c r="C401" s="64" t="s">
        <v>452</v>
      </c>
      <c r="D401" s="65">
        <v>42799</v>
      </c>
      <c r="E401" s="70">
        <v>1</v>
      </c>
      <c r="F401" s="70">
        <v>12</v>
      </c>
      <c r="G401" s="66"/>
      <c r="H401" s="66"/>
      <c r="I401" s="67">
        <v>951.6</v>
      </c>
      <c r="J401" s="68"/>
      <c r="K401" s="66">
        <v>2037</v>
      </c>
      <c r="L401" s="68" t="s">
        <v>3108</v>
      </c>
    </row>
    <row r="402" spans="1:12">
      <c r="A402" s="63">
        <v>1600</v>
      </c>
      <c r="B402" s="63" t="s">
        <v>3162</v>
      </c>
      <c r="C402" s="64" t="s">
        <v>453</v>
      </c>
      <c r="D402" s="65">
        <v>42799</v>
      </c>
      <c r="E402" s="70">
        <v>1</v>
      </c>
      <c r="F402" s="70">
        <v>12</v>
      </c>
      <c r="G402" s="66"/>
      <c r="H402" s="66"/>
      <c r="I402" s="67">
        <v>1057.74</v>
      </c>
      <c r="J402" s="68"/>
      <c r="K402" s="66">
        <v>2037</v>
      </c>
      <c r="L402" s="68" t="s">
        <v>3108</v>
      </c>
    </row>
    <row r="403" spans="1:12">
      <c r="A403" s="63">
        <v>1600</v>
      </c>
      <c r="B403" s="63" t="s">
        <v>3162</v>
      </c>
      <c r="C403" s="64" t="s">
        <v>454</v>
      </c>
      <c r="D403" s="65">
        <v>42799</v>
      </c>
      <c r="E403" s="70">
        <v>1</v>
      </c>
      <c r="F403" s="70">
        <v>12</v>
      </c>
      <c r="G403" s="66"/>
      <c r="H403" s="66"/>
      <c r="I403" s="67">
        <v>528.26</v>
      </c>
      <c r="J403" s="68"/>
      <c r="K403" s="66">
        <v>2037</v>
      </c>
      <c r="L403" s="68" t="s">
        <v>3108</v>
      </c>
    </row>
    <row r="404" spans="1:12">
      <c r="A404" s="63">
        <v>1600</v>
      </c>
      <c r="B404" s="63" t="s">
        <v>3162</v>
      </c>
      <c r="C404" s="64" t="s">
        <v>455</v>
      </c>
      <c r="D404" s="65">
        <v>42799</v>
      </c>
      <c r="E404" s="70">
        <v>6</v>
      </c>
      <c r="F404" s="70">
        <v>62</v>
      </c>
      <c r="G404" s="66"/>
      <c r="H404" s="66"/>
      <c r="I404" s="67">
        <v>1390.8</v>
      </c>
      <c r="J404" s="68"/>
      <c r="K404" s="66">
        <v>2037</v>
      </c>
      <c r="L404" s="68" t="s">
        <v>3108</v>
      </c>
    </row>
    <row r="405" spans="1:12">
      <c r="A405" s="63">
        <v>1600</v>
      </c>
      <c r="B405" s="63" t="s">
        <v>3162</v>
      </c>
      <c r="C405" s="64" t="s">
        <v>456</v>
      </c>
      <c r="D405" s="65">
        <v>42799</v>
      </c>
      <c r="E405" s="70">
        <v>3</v>
      </c>
      <c r="F405" s="71"/>
      <c r="G405" s="68"/>
      <c r="H405" s="68"/>
      <c r="I405" s="67">
        <v>219.6</v>
      </c>
      <c r="J405" s="68"/>
      <c r="K405" s="66">
        <v>949</v>
      </c>
      <c r="L405" s="68" t="s">
        <v>3089</v>
      </c>
    </row>
    <row r="406" spans="1:12">
      <c r="A406" s="63">
        <v>1600</v>
      </c>
      <c r="B406" s="63" t="s">
        <v>3162</v>
      </c>
      <c r="C406" s="64" t="s">
        <v>457</v>
      </c>
      <c r="D406" s="65">
        <v>42799</v>
      </c>
      <c r="E406" s="70">
        <v>1</v>
      </c>
      <c r="F406" s="70">
        <v>12</v>
      </c>
      <c r="G406" s="66"/>
      <c r="H406" s="66"/>
      <c r="I406" s="67">
        <v>1189.5</v>
      </c>
      <c r="J406" s="68"/>
      <c r="K406" s="66">
        <v>3081</v>
      </c>
      <c r="L406" s="68" t="s">
        <v>3144</v>
      </c>
    </row>
    <row r="407" spans="1:12">
      <c r="A407" s="63">
        <v>1600</v>
      </c>
      <c r="B407" s="63" t="s">
        <v>3162</v>
      </c>
      <c r="C407" s="64" t="s">
        <v>458</v>
      </c>
      <c r="D407" s="65">
        <v>42799</v>
      </c>
      <c r="E407" s="70">
        <v>1</v>
      </c>
      <c r="F407" s="70">
        <v>12</v>
      </c>
      <c r="G407" s="66"/>
      <c r="H407" s="66"/>
      <c r="I407" s="67">
        <v>677.1</v>
      </c>
      <c r="J407" s="68"/>
      <c r="K407" s="66">
        <v>3081</v>
      </c>
      <c r="L407" s="68" t="s">
        <v>3144</v>
      </c>
    </row>
    <row r="408" spans="1:12">
      <c r="A408" s="63">
        <v>1600</v>
      </c>
      <c r="B408" s="63" t="s">
        <v>3162</v>
      </c>
      <c r="C408" s="64" t="s">
        <v>459</v>
      </c>
      <c r="D408" s="65">
        <v>42803</v>
      </c>
      <c r="E408" s="70">
        <v>6</v>
      </c>
      <c r="F408" s="70">
        <v>61</v>
      </c>
      <c r="G408" s="66"/>
      <c r="H408" s="66"/>
      <c r="I408" s="67">
        <v>15691.03</v>
      </c>
      <c r="J408" s="68"/>
      <c r="K408" s="66">
        <v>111</v>
      </c>
      <c r="L408" s="68" t="s">
        <v>3025</v>
      </c>
    </row>
    <row r="409" spans="1:12">
      <c r="A409" s="63">
        <v>1600</v>
      </c>
      <c r="B409" s="63" t="s">
        <v>3162</v>
      </c>
      <c r="C409" s="64" t="s">
        <v>460</v>
      </c>
      <c r="D409" s="65">
        <v>42806</v>
      </c>
      <c r="E409" s="70">
        <v>1</v>
      </c>
      <c r="F409" s="70">
        <v>13</v>
      </c>
      <c r="G409" s="66"/>
      <c r="H409" s="66"/>
      <c r="I409" s="67">
        <v>1037</v>
      </c>
      <c r="J409" s="68"/>
      <c r="K409" s="66">
        <v>94</v>
      </c>
      <c r="L409" s="68" t="s">
        <v>3016</v>
      </c>
    </row>
    <row r="410" spans="1:12">
      <c r="A410" s="63">
        <v>1600</v>
      </c>
      <c r="B410" s="63" t="s">
        <v>3162</v>
      </c>
      <c r="C410" s="64" t="s">
        <v>461</v>
      </c>
      <c r="D410" s="65">
        <v>42806</v>
      </c>
      <c r="E410" s="70">
        <v>1</v>
      </c>
      <c r="F410" s="70">
        <v>13</v>
      </c>
      <c r="G410" s="66"/>
      <c r="H410" s="66"/>
      <c r="I410" s="67">
        <v>1037</v>
      </c>
      <c r="J410" s="68"/>
      <c r="K410" s="66">
        <v>100</v>
      </c>
      <c r="L410" s="68" t="s">
        <v>3017</v>
      </c>
    </row>
    <row r="411" spans="1:12">
      <c r="A411" s="63">
        <v>1600</v>
      </c>
      <c r="B411" s="63" t="s">
        <v>3162</v>
      </c>
      <c r="C411" s="64" t="s">
        <v>462</v>
      </c>
      <c r="D411" s="65">
        <v>42806</v>
      </c>
      <c r="E411" s="70">
        <v>1</v>
      </c>
      <c r="F411" s="70">
        <v>13</v>
      </c>
      <c r="G411" s="66"/>
      <c r="H411" s="66"/>
      <c r="I411" s="67">
        <v>1891</v>
      </c>
      <c r="J411" s="68"/>
      <c r="K411" s="66">
        <v>101</v>
      </c>
      <c r="L411" s="68" t="s">
        <v>3018</v>
      </c>
    </row>
    <row r="412" spans="1:12">
      <c r="A412" s="63">
        <v>1600</v>
      </c>
      <c r="B412" s="63" t="s">
        <v>3162</v>
      </c>
      <c r="C412" s="64" t="s">
        <v>463</v>
      </c>
      <c r="D412" s="65">
        <v>42806</v>
      </c>
      <c r="E412" s="70">
        <v>1</v>
      </c>
      <c r="F412" s="70">
        <v>13</v>
      </c>
      <c r="G412" s="66"/>
      <c r="H412" s="66"/>
      <c r="I412" s="67">
        <v>1037</v>
      </c>
      <c r="J412" s="68"/>
      <c r="K412" s="66">
        <v>102</v>
      </c>
      <c r="L412" s="68" t="s">
        <v>3019</v>
      </c>
    </row>
    <row r="413" spans="1:12">
      <c r="A413" s="63">
        <v>1600</v>
      </c>
      <c r="B413" s="63" t="s">
        <v>3162</v>
      </c>
      <c r="C413" s="64" t="s">
        <v>464</v>
      </c>
      <c r="D413" s="65">
        <v>42806</v>
      </c>
      <c r="E413" s="70">
        <v>1</v>
      </c>
      <c r="F413" s="70">
        <v>13</v>
      </c>
      <c r="G413" s="66"/>
      <c r="H413" s="66"/>
      <c r="I413" s="67">
        <v>1512.8</v>
      </c>
      <c r="J413" s="68"/>
      <c r="K413" s="66">
        <v>103</v>
      </c>
      <c r="L413" s="68" t="s">
        <v>3020</v>
      </c>
    </row>
    <row r="414" spans="1:12">
      <c r="A414" s="63">
        <v>1600</v>
      </c>
      <c r="B414" s="63" t="s">
        <v>3162</v>
      </c>
      <c r="C414" s="64" t="s">
        <v>465</v>
      </c>
      <c r="D414" s="65">
        <v>42806</v>
      </c>
      <c r="E414" s="70">
        <v>1</v>
      </c>
      <c r="F414" s="70">
        <v>13</v>
      </c>
      <c r="G414" s="66"/>
      <c r="H414" s="66"/>
      <c r="I414" s="67">
        <v>1037</v>
      </c>
      <c r="J414" s="68"/>
      <c r="K414" s="66">
        <v>104</v>
      </c>
      <c r="L414" s="68" t="s">
        <v>3021</v>
      </c>
    </row>
    <row r="415" spans="1:12">
      <c r="A415" s="63">
        <v>1600</v>
      </c>
      <c r="B415" s="63" t="s">
        <v>3162</v>
      </c>
      <c r="C415" s="64" t="s">
        <v>466</v>
      </c>
      <c r="D415" s="65">
        <v>42806</v>
      </c>
      <c r="E415" s="70">
        <v>1</v>
      </c>
      <c r="F415" s="70">
        <v>13</v>
      </c>
      <c r="G415" s="66"/>
      <c r="H415" s="66"/>
      <c r="I415" s="67">
        <v>1037</v>
      </c>
      <c r="J415" s="68"/>
      <c r="K415" s="66">
        <v>105</v>
      </c>
      <c r="L415" s="68" t="s">
        <v>3022</v>
      </c>
    </row>
    <row r="416" spans="1:12">
      <c r="A416" s="63">
        <v>1600</v>
      </c>
      <c r="B416" s="63" t="s">
        <v>3162</v>
      </c>
      <c r="C416" s="64" t="s">
        <v>467</v>
      </c>
      <c r="D416" s="65">
        <v>42806</v>
      </c>
      <c r="E416" s="70">
        <v>1</v>
      </c>
      <c r="F416" s="70">
        <v>13</v>
      </c>
      <c r="G416" s="66"/>
      <c r="H416" s="66"/>
      <c r="I416" s="67">
        <v>1891</v>
      </c>
      <c r="J416" s="68"/>
      <c r="K416" s="66">
        <v>106</v>
      </c>
      <c r="L416" s="68" t="s">
        <v>3023</v>
      </c>
    </row>
    <row r="417" spans="1:12">
      <c r="A417" s="63">
        <v>1600</v>
      </c>
      <c r="B417" s="63" t="s">
        <v>3162</v>
      </c>
      <c r="C417" s="64" t="s">
        <v>468</v>
      </c>
      <c r="D417" s="65">
        <v>42806</v>
      </c>
      <c r="E417" s="70">
        <v>1</v>
      </c>
      <c r="F417" s="70">
        <v>13</v>
      </c>
      <c r="G417" s="66"/>
      <c r="H417" s="66"/>
      <c r="I417" s="67">
        <v>1891</v>
      </c>
      <c r="J417" s="68"/>
      <c r="K417" s="66">
        <v>110</v>
      </c>
      <c r="L417" s="68" t="s">
        <v>3024</v>
      </c>
    </row>
    <row r="418" spans="1:12">
      <c r="A418" s="63">
        <v>1600</v>
      </c>
      <c r="B418" s="63" t="s">
        <v>3162</v>
      </c>
      <c r="C418" s="64" t="s">
        <v>469</v>
      </c>
      <c r="D418" s="65">
        <v>42806</v>
      </c>
      <c r="E418" s="70">
        <v>1</v>
      </c>
      <c r="F418" s="70">
        <v>13</v>
      </c>
      <c r="G418" s="66"/>
      <c r="H418" s="66"/>
      <c r="I418" s="67">
        <v>1037</v>
      </c>
      <c r="J418" s="68"/>
      <c r="K418" s="66">
        <v>111</v>
      </c>
      <c r="L418" s="68" t="s">
        <v>3025</v>
      </c>
    </row>
    <row r="419" spans="1:12">
      <c r="A419" s="63">
        <v>1600</v>
      </c>
      <c r="B419" s="63" t="s">
        <v>3162</v>
      </c>
      <c r="C419" s="64" t="s">
        <v>470</v>
      </c>
      <c r="D419" s="65">
        <v>42806</v>
      </c>
      <c r="E419" s="70">
        <v>1</v>
      </c>
      <c r="F419" s="70">
        <v>12</v>
      </c>
      <c r="G419" s="66"/>
      <c r="H419" s="66"/>
      <c r="I419" s="67">
        <v>2513.1999999999998</v>
      </c>
      <c r="J419" s="68"/>
      <c r="K419" s="66">
        <v>133</v>
      </c>
      <c r="L419" s="68" t="s">
        <v>3028</v>
      </c>
    </row>
    <row r="420" spans="1:12">
      <c r="A420" s="63">
        <v>1600</v>
      </c>
      <c r="B420" s="63" t="s">
        <v>3162</v>
      </c>
      <c r="C420" s="64" t="s">
        <v>471</v>
      </c>
      <c r="D420" s="65">
        <v>42806</v>
      </c>
      <c r="E420" s="70">
        <v>2</v>
      </c>
      <c r="F420" s="70">
        <v>22</v>
      </c>
      <c r="G420" s="66"/>
      <c r="H420" s="66"/>
      <c r="I420" s="67">
        <v>1342</v>
      </c>
      <c r="J420" s="68"/>
      <c r="K420" s="66">
        <v>174</v>
      </c>
      <c r="L420" s="68" t="s">
        <v>3032</v>
      </c>
    </row>
    <row r="421" spans="1:12">
      <c r="A421" s="63">
        <v>1600</v>
      </c>
      <c r="B421" s="63" t="s">
        <v>3162</v>
      </c>
      <c r="C421" s="64" t="s">
        <v>472</v>
      </c>
      <c r="D421" s="65">
        <v>42806</v>
      </c>
      <c r="E421" s="70">
        <v>3</v>
      </c>
      <c r="F421" s="71"/>
      <c r="G421" s="68"/>
      <c r="H421" s="68"/>
      <c r="I421" s="67">
        <v>219.6</v>
      </c>
      <c r="J421" s="68"/>
      <c r="K421" s="66">
        <v>503</v>
      </c>
      <c r="L421" s="68" t="s">
        <v>3062</v>
      </c>
    </row>
    <row r="422" spans="1:12">
      <c r="A422" s="63">
        <v>1600</v>
      </c>
      <c r="B422" s="63" t="s">
        <v>3162</v>
      </c>
      <c r="C422" s="64" t="s">
        <v>473</v>
      </c>
      <c r="D422" s="65">
        <v>42806</v>
      </c>
      <c r="E422" s="70">
        <v>1</v>
      </c>
      <c r="F422" s="70">
        <v>12</v>
      </c>
      <c r="G422" s="66"/>
      <c r="H422" s="66"/>
      <c r="I422" s="67">
        <v>915</v>
      </c>
      <c r="J422" s="68"/>
      <c r="K422" s="66">
        <v>2178</v>
      </c>
      <c r="L422" s="68" t="s">
        <v>3115</v>
      </c>
    </row>
    <row r="423" spans="1:12">
      <c r="A423" s="63">
        <v>1600</v>
      </c>
      <c r="B423" s="63" t="s">
        <v>3162</v>
      </c>
      <c r="C423" s="64" t="s">
        <v>474</v>
      </c>
      <c r="D423" s="65">
        <v>42806</v>
      </c>
      <c r="E423" s="70">
        <v>3</v>
      </c>
      <c r="F423" s="71"/>
      <c r="G423" s="68"/>
      <c r="H423" s="68"/>
      <c r="I423" s="67">
        <v>219.6</v>
      </c>
      <c r="J423" s="68"/>
      <c r="K423" s="66">
        <v>2432</v>
      </c>
      <c r="L423" s="68" t="s">
        <v>3121</v>
      </c>
    </row>
    <row r="424" spans="1:12">
      <c r="A424" s="63">
        <v>1600</v>
      </c>
      <c r="B424" s="63" t="s">
        <v>3162</v>
      </c>
      <c r="C424" s="64" t="s">
        <v>475</v>
      </c>
      <c r="D424" s="65">
        <v>42806</v>
      </c>
      <c r="E424" s="70">
        <v>6</v>
      </c>
      <c r="F424" s="70">
        <v>61</v>
      </c>
      <c r="G424" s="66"/>
      <c r="H424" s="66"/>
      <c r="I424" s="67">
        <v>884.5</v>
      </c>
      <c r="J424" s="68"/>
      <c r="K424" s="66">
        <v>1126</v>
      </c>
      <c r="L424" s="68" t="s">
        <v>3096</v>
      </c>
    </row>
    <row r="425" spans="1:12">
      <c r="A425" s="63">
        <v>1600</v>
      </c>
      <c r="B425" s="63" t="s">
        <v>3162</v>
      </c>
      <c r="C425" s="64" t="s">
        <v>476</v>
      </c>
      <c r="D425" s="65">
        <v>42806</v>
      </c>
      <c r="E425" s="70">
        <v>2</v>
      </c>
      <c r="F425" s="70">
        <v>22</v>
      </c>
      <c r="G425" s="66"/>
      <c r="H425" s="66"/>
      <c r="I425" s="67">
        <v>1622.6</v>
      </c>
      <c r="J425" s="68"/>
      <c r="K425" s="66">
        <v>1126</v>
      </c>
      <c r="L425" s="68" t="s">
        <v>3096</v>
      </c>
    </row>
    <row r="426" spans="1:12">
      <c r="A426" s="63">
        <v>1600</v>
      </c>
      <c r="B426" s="63" t="s">
        <v>3162</v>
      </c>
      <c r="C426" s="64" t="s">
        <v>477</v>
      </c>
      <c r="D426" s="65">
        <v>42806</v>
      </c>
      <c r="E426" s="70">
        <v>1</v>
      </c>
      <c r="F426" s="70">
        <v>13</v>
      </c>
      <c r="G426" s="66"/>
      <c r="H426" s="66"/>
      <c r="I426" s="67">
        <v>1037</v>
      </c>
      <c r="J426" s="68"/>
      <c r="K426" s="66">
        <v>1511</v>
      </c>
      <c r="L426" s="68" t="s">
        <v>3103</v>
      </c>
    </row>
    <row r="427" spans="1:12">
      <c r="A427" s="63">
        <v>1600</v>
      </c>
      <c r="B427" s="63" t="s">
        <v>3162</v>
      </c>
      <c r="C427" s="64" t="s">
        <v>478</v>
      </c>
      <c r="D427" s="65">
        <v>42806</v>
      </c>
      <c r="E427" s="70">
        <v>1</v>
      </c>
      <c r="F427" s="70">
        <v>12</v>
      </c>
      <c r="G427" s="66"/>
      <c r="H427" s="66"/>
      <c r="I427" s="67">
        <v>1256.5999999999999</v>
      </c>
      <c r="J427" s="68"/>
      <c r="K427" s="66">
        <v>1511</v>
      </c>
      <c r="L427" s="68" t="s">
        <v>3103</v>
      </c>
    </row>
    <row r="428" spans="1:12">
      <c r="A428" s="63">
        <v>1600</v>
      </c>
      <c r="B428" s="63" t="s">
        <v>3162</v>
      </c>
      <c r="C428" s="64" t="s">
        <v>479</v>
      </c>
      <c r="D428" s="65">
        <v>42806</v>
      </c>
      <c r="E428" s="70">
        <v>1</v>
      </c>
      <c r="F428" s="70">
        <v>12</v>
      </c>
      <c r="G428" s="66"/>
      <c r="H428" s="66"/>
      <c r="I428" s="67">
        <v>1256.5999999999999</v>
      </c>
      <c r="J428" s="68"/>
      <c r="K428" s="66">
        <v>1511</v>
      </c>
      <c r="L428" s="68" t="s">
        <v>3103</v>
      </c>
    </row>
    <row r="429" spans="1:12">
      <c r="A429" s="63">
        <v>1600</v>
      </c>
      <c r="B429" s="63" t="s">
        <v>3162</v>
      </c>
      <c r="C429" s="64" t="s">
        <v>480</v>
      </c>
      <c r="D429" s="65">
        <v>42806</v>
      </c>
      <c r="E429" s="70">
        <v>1</v>
      </c>
      <c r="F429" s="70">
        <v>13</v>
      </c>
      <c r="G429" s="66"/>
      <c r="H429" s="66"/>
      <c r="I429" s="67">
        <v>1037</v>
      </c>
      <c r="J429" s="68"/>
      <c r="K429" s="66">
        <v>283</v>
      </c>
      <c r="L429" s="68" t="s">
        <v>3047</v>
      </c>
    </row>
    <row r="430" spans="1:12">
      <c r="A430" s="63">
        <v>1600</v>
      </c>
      <c r="B430" s="63" t="s">
        <v>3162</v>
      </c>
      <c r="C430" s="64" t="s">
        <v>481</v>
      </c>
      <c r="D430" s="65">
        <v>42806</v>
      </c>
      <c r="E430" s="70">
        <v>2</v>
      </c>
      <c r="F430" s="70">
        <v>22</v>
      </c>
      <c r="G430" s="66"/>
      <c r="H430" s="66"/>
      <c r="I430" s="67">
        <v>1342</v>
      </c>
      <c r="J430" s="68"/>
      <c r="K430" s="66">
        <v>283</v>
      </c>
      <c r="L430" s="68" t="s">
        <v>3047</v>
      </c>
    </row>
    <row r="431" spans="1:12">
      <c r="A431" s="63">
        <v>1600</v>
      </c>
      <c r="B431" s="63" t="s">
        <v>3162</v>
      </c>
      <c r="C431" s="64" t="s">
        <v>482</v>
      </c>
      <c r="D431" s="65">
        <v>42806</v>
      </c>
      <c r="E431" s="70">
        <v>1</v>
      </c>
      <c r="F431" s="70">
        <v>12</v>
      </c>
      <c r="G431" s="66"/>
      <c r="H431" s="66"/>
      <c r="I431" s="67">
        <v>943.06</v>
      </c>
      <c r="J431" s="68"/>
      <c r="K431" s="66">
        <v>283</v>
      </c>
      <c r="L431" s="68" t="s">
        <v>3047</v>
      </c>
    </row>
    <row r="432" spans="1:12">
      <c r="A432" s="63">
        <v>1600</v>
      </c>
      <c r="B432" s="63" t="s">
        <v>3162</v>
      </c>
      <c r="C432" s="64" t="s">
        <v>483</v>
      </c>
      <c r="D432" s="65">
        <v>42806</v>
      </c>
      <c r="E432" s="70">
        <v>2</v>
      </c>
      <c r="F432" s="70">
        <v>22</v>
      </c>
      <c r="G432" s="66"/>
      <c r="H432" s="66"/>
      <c r="I432" s="67">
        <v>1140.7</v>
      </c>
      <c r="J432" s="68"/>
      <c r="K432" s="66">
        <v>283</v>
      </c>
      <c r="L432" s="68" t="s">
        <v>3047</v>
      </c>
    </row>
    <row r="433" spans="1:12">
      <c r="A433" s="63">
        <v>1600</v>
      </c>
      <c r="B433" s="63" t="s">
        <v>3162</v>
      </c>
      <c r="C433" s="64" t="s">
        <v>484</v>
      </c>
      <c r="D433" s="65">
        <v>42806</v>
      </c>
      <c r="E433" s="70">
        <v>1</v>
      </c>
      <c r="F433" s="70">
        <v>13</v>
      </c>
      <c r="G433" s="66"/>
      <c r="H433" s="66"/>
      <c r="I433" s="67">
        <v>1037</v>
      </c>
      <c r="J433" s="68"/>
      <c r="K433" s="66">
        <v>1119</v>
      </c>
      <c r="L433" s="68" t="s">
        <v>3095</v>
      </c>
    </row>
    <row r="434" spans="1:12">
      <c r="A434" s="63">
        <v>1600</v>
      </c>
      <c r="B434" s="63" t="s">
        <v>3162</v>
      </c>
      <c r="C434" s="64" t="s">
        <v>485</v>
      </c>
      <c r="D434" s="65">
        <v>42806</v>
      </c>
      <c r="E434" s="70">
        <v>1</v>
      </c>
      <c r="F434" s="70">
        <v>12</v>
      </c>
      <c r="G434" s="66"/>
      <c r="H434" s="66"/>
      <c r="I434" s="67">
        <v>1165.0999999999999</v>
      </c>
      <c r="J434" s="68"/>
      <c r="K434" s="66">
        <v>346</v>
      </c>
      <c r="L434" s="68" t="s">
        <v>3053</v>
      </c>
    </row>
    <row r="435" spans="1:12">
      <c r="A435" s="63">
        <v>1600</v>
      </c>
      <c r="B435" s="63" t="s">
        <v>3162</v>
      </c>
      <c r="C435" s="64" t="s">
        <v>486</v>
      </c>
      <c r="D435" s="65">
        <v>42806</v>
      </c>
      <c r="E435" s="70">
        <v>1</v>
      </c>
      <c r="F435" s="70">
        <v>12</v>
      </c>
      <c r="G435" s="66"/>
      <c r="H435" s="66"/>
      <c r="I435" s="67">
        <v>777.14</v>
      </c>
      <c r="J435" s="68"/>
      <c r="K435" s="66">
        <v>346</v>
      </c>
      <c r="L435" s="68" t="s">
        <v>3053</v>
      </c>
    </row>
    <row r="436" spans="1:12">
      <c r="A436" s="63">
        <v>1600</v>
      </c>
      <c r="B436" s="63" t="s">
        <v>3162</v>
      </c>
      <c r="C436" s="64" t="s">
        <v>487</v>
      </c>
      <c r="D436" s="65">
        <v>42806</v>
      </c>
      <c r="E436" s="70">
        <v>1</v>
      </c>
      <c r="F436" s="70">
        <v>13</v>
      </c>
      <c r="G436" s="66"/>
      <c r="H436" s="66"/>
      <c r="I436" s="67">
        <v>1037</v>
      </c>
      <c r="J436" s="68"/>
      <c r="K436" s="66">
        <v>515</v>
      </c>
      <c r="L436" s="68" t="s">
        <v>3063</v>
      </c>
    </row>
    <row r="437" spans="1:12">
      <c r="A437" s="63">
        <v>1600</v>
      </c>
      <c r="B437" s="63" t="s">
        <v>3162</v>
      </c>
      <c r="C437" s="64" t="s">
        <v>488</v>
      </c>
      <c r="D437" s="65">
        <v>42806</v>
      </c>
      <c r="E437" s="70">
        <v>1</v>
      </c>
      <c r="F437" s="70">
        <v>13</v>
      </c>
      <c r="G437" s="66"/>
      <c r="H437" s="66"/>
      <c r="I437" s="67">
        <v>1037</v>
      </c>
      <c r="J437" s="68"/>
      <c r="K437" s="66">
        <v>515</v>
      </c>
      <c r="L437" s="68" t="s">
        <v>3063</v>
      </c>
    </row>
    <row r="438" spans="1:12">
      <c r="A438" s="63">
        <v>1600</v>
      </c>
      <c r="B438" s="63" t="s">
        <v>3162</v>
      </c>
      <c r="C438" s="64" t="s">
        <v>489</v>
      </c>
      <c r="D438" s="65">
        <v>42806</v>
      </c>
      <c r="E438" s="70">
        <v>1</v>
      </c>
      <c r="F438" s="70">
        <v>12</v>
      </c>
      <c r="G438" s="66"/>
      <c r="H438" s="66"/>
      <c r="I438" s="67">
        <v>879.62</v>
      </c>
      <c r="J438" s="68"/>
      <c r="K438" s="66">
        <v>133</v>
      </c>
      <c r="L438" s="68" t="s">
        <v>3028</v>
      </c>
    </row>
    <row r="439" spans="1:12">
      <c r="A439" s="63">
        <v>1600</v>
      </c>
      <c r="B439" s="63" t="s">
        <v>3162</v>
      </c>
      <c r="C439" s="64" t="s">
        <v>490</v>
      </c>
      <c r="D439" s="65">
        <v>42806</v>
      </c>
      <c r="E439" s="70">
        <v>3</v>
      </c>
      <c r="F439" s="71"/>
      <c r="G439" s="68"/>
      <c r="H439" s="68"/>
      <c r="I439" s="67">
        <v>219.6</v>
      </c>
      <c r="J439" s="68"/>
      <c r="K439" s="66">
        <v>133</v>
      </c>
      <c r="L439" s="68" t="s">
        <v>3028</v>
      </c>
    </row>
    <row r="440" spans="1:12">
      <c r="A440" s="63">
        <v>1600</v>
      </c>
      <c r="B440" s="63" t="s">
        <v>3162</v>
      </c>
      <c r="C440" s="64" t="s">
        <v>491</v>
      </c>
      <c r="D440" s="65">
        <v>42806</v>
      </c>
      <c r="E440" s="70">
        <v>1</v>
      </c>
      <c r="F440" s="70">
        <v>12</v>
      </c>
      <c r="G440" s="66"/>
      <c r="H440" s="66"/>
      <c r="I440" s="67">
        <v>2537.6</v>
      </c>
      <c r="J440" s="68"/>
      <c r="K440" s="66">
        <v>103</v>
      </c>
      <c r="L440" s="68" t="s">
        <v>3020</v>
      </c>
    </row>
    <row r="441" spans="1:12">
      <c r="A441" s="63">
        <v>1600</v>
      </c>
      <c r="B441" s="63" t="s">
        <v>3162</v>
      </c>
      <c r="C441" s="64" t="s">
        <v>492</v>
      </c>
      <c r="D441" s="65">
        <v>42806</v>
      </c>
      <c r="E441" s="70">
        <v>1</v>
      </c>
      <c r="F441" s="70">
        <v>12</v>
      </c>
      <c r="G441" s="66"/>
      <c r="H441" s="66"/>
      <c r="I441" s="67">
        <v>1256.5999999999999</v>
      </c>
      <c r="J441" s="68"/>
      <c r="K441" s="66">
        <v>2803</v>
      </c>
      <c r="L441" s="68" t="s">
        <v>3134</v>
      </c>
    </row>
    <row r="442" spans="1:12">
      <c r="A442" s="63">
        <v>1600</v>
      </c>
      <c r="B442" s="63" t="s">
        <v>3162</v>
      </c>
      <c r="C442" s="64" t="s">
        <v>493</v>
      </c>
      <c r="D442" s="65">
        <v>42806</v>
      </c>
      <c r="E442" s="70">
        <v>1</v>
      </c>
      <c r="F442" s="70">
        <v>13</v>
      </c>
      <c r="G442" s="66"/>
      <c r="H442" s="66"/>
      <c r="I442" s="67">
        <v>1891</v>
      </c>
      <c r="J442" s="68"/>
      <c r="K442" s="66">
        <v>2457</v>
      </c>
      <c r="L442" s="68" t="s">
        <v>3165</v>
      </c>
    </row>
    <row r="443" spans="1:12">
      <c r="A443" s="63">
        <v>1600</v>
      </c>
      <c r="B443" s="63" t="s">
        <v>3162</v>
      </c>
      <c r="C443" s="64" t="s">
        <v>494</v>
      </c>
      <c r="D443" s="65">
        <v>42806</v>
      </c>
      <c r="E443" s="70">
        <v>1</v>
      </c>
      <c r="F443" s="70">
        <v>12</v>
      </c>
      <c r="G443" s="66"/>
      <c r="H443" s="66"/>
      <c r="I443" s="67">
        <v>1456.68</v>
      </c>
      <c r="J443" s="68"/>
      <c r="K443" s="66">
        <v>756</v>
      </c>
      <c r="L443" s="68" t="s">
        <v>3080</v>
      </c>
    </row>
    <row r="444" spans="1:12">
      <c r="A444" s="63">
        <v>1600</v>
      </c>
      <c r="B444" s="63" t="s">
        <v>3162</v>
      </c>
      <c r="C444" s="64" t="s">
        <v>495</v>
      </c>
      <c r="D444" s="65">
        <v>42806</v>
      </c>
      <c r="E444" s="70">
        <v>1</v>
      </c>
      <c r="F444" s="70">
        <v>12</v>
      </c>
      <c r="G444" s="66"/>
      <c r="H444" s="66"/>
      <c r="I444" s="67">
        <v>971.12</v>
      </c>
      <c r="J444" s="68"/>
      <c r="K444" s="66">
        <v>756</v>
      </c>
      <c r="L444" s="68" t="s">
        <v>3080</v>
      </c>
    </row>
    <row r="445" spans="1:12">
      <c r="A445" s="63">
        <v>1600</v>
      </c>
      <c r="B445" s="63" t="s">
        <v>3162</v>
      </c>
      <c r="C445" s="64" t="s">
        <v>496</v>
      </c>
      <c r="D445" s="65">
        <v>42806</v>
      </c>
      <c r="E445" s="70">
        <v>1</v>
      </c>
      <c r="F445" s="70">
        <v>13</v>
      </c>
      <c r="G445" s="66"/>
      <c r="H445" s="66"/>
      <c r="I445" s="67">
        <v>1891</v>
      </c>
      <c r="J445" s="68"/>
      <c r="K445" s="66">
        <v>756</v>
      </c>
      <c r="L445" s="68" t="s">
        <v>3080</v>
      </c>
    </row>
    <row r="446" spans="1:12">
      <c r="A446" s="63">
        <v>1600</v>
      </c>
      <c r="B446" s="63" t="s">
        <v>3162</v>
      </c>
      <c r="C446" s="64" t="s">
        <v>497</v>
      </c>
      <c r="D446" s="65">
        <v>42806</v>
      </c>
      <c r="E446" s="70">
        <v>1</v>
      </c>
      <c r="F446" s="70">
        <v>13</v>
      </c>
      <c r="G446" s="66"/>
      <c r="H446" s="66"/>
      <c r="I446" s="67">
        <v>1037</v>
      </c>
      <c r="J446" s="68"/>
      <c r="K446" s="66">
        <v>756</v>
      </c>
      <c r="L446" s="68" t="s">
        <v>3080</v>
      </c>
    </row>
    <row r="447" spans="1:12">
      <c r="A447" s="63">
        <v>1600</v>
      </c>
      <c r="B447" s="63" t="s">
        <v>3162</v>
      </c>
      <c r="C447" s="64" t="s">
        <v>498</v>
      </c>
      <c r="D447" s="65">
        <v>42806</v>
      </c>
      <c r="E447" s="70">
        <v>1</v>
      </c>
      <c r="F447" s="70">
        <v>12</v>
      </c>
      <c r="G447" s="66"/>
      <c r="H447" s="66"/>
      <c r="I447" s="67">
        <v>943.06</v>
      </c>
      <c r="J447" s="68"/>
      <c r="K447" s="66">
        <v>756</v>
      </c>
      <c r="L447" s="68" t="s">
        <v>3080</v>
      </c>
    </row>
    <row r="448" spans="1:12">
      <c r="A448" s="63">
        <v>1600</v>
      </c>
      <c r="B448" s="63" t="s">
        <v>3162</v>
      </c>
      <c r="C448" s="64" t="s">
        <v>499</v>
      </c>
      <c r="D448" s="65">
        <v>42806</v>
      </c>
      <c r="E448" s="70">
        <v>1</v>
      </c>
      <c r="F448" s="70">
        <v>12</v>
      </c>
      <c r="G448" s="66"/>
      <c r="H448" s="66"/>
      <c r="I448" s="67">
        <v>1886.12</v>
      </c>
      <c r="J448" s="68"/>
      <c r="K448" s="66">
        <v>756</v>
      </c>
      <c r="L448" s="68" t="s">
        <v>3080</v>
      </c>
    </row>
    <row r="449" spans="1:12">
      <c r="A449" s="63">
        <v>1600</v>
      </c>
      <c r="B449" s="63" t="s">
        <v>3162</v>
      </c>
      <c r="C449" s="64" t="s">
        <v>500</v>
      </c>
      <c r="D449" s="65">
        <v>42806</v>
      </c>
      <c r="E449" s="70">
        <v>1</v>
      </c>
      <c r="F449" s="70">
        <v>12</v>
      </c>
      <c r="G449" s="66"/>
      <c r="H449" s="66"/>
      <c r="I449" s="67">
        <v>879.62</v>
      </c>
      <c r="J449" s="68"/>
      <c r="K449" s="66">
        <v>811</v>
      </c>
      <c r="L449" s="68" t="s">
        <v>3083</v>
      </c>
    </row>
    <row r="450" spans="1:12">
      <c r="A450" s="63">
        <v>1600</v>
      </c>
      <c r="B450" s="63" t="s">
        <v>3162</v>
      </c>
      <c r="C450" s="64" t="s">
        <v>501</v>
      </c>
      <c r="D450" s="65">
        <v>42806</v>
      </c>
      <c r="E450" s="70">
        <v>2</v>
      </c>
      <c r="F450" s="70">
        <v>22</v>
      </c>
      <c r="G450" s="66"/>
      <c r="H450" s="66"/>
      <c r="I450" s="67">
        <v>1135.82</v>
      </c>
      <c r="J450" s="68"/>
      <c r="K450" s="66">
        <v>1391</v>
      </c>
      <c r="L450" s="68" t="s">
        <v>3101</v>
      </c>
    </row>
    <row r="451" spans="1:12">
      <c r="A451" s="63">
        <v>1600</v>
      </c>
      <c r="B451" s="63" t="s">
        <v>3162</v>
      </c>
      <c r="C451" s="64" t="s">
        <v>502</v>
      </c>
      <c r="D451" s="65">
        <v>42806</v>
      </c>
      <c r="E451" s="70">
        <v>3</v>
      </c>
      <c r="F451" s="71"/>
      <c r="G451" s="68"/>
      <c r="H451" s="68"/>
      <c r="I451" s="67">
        <v>244</v>
      </c>
      <c r="J451" s="68"/>
      <c r="K451" s="66">
        <v>1440</v>
      </c>
      <c r="L451" s="68" t="s">
        <v>3102</v>
      </c>
    </row>
    <row r="452" spans="1:12">
      <c r="A452" s="63">
        <v>1600</v>
      </c>
      <c r="B452" s="63" t="s">
        <v>3162</v>
      </c>
      <c r="C452" s="64" t="s">
        <v>503</v>
      </c>
      <c r="D452" s="65">
        <v>42806</v>
      </c>
      <c r="E452" s="70">
        <v>2</v>
      </c>
      <c r="F452" s="70">
        <v>22</v>
      </c>
      <c r="G452" s="66"/>
      <c r="H452" s="66"/>
      <c r="I452" s="67">
        <v>1622.6</v>
      </c>
      <c r="J452" s="68"/>
      <c r="K452" s="66">
        <v>611</v>
      </c>
      <c r="L452" s="68" t="s">
        <v>3070</v>
      </c>
    </row>
    <row r="453" spans="1:12">
      <c r="A453" s="63">
        <v>1600</v>
      </c>
      <c r="B453" s="63" t="s">
        <v>3162</v>
      </c>
      <c r="C453" s="64" t="s">
        <v>504</v>
      </c>
      <c r="D453" s="65">
        <v>42806</v>
      </c>
      <c r="E453" s="70">
        <v>1</v>
      </c>
      <c r="F453" s="70">
        <v>12</v>
      </c>
      <c r="G453" s="66"/>
      <c r="H453" s="66"/>
      <c r="I453" s="67">
        <v>879.62</v>
      </c>
      <c r="J453" s="68"/>
      <c r="K453" s="66">
        <v>2178</v>
      </c>
      <c r="L453" s="68" t="s">
        <v>3115</v>
      </c>
    </row>
    <row r="454" spans="1:12">
      <c r="A454" s="63">
        <v>1600</v>
      </c>
      <c r="B454" s="63" t="s">
        <v>3162</v>
      </c>
      <c r="C454" s="64" t="s">
        <v>505</v>
      </c>
      <c r="D454" s="65">
        <v>42806</v>
      </c>
      <c r="E454" s="70">
        <v>1</v>
      </c>
      <c r="F454" s="70">
        <v>12</v>
      </c>
      <c r="G454" s="66"/>
      <c r="H454" s="66"/>
      <c r="I454" s="67">
        <v>1135.82</v>
      </c>
      <c r="J454" s="68"/>
      <c r="K454" s="66">
        <v>2178</v>
      </c>
      <c r="L454" s="68" t="s">
        <v>3115</v>
      </c>
    </row>
    <row r="455" spans="1:12">
      <c r="A455" s="63">
        <v>1600</v>
      </c>
      <c r="B455" s="63" t="s">
        <v>3162</v>
      </c>
      <c r="C455" s="64" t="s">
        <v>506</v>
      </c>
      <c r="D455" s="65">
        <v>42806</v>
      </c>
      <c r="E455" s="70">
        <v>1</v>
      </c>
      <c r="F455" s="70">
        <v>12</v>
      </c>
      <c r="G455" s="66"/>
      <c r="H455" s="66"/>
      <c r="I455" s="67">
        <v>1586</v>
      </c>
      <c r="J455" s="68"/>
      <c r="K455" s="66">
        <v>2341</v>
      </c>
      <c r="L455" s="68" t="s">
        <v>3120</v>
      </c>
    </row>
    <row r="456" spans="1:12">
      <c r="A456" s="63">
        <v>1600</v>
      </c>
      <c r="B456" s="63" t="s">
        <v>3162</v>
      </c>
      <c r="C456" s="64" t="s">
        <v>507</v>
      </c>
      <c r="D456" s="65">
        <v>42806</v>
      </c>
      <c r="E456" s="70">
        <v>1</v>
      </c>
      <c r="F456" s="70">
        <v>12</v>
      </c>
      <c r="G456" s="66"/>
      <c r="H456" s="66"/>
      <c r="I456" s="67">
        <v>3279.36</v>
      </c>
      <c r="J456" s="68"/>
      <c r="K456" s="66">
        <v>2341</v>
      </c>
      <c r="L456" s="68" t="s">
        <v>3120</v>
      </c>
    </row>
    <row r="457" spans="1:12">
      <c r="A457" s="63">
        <v>1600</v>
      </c>
      <c r="B457" s="63" t="s">
        <v>3162</v>
      </c>
      <c r="C457" s="64" t="s">
        <v>508</v>
      </c>
      <c r="D457" s="65">
        <v>42806</v>
      </c>
      <c r="E457" s="70">
        <v>1</v>
      </c>
      <c r="F457" s="70">
        <v>12</v>
      </c>
      <c r="G457" s="66"/>
      <c r="H457" s="66"/>
      <c r="I457" s="67">
        <v>879.62</v>
      </c>
      <c r="J457" s="68"/>
      <c r="K457" s="66">
        <v>2341</v>
      </c>
      <c r="L457" s="68" t="s">
        <v>3120</v>
      </c>
    </row>
    <row r="458" spans="1:12">
      <c r="A458" s="63">
        <v>1600</v>
      </c>
      <c r="B458" s="63" t="s">
        <v>3162</v>
      </c>
      <c r="C458" s="64" t="s">
        <v>509</v>
      </c>
      <c r="D458" s="65">
        <v>42806</v>
      </c>
      <c r="E458" s="70">
        <v>1</v>
      </c>
      <c r="F458" s="70">
        <v>12</v>
      </c>
      <c r="G458" s="66"/>
      <c r="H458" s="66"/>
      <c r="I458" s="67">
        <v>640.5</v>
      </c>
      <c r="J458" s="68"/>
      <c r="K458" s="66">
        <v>2341</v>
      </c>
      <c r="L458" s="68" t="s">
        <v>3120</v>
      </c>
    </row>
    <row r="459" spans="1:12">
      <c r="A459" s="63">
        <v>1600</v>
      </c>
      <c r="B459" s="63" t="s">
        <v>3162</v>
      </c>
      <c r="C459" s="64" t="s">
        <v>510</v>
      </c>
      <c r="D459" s="65">
        <v>42806</v>
      </c>
      <c r="E459" s="70">
        <v>1</v>
      </c>
      <c r="F459" s="70">
        <v>12</v>
      </c>
      <c r="G459" s="66"/>
      <c r="H459" s="66"/>
      <c r="I459" s="67">
        <v>1135.82</v>
      </c>
      <c r="J459" s="68"/>
      <c r="K459" s="66">
        <v>2341</v>
      </c>
      <c r="L459" s="68" t="s">
        <v>3120</v>
      </c>
    </row>
    <row r="460" spans="1:12">
      <c r="A460" s="63">
        <v>1600</v>
      </c>
      <c r="B460" s="63" t="s">
        <v>3162</v>
      </c>
      <c r="C460" s="64" t="s">
        <v>511</v>
      </c>
      <c r="D460" s="65">
        <v>42806</v>
      </c>
      <c r="E460" s="70">
        <v>1</v>
      </c>
      <c r="F460" s="70">
        <v>12</v>
      </c>
      <c r="G460" s="66"/>
      <c r="H460" s="66"/>
      <c r="I460" s="67">
        <v>640.5</v>
      </c>
      <c r="J460" s="68"/>
      <c r="K460" s="66">
        <v>2341</v>
      </c>
      <c r="L460" s="68" t="s">
        <v>3120</v>
      </c>
    </row>
    <row r="461" spans="1:12">
      <c r="A461" s="63">
        <v>1600</v>
      </c>
      <c r="B461" s="63" t="s">
        <v>3162</v>
      </c>
      <c r="C461" s="64" t="s">
        <v>512</v>
      </c>
      <c r="D461" s="65">
        <v>42806</v>
      </c>
      <c r="E461" s="70">
        <v>1</v>
      </c>
      <c r="F461" s="70">
        <v>12</v>
      </c>
      <c r="G461" s="66"/>
      <c r="H461" s="66"/>
      <c r="I461" s="67">
        <v>640.5</v>
      </c>
      <c r="J461" s="68"/>
      <c r="K461" s="66">
        <v>2341</v>
      </c>
      <c r="L461" s="68" t="s">
        <v>3120</v>
      </c>
    </row>
    <row r="462" spans="1:12">
      <c r="A462" s="63">
        <v>1600</v>
      </c>
      <c r="B462" s="63" t="s">
        <v>3162</v>
      </c>
      <c r="C462" s="64" t="s">
        <v>513</v>
      </c>
      <c r="D462" s="65">
        <v>42806</v>
      </c>
      <c r="E462" s="70">
        <v>3</v>
      </c>
      <c r="F462" s="71"/>
      <c r="G462" s="68"/>
      <c r="H462" s="68"/>
      <c r="I462" s="67">
        <v>439.2</v>
      </c>
      <c r="J462" s="68"/>
      <c r="K462" s="66">
        <v>440</v>
      </c>
      <c r="L462" s="68" t="s">
        <v>3058</v>
      </c>
    </row>
    <row r="463" spans="1:12">
      <c r="A463" s="63">
        <v>1600</v>
      </c>
      <c r="B463" s="63" t="s">
        <v>3162</v>
      </c>
      <c r="C463" s="64" t="s">
        <v>514</v>
      </c>
      <c r="D463" s="65">
        <v>42806</v>
      </c>
      <c r="E463" s="70">
        <v>1</v>
      </c>
      <c r="F463" s="70">
        <v>12</v>
      </c>
      <c r="G463" s="66"/>
      <c r="H463" s="66"/>
      <c r="I463" s="67">
        <v>1456.68</v>
      </c>
      <c r="J463" s="68"/>
      <c r="K463" s="66">
        <v>207</v>
      </c>
      <c r="L463" s="68" t="s">
        <v>3036</v>
      </c>
    </row>
    <row r="464" spans="1:12">
      <c r="A464" s="63">
        <v>1600</v>
      </c>
      <c r="B464" s="63" t="s">
        <v>3162</v>
      </c>
      <c r="C464" s="64" t="s">
        <v>515</v>
      </c>
      <c r="D464" s="65">
        <v>42806</v>
      </c>
      <c r="E464" s="70">
        <v>1</v>
      </c>
      <c r="F464" s="70">
        <v>12</v>
      </c>
      <c r="G464" s="66"/>
      <c r="H464" s="66"/>
      <c r="I464" s="67">
        <v>971.12</v>
      </c>
      <c r="J464" s="68"/>
      <c r="K464" s="66">
        <v>207</v>
      </c>
      <c r="L464" s="68" t="s">
        <v>3036</v>
      </c>
    </row>
    <row r="465" spans="1:12">
      <c r="A465" s="63">
        <v>1600</v>
      </c>
      <c r="B465" s="63" t="s">
        <v>3162</v>
      </c>
      <c r="C465" s="64" t="s">
        <v>516</v>
      </c>
      <c r="D465" s="65">
        <v>42806</v>
      </c>
      <c r="E465" s="70">
        <v>1</v>
      </c>
      <c r="F465" s="70">
        <v>12</v>
      </c>
      <c r="G465" s="66"/>
      <c r="H465" s="66"/>
      <c r="I465" s="67">
        <v>915</v>
      </c>
      <c r="J465" s="68"/>
      <c r="K465" s="66">
        <v>207</v>
      </c>
      <c r="L465" s="68" t="s">
        <v>3036</v>
      </c>
    </row>
    <row r="466" spans="1:12">
      <c r="A466" s="63">
        <v>1600</v>
      </c>
      <c r="B466" s="63" t="s">
        <v>3162</v>
      </c>
      <c r="C466" s="64" t="s">
        <v>517</v>
      </c>
      <c r="D466" s="65">
        <v>42806</v>
      </c>
      <c r="E466" s="70">
        <v>1</v>
      </c>
      <c r="F466" s="70">
        <v>12</v>
      </c>
      <c r="G466" s="66"/>
      <c r="H466" s="66"/>
      <c r="I466" s="67">
        <v>915</v>
      </c>
      <c r="J466" s="68"/>
      <c r="K466" s="66">
        <v>207</v>
      </c>
      <c r="L466" s="68" t="s">
        <v>3036</v>
      </c>
    </row>
    <row r="467" spans="1:12">
      <c r="A467" s="63">
        <v>1600</v>
      </c>
      <c r="B467" s="63" t="s">
        <v>3162</v>
      </c>
      <c r="C467" s="64" t="s">
        <v>518</v>
      </c>
      <c r="D467" s="65">
        <v>42806</v>
      </c>
      <c r="E467" s="70">
        <v>1</v>
      </c>
      <c r="F467" s="70">
        <v>12</v>
      </c>
      <c r="G467" s="66"/>
      <c r="H467" s="66"/>
      <c r="I467" s="67">
        <v>3518.48</v>
      </c>
      <c r="J467" s="68"/>
      <c r="K467" s="66">
        <v>2178</v>
      </c>
      <c r="L467" s="68" t="s">
        <v>3115</v>
      </c>
    </row>
    <row r="468" spans="1:12">
      <c r="A468" s="63">
        <v>1600</v>
      </c>
      <c r="B468" s="63" t="s">
        <v>3162</v>
      </c>
      <c r="C468" s="64" t="s">
        <v>519</v>
      </c>
      <c r="D468" s="65">
        <v>42806</v>
      </c>
      <c r="E468" s="70">
        <v>1</v>
      </c>
      <c r="F468" s="70">
        <v>12</v>
      </c>
      <c r="G468" s="66"/>
      <c r="H468" s="66"/>
      <c r="I468" s="67">
        <v>3294</v>
      </c>
      <c r="J468" s="68"/>
      <c r="K468" s="66">
        <v>2178</v>
      </c>
      <c r="L468" s="68" t="s">
        <v>3115</v>
      </c>
    </row>
    <row r="469" spans="1:12">
      <c r="A469" s="63">
        <v>1600</v>
      </c>
      <c r="B469" s="63" t="s">
        <v>3162</v>
      </c>
      <c r="C469" s="64" t="s">
        <v>520</v>
      </c>
      <c r="D469" s="65">
        <v>42806</v>
      </c>
      <c r="E469" s="70">
        <v>2</v>
      </c>
      <c r="F469" s="70">
        <v>22</v>
      </c>
      <c r="G469" s="66"/>
      <c r="H469" s="66"/>
      <c r="I469" s="67">
        <v>1342</v>
      </c>
      <c r="J469" s="68"/>
      <c r="K469" s="66">
        <v>2178</v>
      </c>
      <c r="L469" s="68" t="s">
        <v>3115</v>
      </c>
    </row>
    <row r="470" spans="1:12">
      <c r="A470" s="63">
        <v>1600</v>
      </c>
      <c r="B470" s="63" t="s">
        <v>3162</v>
      </c>
      <c r="C470" s="64" t="s">
        <v>521</v>
      </c>
      <c r="D470" s="65">
        <v>42806</v>
      </c>
      <c r="E470" s="70">
        <v>1</v>
      </c>
      <c r="F470" s="70">
        <v>12</v>
      </c>
      <c r="G470" s="66"/>
      <c r="H470" s="66"/>
      <c r="I470" s="67">
        <v>1586</v>
      </c>
      <c r="J470" s="68"/>
      <c r="K470" s="66">
        <v>3081</v>
      </c>
      <c r="L470" s="68" t="s">
        <v>3144</v>
      </c>
    </row>
    <row r="471" spans="1:12">
      <c r="A471" s="63">
        <v>1600</v>
      </c>
      <c r="B471" s="63" t="s">
        <v>3162</v>
      </c>
      <c r="C471" s="64" t="s">
        <v>522</v>
      </c>
      <c r="D471" s="65">
        <v>42806</v>
      </c>
      <c r="E471" s="70">
        <v>3</v>
      </c>
      <c r="F471" s="71"/>
      <c r="G471" s="68"/>
      <c r="H471" s="68"/>
      <c r="I471" s="67">
        <v>231.8</v>
      </c>
      <c r="J471" s="68"/>
      <c r="K471" s="66">
        <v>3081</v>
      </c>
      <c r="L471" s="68" t="s">
        <v>3144</v>
      </c>
    </row>
    <row r="472" spans="1:12">
      <c r="A472" s="63">
        <v>1600</v>
      </c>
      <c r="B472" s="63" t="s">
        <v>3162</v>
      </c>
      <c r="C472" s="64" t="s">
        <v>523</v>
      </c>
      <c r="D472" s="65">
        <v>42806</v>
      </c>
      <c r="E472" s="70">
        <v>3</v>
      </c>
      <c r="F472" s="71"/>
      <c r="G472" s="68"/>
      <c r="H472" s="68"/>
      <c r="I472" s="67">
        <v>248.88</v>
      </c>
      <c r="J472" s="68"/>
      <c r="K472" s="66">
        <v>3081</v>
      </c>
      <c r="L472" s="68" t="s">
        <v>3144</v>
      </c>
    </row>
    <row r="473" spans="1:12">
      <c r="A473" s="63">
        <v>1600</v>
      </c>
      <c r="B473" s="63" t="s">
        <v>3162</v>
      </c>
      <c r="C473" s="64" t="s">
        <v>524</v>
      </c>
      <c r="D473" s="65">
        <v>42808</v>
      </c>
      <c r="E473" s="70">
        <v>6</v>
      </c>
      <c r="F473" s="70">
        <v>61</v>
      </c>
      <c r="G473" s="66"/>
      <c r="H473" s="66"/>
      <c r="I473" s="67">
        <v>1754.36</v>
      </c>
      <c r="J473" s="68"/>
      <c r="K473" s="66">
        <v>93</v>
      </c>
      <c r="L473" s="68" t="s">
        <v>3015</v>
      </c>
    </row>
    <row r="474" spans="1:12">
      <c r="A474" s="63">
        <v>1600</v>
      </c>
      <c r="B474" s="63" t="s">
        <v>3162</v>
      </c>
      <c r="C474" s="64" t="s">
        <v>525</v>
      </c>
      <c r="D474" s="65">
        <v>42808</v>
      </c>
      <c r="E474" s="70">
        <v>6</v>
      </c>
      <c r="F474" s="70">
        <v>61</v>
      </c>
      <c r="G474" s="66"/>
      <c r="H474" s="66"/>
      <c r="I474" s="67">
        <v>1045.54</v>
      </c>
      <c r="J474" s="68"/>
      <c r="K474" s="66">
        <v>2078</v>
      </c>
      <c r="L474" s="68" t="s">
        <v>3112</v>
      </c>
    </row>
    <row r="475" spans="1:12">
      <c r="A475" s="63">
        <v>1600</v>
      </c>
      <c r="B475" s="63" t="s">
        <v>3162</v>
      </c>
      <c r="C475" s="64" t="s">
        <v>526</v>
      </c>
      <c r="D475" s="65">
        <v>42808</v>
      </c>
      <c r="E475" s="70">
        <v>6</v>
      </c>
      <c r="F475" s="70">
        <v>61</v>
      </c>
      <c r="G475" s="66"/>
      <c r="H475" s="66"/>
      <c r="I475" s="67">
        <v>3328.16</v>
      </c>
      <c r="J475" s="68"/>
      <c r="K475" s="66">
        <v>1511</v>
      </c>
      <c r="L475" s="68" t="s">
        <v>3103</v>
      </c>
    </row>
    <row r="476" spans="1:12">
      <c r="A476" s="63">
        <v>1600</v>
      </c>
      <c r="B476" s="63" t="s">
        <v>3162</v>
      </c>
      <c r="C476" s="64" t="s">
        <v>527</v>
      </c>
      <c r="D476" s="65">
        <v>42808</v>
      </c>
      <c r="E476" s="70">
        <v>3</v>
      </c>
      <c r="F476" s="71"/>
      <c r="G476" s="68"/>
      <c r="H476" s="68"/>
      <c r="I476" s="67">
        <v>139.08000000000001</v>
      </c>
      <c r="J476" s="68"/>
      <c r="K476" s="66">
        <v>2432</v>
      </c>
      <c r="L476" s="68" t="s">
        <v>3121</v>
      </c>
    </row>
    <row r="477" spans="1:12">
      <c r="A477" s="63">
        <v>1600</v>
      </c>
      <c r="B477" s="63" t="s">
        <v>3162</v>
      </c>
      <c r="C477" s="64" t="s">
        <v>528</v>
      </c>
      <c r="D477" s="65">
        <v>42810</v>
      </c>
      <c r="E477" s="70">
        <v>6</v>
      </c>
      <c r="F477" s="70">
        <v>61</v>
      </c>
      <c r="G477" s="66"/>
      <c r="H477" s="66"/>
      <c r="I477" s="67">
        <v>884.5</v>
      </c>
      <c r="J477" s="68"/>
      <c r="K477" s="66">
        <v>1126</v>
      </c>
      <c r="L477" s="68" t="s">
        <v>3096</v>
      </c>
    </row>
    <row r="478" spans="1:12">
      <c r="A478" s="63">
        <v>1600</v>
      </c>
      <c r="B478" s="63" t="s">
        <v>3162</v>
      </c>
      <c r="C478" s="64" t="s">
        <v>529</v>
      </c>
      <c r="D478" s="65">
        <v>42810</v>
      </c>
      <c r="E478" s="70">
        <v>6</v>
      </c>
      <c r="F478" s="70">
        <v>61</v>
      </c>
      <c r="G478" s="66"/>
      <c r="H478" s="66"/>
      <c r="I478" s="68"/>
      <c r="J478" s="67">
        <v>-884.5</v>
      </c>
      <c r="K478" s="66">
        <v>1126</v>
      </c>
      <c r="L478" s="68" t="s">
        <v>3096</v>
      </c>
    </row>
    <row r="479" spans="1:12">
      <c r="A479" s="63">
        <v>1600</v>
      </c>
      <c r="B479" s="63" t="s">
        <v>3162</v>
      </c>
      <c r="C479" s="64" t="s">
        <v>530</v>
      </c>
      <c r="D479" s="65">
        <v>42811</v>
      </c>
      <c r="E479" s="70">
        <v>1</v>
      </c>
      <c r="F479" s="70">
        <v>12</v>
      </c>
      <c r="G479" s="66"/>
      <c r="H479" s="66"/>
      <c r="I479" s="68"/>
      <c r="J479" s="67">
        <v>-1622.6</v>
      </c>
      <c r="K479" s="66">
        <v>1119</v>
      </c>
      <c r="L479" s="68" t="s">
        <v>3095</v>
      </c>
    </row>
    <row r="480" spans="1:12">
      <c r="A480" s="63">
        <v>1600</v>
      </c>
      <c r="B480" s="63" t="s">
        <v>3162</v>
      </c>
      <c r="C480" s="64" t="s">
        <v>531</v>
      </c>
      <c r="D480" s="65">
        <v>42812</v>
      </c>
      <c r="E480" s="70">
        <v>3</v>
      </c>
      <c r="F480" s="71"/>
      <c r="G480" s="68"/>
      <c r="H480" s="68"/>
      <c r="I480" s="67">
        <v>585.6</v>
      </c>
      <c r="J480" s="68"/>
      <c r="K480" s="66">
        <v>93</v>
      </c>
      <c r="L480" s="68" t="s">
        <v>3015</v>
      </c>
    </row>
    <row r="481" spans="1:12">
      <c r="A481" s="63">
        <v>1600</v>
      </c>
      <c r="B481" s="63" t="s">
        <v>3162</v>
      </c>
      <c r="C481" s="64" t="s">
        <v>532</v>
      </c>
      <c r="D481" s="65">
        <v>42812</v>
      </c>
      <c r="E481" s="70">
        <v>6</v>
      </c>
      <c r="F481" s="70">
        <v>61</v>
      </c>
      <c r="G481" s="66"/>
      <c r="H481" s="66"/>
      <c r="I481" s="67">
        <v>1177.3</v>
      </c>
      <c r="J481" s="68"/>
      <c r="K481" s="66">
        <v>2078</v>
      </c>
      <c r="L481" s="68" t="s">
        <v>3112</v>
      </c>
    </row>
    <row r="482" spans="1:12">
      <c r="A482" s="63">
        <v>1600</v>
      </c>
      <c r="B482" s="63" t="s">
        <v>3162</v>
      </c>
      <c r="C482" s="64" t="s">
        <v>533</v>
      </c>
      <c r="D482" s="65">
        <v>42812</v>
      </c>
      <c r="E482" s="70">
        <v>1</v>
      </c>
      <c r="F482" s="70">
        <v>11</v>
      </c>
      <c r="G482" s="66"/>
      <c r="H482" s="66"/>
      <c r="I482" s="67">
        <v>3085.77</v>
      </c>
      <c r="J482" s="68"/>
      <c r="K482" s="66">
        <v>2341</v>
      </c>
      <c r="L482" s="68" t="s">
        <v>3120</v>
      </c>
    </row>
    <row r="483" spans="1:12">
      <c r="A483" s="63">
        <v>1600</v>
      </c>
      <c r="B483" s="63" t="s">
        <v>3162</v>
      </c>
      <c r="C483" s="64" t="s">
        <v>534</v>
      </c>
      <c r="D483" s="65">
        <v>42812</v>
      </c>
      <c r="E483" s="70">
        <v>6</v>
      </c>
      <c r="F483" s="70">
        <v>61</v>
      </c>
      <c r="G483" s="66"/>
      <c r="H483" s="66"/>
      <c r="I483" s="67">
        <v>1905.64</v>
      </c>
      <c r="J483" s="68"/>
      <c r="K483" s="66">
        <v>1511</v>
      </c>
      <c r="L483" s="68" t="s">
        <v>3103</v>
      </c>
    </row>
    <row r="484" spans="1:12">
      <c r="A484" s="63">
        <v>1600</v>
      </c>
      <c r="B484" s="63" t="s">
        <v>3162</v>
      </c>
      <c r="C484" s="64" t="s">
        <v>535</v>
      </c>
      <c r="D484" s="65">
        <v>42812</v>
      </c>
      <c r="E484" s="70">
        <v>1</v>
      </c>
      <c r="F484" s="70">
        <v>13</v>
      </c>
      <c r="G484" s="66"/>
      <c r="H484" s="66"/>
      <c r="I484" s="67">
        <v>512.4</v>
      </c>
      <c r="J484" s="68"/>
      <c r="K484" s="66">
        <v>756</v>
      </c>
      <c r="L484" s="68" t="s">
        <v>3080</v>
      </c>
    </row>
    <row r="485" spans="1:12">
      <c r="A485" s="63">
        <v>1600</v>
      </c>
      <c r="B485" s="63" t="s">
        <v>3162</v>
      </c>
      <c r="C485" s="64" t="s">
        <v>536</v>
      </c>
      <c r="D485" s="65">
        <v>42812</v>
      </c>
      <c r="E485" s="70">
        <v>6</v>
      </c>
      <c r="F485" s="70">
        <v>61</v>
      </c>
      <c r="G485" s="66"/>
      <c r="H485" s="66"/>
      <c r="I485" s="67">
        <v>1937.36</v>
      </c>
      <c r="J485" s="68"/>
      <c r="K485" s="66">
        <v>2432</v>
      </c>
      <c r="L485" s="68" t="s">
        <v>3121</v>
      </c>
    </row>
    <row r="486" spans="1:12">
      <c r="A486" s="63">
        <v>1600</v>
      </c>
      <c r="B486" s="63" t="s">
        <v>3162</v>
      </c>
      <c r="C486" s="64" t="s">
        <v>537</v>
      </c>
      <c r="D486" s="65">
        <v>42812</v>
      </c>
      <c r="E486" s="70">
        <v>6</v>
      </c>
      <c r="F486" s="70">
        <v>61</v>
      </c>
      <c r="G486" s="66"/>
      <c r="H486" s="66"/>
      <c r="I486" s="67">
        <v>1464</v>
      </c>
      <c r="J486" s="68"/>
      <c r="K486" s="66">
        <v>2077</v>
      </c>
      <c r="L486" s="68" t="s">
        <v>3111</v>
      </c>
    </row>
    <row r="487" spans="1:12">
      <c r="A487" s="63">
        <v>1600</v>
      </c>
      <c r="B487" s="63" t="s">
        <v>3162</v>
      </c>
      <c r="C487" s="64" t="s">
        <v>538</v>
      </c>
      <c r="D487" s="65">
        <v>42812</v>
      </c>
      <c r="E487" s="70">
        <v>6</v>
      </c>
      <c r="F487" s="70">
        <v>61</v>
      </c>
      <c r="G487" s="66"/>
      <c r="H487" s="66"/>
      <c r="I487" s="67">
        <v>26205.599999999999</v>
      </c>
      <c r="J487" s="68"/>
      <c r="K487" s="66">
        <v>111</v>
      </c>
      <c r="L487" s="68" t="s">
        <v>3025</v>
      </c>
    </row>
    <row r="488" spans="1:12">
      <c r="A488" s="63">
        <v>1600</v>
      </c>
      <c r="B488" s="63" t="s">
        <v>3162</v>
      </c>
      <c r="C488" s="64" t="s">
        <v>539</v>
      </c>
      <c r="D488" s="65">
        <v>42813</v>
      </c>
      <c r="E488" s="70">
        <v>1</v>
      </c>
      <c r="F488" s="70">
        <v>12</v>
      </c>
      <c r="G488" s="66"/>
      <c r="H488" s="66"/>
      <c r="I488" s="67">
        <v>1759.24</v>
      </c>
      <c r="J488" s="68"/>
      <c r="K488" s="66">
        <v>127</v>
      </c>
      <c r="L488" s="68" t="s">
        <v>3027</v>
      </c>
    </row>
    <row r="489" spans="1:12">
      <c r="A489" s="63">
        <v>1600</v>
      </c>
      <c r="B489" s="63" t="s">
        <v>3162</v>
      </c>
      <c r="C489" s="64" t="s">
        <v>540</v>
      </c>
      <c r="D489" s="65">
        <v>42813</v>
      </c>
      <c r="E489" s="70">
        <v>1</v>
      </c>
      <c r="F489" s="70">
        <v>12</v>
      </c>
      <c r="G489" s="66"/>
      <c r="H489" s="66"/>
      <c r="I489" s="67">
        <v>1256.5999999999999</v>
      </c>
      <c r="J489" s="68"/>
      <c r="K489" s="66">
        <v>198</v>
      </c>
      <c r="L489" s="68" t="s">
        <v>3035</v>
      </c>
    </row>
    <row r="490" spans="1:12">
      <c r="A490" s="63">
        <v>1600</v>
      </c>
      <c r="B490" s="63" t="s">
        <v>3162</v>
      </c>
      <c r="C490" s="64" t="s">
        <v>541</v>
      </c>
      <c r="D490" s="65">
        <v>42813</v>
      </c>
      <c r="E490" s="70">
        <v>1</v>
      </c>
      <c r="F490" s="70">
        <v>12</v>
      </c>
      <c r="G490" s="66"/>
      <c r="H490" s="66"/>
      <c r="I490" s="67">
        <v>2013</v>
      </c>
      <c r="J490" s="68"/>
      <c r="K490" s="66">
        <v>207</v>
      </c>
      <c r="L490" s="68" t="s">
        <v>3036</v>
      </c>
    </row>
    <row r="491" spans="1:12">
      <c r="A491" s="63">
        <v>1600</v>
      </c>
      <c r="B491" s="63" t="s">
        <v>3162</v>
      </c>
      <c r="C491" s="64" t="s">
        <v>542</v>
      </c>
      <c r="D491" s="65">
        <v>42813</v>
      </c>
      <c r="E491" s="70">
        <v>1</v>
      </c>
      <c r="F491" s="70">
        <v>12</v>
      </c>
      <c r="G491" s="66"/>
      <c r="H491" s="66"/>
      <c r="I491" s="67">
        <v>1220</v>
      </c>
      <c r="J491" s="68"/>
      <c r="K491" s="66">
        <v>214</v>
      </c>
      <c r="L491" s="68" t="s">
        <v>3038</v>
      </c>
    </row>
    <row r="492" spans="1:12">
      <c r="A492" s="63">
        <v>1600</v>
      </c>
      <c r="B492" s="63" t="s">
        <v>3162</v>
      </c>
      <c r="C492" s="64" t="s">
        <v>543</v>
      </c>
      <c r="D492" s="65">
        <v>42813</v>
      </c>
      <c r="E492" s="70">
        <v>3</v>
      </c>
      <c r="F492" s="71"/>
      <c r="G492" s="68"/>
      <c r="H492" s="68"/>
      <c r="I492" s="67">
        <v>231.8</v>
      </c>
      <c r="J492" s="68"/>
      <c r="K492" s="66">
        <v>225</v>
      </c>
      <c r="L492" s="68" t="s">
        <v>3039</v>
      </c>
    </row>
    <row r="493" spans="1:12">
      <c r="A493" s="63">
        <v>1600</v>
      </c>
      <c r="B493" s="63" t="s">
        <v>3162</v>
      </c>
      <c r="C493" s="64" t="s">
        <v>544</v>
      </c>
      <c r="D493" s="65">
        <v>42813</v>
      </c>
      <c r="E493" s="70">
        <v>1</v>
      </c>
      <c r="F493" s="70">
        <v>12</v>
      </c>
      <c r="G493" s="66"/>
      <c r="H493" s="66"/>
      <c r="I493" s="67">
        <v>1256.5999999999999</v>
      </c>
      <c r="J493" s="68"/>
      <c r="K493" s="66">
        <v>230</v>
      </c>
      <c r="L493" s="68" t="s">
        <v>3041</v>
      </c>
    </row>
    <row r="494" spans="1:12">
      <c r="A494" s="63">
        <v>1600</v>
      </c>
      <c r="B494" s="63" t="s">
        <v>3162</v>
      </c>
      <c r="C494" s="64" t="s">
        <v>545</v>
      </c>
      <c r="D494" s="65">
        <v>42813</v>
      </c>
      <c r="E494" s="70">
        <v>1</v>
      </c>
      <c r="F494" s="70">
        <v>12</v>
      </c>
      <c r="G494" s="66"/>
      <c r="H494" s="66"/>
      <c r="I494" s="67">
        <v>1061.4000000000001</v>
      </c>
      <c r="J494" s="68"/>
      <c r="K494" s="66">
        <v>320</v>
      </c>
      <c r="L494" s="68" t="s">
        <v>3052</v>
      </c>
    </row>
    <row r="495" spans="1:12">
      <c r="A495" s="63">
        <v>1600</v>
      </c>
      <c r="B495" s="63" t="s">
        <v>3162</v>
      </c>
      <c r="C495" s="64" t="s">
        <v>546</v>
      </c>
      <c r="D495" s="65">
        <v>42813</v>
      </c>
      <c r="E495" s="70">
        <v>1</v>
      </c>
      <c r="F495" s="70">
        <v>12</v>
      </c>
      <c r="G495" s="66"/>
      <c r="H495" s="66"/>
      <c r="I495" s="67">
        <v>1005.28</v>
      </c>
      <c r="J495" s="68"/>
      <c r="K495" s="66">
        <v>593</v>
      </c>
      <c r="L495" s="68" t="s">
        <v>3068</v>
      </c>
    </row>
    <row r="496" spans="1:12">
      <c r="A496" s="63">
        <v>1600</v>
      </c>
      <c r="B496" s="63" t="s">
        <v>3162</v>
      </c>
      <c r="C496" s="64" t="s">
        <v>547</v>
      </c>
      <c r="D496" s="65">
        <v>42813</v>
      </c>
      <c r="E496" s="70">
        <v>1</v>
      </c>
      <c r="F496" s="70">
        <v>12</v>
      </c>
      <c r="G496" s="66"/>
      <c r="H496" s="66"/>
      <c r="I496" s="67">
        <v>2514.42</v>
      </c>
      <c r="J496" s="68"/>
      <c r="K496" s="66">
        <v>971</v>
      </c>
      <c r="L496" s="68" t="s">
        <v>3090</v>
      </c>
    </row>
    <row r="497" spans="1:12">
      <c r="A497" s="63">
        <v>1600</v>
      </c>
      <c r="B497" s="63" t="s">
        <v>3162</v>
      </c>
      <c r="C497" s="64" t="s">
        <v>548</v>
      </c>
      <c r="D497" s="65">
        <v>42813</v>
      </c>
      <c r="E497" s="70">
        <v>6</v>
      </c>
      <c r="F497" s="70">
        <v>62</v>
      </c>
      <c r="G497" s="66"/>
      <c r="H497" s="66"/>
      <c r="I497" s="67">
        <v>634.4</v>
      </c>
      <c r="J497" s="68"/>
      <c r="K497" s="66">
        <v>1027</v>
      </c>
      <c r="L497" s="68" t="s">
        <v>3094</v>
      </c>
    </row>
    <row r="498" spans="1:12">
      <c r="A498" s="63">
        <v>1600</v>
      </c>
      <c r="B498" s="63" t="s">
        <v>3162</v>
      </c>
      <c r="C498" s="64" t="s">
        <v>549</v>
      </c>
      <c r="D498" s="65">
        <v>42813</v>
      </c>
      <c r="E498" s="70">
        <v>5</v>
      </c>
      <c r="F498" s="70">
        <v>52</v>
      </c>
      <c r="G498" s="66"/>
      <c r="H498" s="66"/>
      <c r="I498" s="67">
        <v>2537.6</v>
      </c>
      <c r="J498" s="68"/>
      <c r="K498" s="66">
        <v>1511</v>
      </c>
      <c r="L498" s="68" t="s">
        <v>3103</v>
      </c>
    </row>
    <row r="499" spans="1:12">
      <c r="A499" s="63">
        <v>1600</v>
      </c>
      <c r="B499" s="63" t="s">
        <v>3162</v>
      </c>
      <c r="C499" s="64" t="s">
        <v>550</v>
      </c>
      <c r="D499" s="65">
        <v>42813</v>
      </c>
      <c r="E499" s="70">
        <v>2</v>
      </c>
      <c r="F499" s="70">
        <v>22</v>
      </c>
      <c r="G499" s="66"/>
      <c r="H499" s="66"/>
      <c r="I499" s="67">
        <v>941.84</v>
      </c>
      <c r="J499" s="68"/>
      <c r="K499" s="66">
        <v>283</v>
      </c>
      <c r="L499" s="68" t="s">
        <v>3047</v>
      </c>
    </row>
    <row r="500" spans="1:12">
      <c r="A500" s="63">
        <v>1600</v>
      </c>
      <c r="B500" s="63" t="s">
        <v>3162</v>
      </c>
      <c r="C500" s="64" t="s">
        <v>551</v>
      </c>
      <c r="D500" s="65">
        <v>42813</v>
      </c>
      <c r="E500" s="70">
        <v>5</v>
      </c>
      <c r="F500" s="70">
        <v>52</v>
      </c>
      <c r="G500" s="66"/>
      <c r="H500" s="66"/>
      <c r="I500" s="67">
        <v>1268.8</v>
      </c>
      <c r="J500" s="68"/>
      <c r="K500" s="66">
        <v>100</v>
      </c>
      <c r="L500" s="68" t="s">
        <v>3017</v>
      </c>
    </row>
    <row r="501" spans="1:12">
      <c r="A501" s="63">
        <v>1600</v>
      </c>
      <c r="B501" s="63" t="s">
        <v>3162</v>
      </c>
      <c r="C501" s="64" t="s">
        <v>552</v>
      </c>
      <c r="D501" s="65">
        <v>42813</v>
      </c>
      <c r="E501" s="70">
        <v>1</v>
      </c>
      <c r="F501" s="70">
        <v>12</v>
      </c>
      <c r="G501" s="66"/>
      <c r="H501" s="66"/>
      <c r="I501" s="67">
        <v>2013</v>
      </c>
      <c r="J501" s="68"/>
      <c r="K501" s="66">
        <v>515</v>
      </c>
      <c r="L501" s="68" t="s">
        <v>3063</v>
      </c>
    </row>
    <row r="502" spans="1:12">
      <c r="A502" s="63">
        <v>1600</v>
      </c>
      <c r="B502" s="63" t="s">
        <v>3162</v>
      </c>
      <c r="C502" s="64" t="s">
        <v>553</v>
      </c>
      <c r="D502" s="65">
        <v>42813</v>
      </c>
      <c r="E502" s="70">
        <v>3</v>
      </c>
      <c r="F502" s="71"/>
      <c r="G502" s="68"/>
      <c r="H502" s="68"/>
      <c r="I502" s="67">
        <v>219.6</v>
      </c>
      <c r="J502" s="68"/>
      <c r="K502" s="66">
        <v>103</v>
      </c>
      <c r="L502" s="68" t="s">
        <v>3020</v>
      </c>
    </row>
    <row r="503" spans="1:12">
      <c r="A503" s="63">
        <v>1600</v>
      </c>
      <c r="B503" s="63" t="s">
        <v>3162</v>
      </c>
      <c r="C503" s="64" t="s">
        <v>554</v>
      </c>
      <c r="D503" s="65">
        <v>42813</v>
      </c>
      <c r="E503" s="70">
        <v>1</v>
      </c>
      <c r="F503" s="70">
        <v>12</v>
      </c>
      <c r="G503" s="66"/>
      <c r="H503" s="66"/>
      <c r="I503" s="67">
        <v>1256.5999999999999</v>
      </c>
      <c r="J503" s="68"/>
      <c r="K503" s="66">
        <v>2628</v>
      </c>
      <c r="L503" s="68" t="s">
        <v>3163</v>
      </c>
    </row>
    <row r="504" spans="1:12">
      <c r="A504" s="63">
        <v>1600</v>
      </c>
      <c r="B504" s="63" t="s">
        <v>3162</v>
      </c>
      <c r="C504" s="64" t="s">
        <v>555</v>
      </c>
      <c r="D504" s="65">
        <v>42813</v>
      </c>
      <c r="E504" s="70">
        <v>1</v>
      </c>
      <c r="F504" s="70">
        <v>12</v>
      </c>
      <c r="G504" s="66"/>
      <c r="H504" s="66"/>
      <c r="I504" s="67">
        <v>879.62</v>
      </c>
      <c r="J504" s="68"/>
      <c r="K504" s="66">
        <v>2628</v>
      </c>
      <c r="L504" s="68" t="s">
        <v>3163</v>
      </c>
    </row>
    <row r="505" spans="1:12">
      <c r="A505" s="63">
        <v>1600</v>
      </c>
      <c r="B505" s="63" t="s">
        <v>3162</v>
      </c>
      <c r="C505" s="64" t="s">
        <v>556</v>
      </c>
      <c r="D505" s="65">
        <v>42813</v>
      </c>
      <c r="E505" s="70">
        <v>1</v>
      </c>
      <c r="F505" s="70">
        <v>12</v>
      </c>
      <c r="G505" s="66"/>
      <c r="H505" s="66"/>
      <c r="I505" s="67">
        <v>1256.5999999999999</v>
      </c>
      <c r="J505" s="68"/>
      <c r="K505" s="66">
        <v>2457</v>
      </c>
      <c r="L505" s="68" t="s">
        <v>3165</v>
      </c>
    </row>
    <row r="506" spans="1:12">
      <c r="A506" s="63">
        <v>1600</v>
      </c>
      <c r="B506" s="63" t="s">
        <v>3162</v>
      </c>
      <c r="C506" s="64" t="s">
        <v>557</v>
      </c>
      <c r="D506" s="65">
        <v>42813</v>
      </c>
      <c r="E506" s="70">
        <v>1</v>
      </c>
      <c r="F506" s="70">
        <v>12</v>
      </c>
      <c r="G506" s="66"/>
      <c r="H506" s="66"/>
      <c r="I506" s="67">
        <v>838.14</v>
      </c>
      <c r="J506" s="68"/>
      <c r="K506" s="66">
        <v>2457</v>
      </c>
      <c r="L506" s="68" t="s">
        <v>3165</v>
      </c>
    </row>
    <row r="507" spans="1:12">
      <c r="A507" s="63">
        <v>1600</v>
      </c>
      <c r="B507" s="63" t="s">
        <v>3162</v>
      </c>
      <c r="C507" s="64" t="s">
        <v>558</v>
      </c>
      <c r="D507" s="65">
        <v>42813</v>
      </c>
      <c r="E507" s="70">
        <v>1</v>
      </c>
      <c r="F507" s="70">
        <v>12</v>
      </c>
      <c r="G507" s="66"/>
      <c r="H507" s="66"/>
      <c r="I507" s="67">
        <v>1760.46</v>
      </c>
      <c r="J507" s="68"/>
      <c r="K507" s="66">
        <v>756</v>
      </c>
      <c r="L507" s="68" t="s">
        <v>3080</v>
      </c>
    </row>
    <row r="508" spans="1:12">
      <c r="A508" s="63">
        <v>1600</v>
      </c>
      <c r="B508" s="63" t="s">
        <v>3162</v>
      </c>
      <c r="C508" s="64" t="s">
        <v>559</v>
      </c>
      <c r="D508" s="65">
        <v>42813</v>
      </c>
      <c r="E508" s="70">
        <v>1</v>
      </c>
      <c r="F508" s="70">
        <v>12</v>
      </c>
      <c r="G508" s="66"/>
      <c r="H508" s="66"/>
      <c r="I508" s="67">
        <v>943.06</v>
      </c>
      <c r="J508" s="68"/>
      <c r="K508" s="66">
        <v>756</v>
      </c>
      <c r="L508" s="68" t="s">
        <v>3080</v>
      </c>
    </row>
    <row r="509" spans="1:12">
      <c r="A509" s="63">
        <v>1600</v>
      </c>
      <c r="B509" s="63" t="s">
        <v>3162</v>
      </c>
      <c r="C509" s="64" t="s">
        <v>560</v>
      </c>
      <c r="D509" s="65">
        <v>42813</v>
      </c>
      <c r="E509" s="70">
        <v>2</v>
      </c>
      <c r="F509" s="70">
        <v>22</v>
      </c>
      <c r="G509" s="66"/>
      <c r="H509" s="66"/>
      <c r="I509" s="67">
        <v>1135.82</v>
      </c>
      <c r="J509" s="68"/>
      <c r="K509" s="66">
        <v>1391</v>
      </c>
      <c r="L509" s="68" t="s">
        <v>3101</v>
      </c>
    </row>
    <row r="510" spans="1:12">
      <c r="A510" s="63">
        <v>1600</v>
      </c>
      <c r="B510" s="63" t="s">
        <v>3162</v>
      </c>
      <c r="C510" s="64" t="s">
        <v>561</v>
      </c>
      <c r="D510" s="65">
        <v>42813</v>
      </c>
      <c r="E510" s="70">
        <v>1</v>
      </c>
      <c r="F510" s="70">
        <v>12</v>
      </c>
      <c r="G510" s="66"/>
      <c r="H510" s="66"/>
      <c r="I510" s="67">
        <v>2013</v>
      </c>
      <c r="J510" s="68"/>
      <c r="K510" s="66">
        <v>1391</v>
      </c>
      <c r="L510" s="68" t="s">
        <v>3101</v>
      </c>
    </row>
    <row r="511" spans="1:12">
      <c r="A511" s="63">
        <v>1600</v>
      </c>
      <c r="B511" s="63" t="s">
        <v>3162</v>
      </c>
      <c r="C511" s="64" t="s">
        <v>562</v>
      </c>
      <c r="D511" s="65">
        <v>42813</v>
      </c>
      <c r="E511" s="70">
        <v>1</v>
      </c>
      <c r="F511" s="70">
        <v>12</v>
      </c>
      <c r="G511" s="66"/>
      <c r="H511" s="66"/>
      <c r="I511" s="67">
        <v>2818.2</v>
      </c>
      <c r="J511" s="68"/>
      <c r="K511" s="66">
        <v>2432</v>
      </c>
      <c r="L511" s="68" t="s">
        <v>3121</v>
      </c>
    </row>
    <row r="512" spans="1:12">
      <c r="A512" s="63">
        <v>1600</v>
      </c>
      <c r="B512" s="63" t="s">
        <v>3162</v>
      </c>
      <c r="C512" s="64" t="s">
        <v>563</v>
      </c>
      <c r="D512" s="65">
        <v>42813</v>
      </c>
      <c r="E512" s="70">
        <v>1</v>
      </c>
      <c r="F512" s="70">
        <v>12</v>
      </c>
      <c r="G512" s="66"/>
      <c r="H512" s="66"/>
      <c r="I512" s="67">
        <v>1220</v>
      </c>
      <c r="J512" s="68"/>
      <c r="K512" s="66">
        <v>1440</v>
      </c>
      <c r="L512" s="68" t="s">
        <v>3102</v>
      </c>
    </row>
    <row r="513" spans="1:12">
      <c r="A513" s="63">
        <v>1600</v>
      </c>
      <c r="B513" s="63" t="s">
        <v>3162</v>
      </c>
      <c r="C513" s="64" t="s">
        <v>564</v>
      </c>
      <c r="D513" s="65">
        <v>42813</v>
      </c>
      <c r="E513" s="70">
        <v>5</v>
      </c>
      <c r="F513" s="70">
        <v>52</v>
      </c>
      <c r="G513" s="66"/>
      <c r="H513" s="66"/>
      <c r="I513" s="67">
        <v>1268.8</v>
      </c>
      <c r="J513" s="68"/>
      <c r="K513" s="66">
        <v>1440</v>
      </c>
      <c r="L513" s="68" t="s">
        <v>3102</v>
      </c>
    </row>
    <row r="514" spans="1:12">
      <c r="A514" s="63">
        <v>1600</v>
      </c>
      <c r="B514" s="63" t="s">
        <v>3162</v>
      </c>
      <c r="C514" s="64" t="s">
        <v>565</v>
      </c>
      <c r="D514" s="65">
        <v>42813</v>
      </c>
      <c r="E514" s="70">
        <v>1</v>
      </c>
      <c r="F514" s="70">
        <v>12</v>
      </c>
      <c r="G514" s="66"/>
      <c r="H514" s="66"/>
      <c r="I514" s="67">
        <v>2013</v>
      </c>
      <c r="J514" s="68"/>
      <c r="K514" s="66">
        <v>1440</v>
      </c>
      <c r="L514" s="68" t="s">
        <v>3102</v>
      </c>
    </row>
    <row r="515" spans="1:12">
      <c r="A515" s="63">
        <v>1600</v>
      </c>
      <c r="B515" s="63" t="s">
        <v>3162</v>
      </c>
      <c r="C515" s="64" t="s">
        <v>566</v>
      </c>
      <c r="D515" s="65">
        <v>42813</v>
      </c>
      <c r="E515" s="70">
        <v>1</v>
      </c>
      <c r="F515" s="70">
        <v>12</v>
      </c>
      <c r="G515" s="66"/>
      <c r="H515" s="66"/>
      <c r="I515" s="67">
        <v>838.14</v>
      </c>
      <c r="J515" s="68"/>
      <c r="K515" s="66">
        <v>1440</v>
      </c>
      <c r="L515" s="68" t="s">
        <v>3102</v>
      </c>
    </row>
    <row r="516" spans="1:12">
      <c r="A516" s="63">
        <v>1600</v>
      </c>
      <c r="B516" s="63" t="s">
        <v>3162</v>
      </c>
      <c r="C516" s="64" t="s">
        <v>567</v>
      </c>
      <c r="D516" s="65">
        <v>42813</v>
      </c>
      <c r="E516" s="70">
        <v>3</v>
      </c>
      <c r="F516" s="71"/>
      <c r="G516" s="68"/>
      <c r="H516" s="68"/>
      <c r="I516" s="67">
        <v>219.6</v>
      </c>
      <c r="J516" s="68"/>
      <c r="K516" s="66">
        <v>611</v>
      </c>
      <c r="L516" s="68" t="s">
        <v>3070</v>
      </c>
    </row>
    <row r="517" spans="1:12">
      <c r="A517" s="63">
        <v>1600</v>
      </c>
      <c r="B517" s="63" t="s">
        <v>3162</v>
      </c>
      <c r="C517" s="64" t="s">
        <v>568</v>
      </c>
      <c r="D517" s="65">
        <v>42813</v>
      </c>
      <c r="E517" s="70">
        <v>3</v>
      </c>
      <c r="F517" s="71"/>
      <c r="G517" s="68"/>
      <c r="H517" s="68"/>
      <c r="I517" s="67">
        <v>295.24</v>
      </c>
      <c r="J517" s="68"/>
      <c r="K517" s="66">
        <v>2178</v>
      </c>
      <c r="L517" s="68" t="s">
        <v>3115</v>
      </c>
    </row>
    <row r="518" spans="1:12">
      <c r="A518" s="63">
        <v>1600</v>
      </c>
      <c r="B518" s="63" t="s">
        <v>3162</v>
      </c>
      <c r="C518" s="64" t="s">
        <v>569</v>
      </c>
      <c r="D518" s="65">
        <v>42813</v>
      </c>
      <c r="E518" s="70">
        <v>2</v>
      </c>
      <c r="F518" s="70">
        <v>22</v>
      </c>
      <c r="G518" s="66"/>
      <c r="H518" s="66"/>
      <c r="I518" s="67">
        <v>1213.9000000000001</v>
      </c>
      <c r="J518" s="68"/>
      <c r="K518" s="66">
        <v>1440</v>
      </c>
      <c r="L518" s="68" t="s">
        <v>3102</v>
      </c>
    </row>
    <row r="519" spans="1:12">
      <c r="A519" s="63">
        <v>1600</v>
      </c>
      <c r="B519" s="63" t="s">
        <v>3162</v>
      </c>
      <c r="C519" s="64" t="s">
        <v>570</v>
      </c>
      <c r="D519" s="65">
        <v>42813</v>
      </c>
      <c r="E519" s="70">
        <v>1</v>
      </c>
      <c r="F519" s="70">
        <v>12</v>
      </c>
      <c r="G519" s="66"/>
      <c r="H519" s="66"/>
      <c r="I519" s="67">
        <v>2133.7800000000002</v>
      </c>
      <c r="J519" s="68"/>
      <c r="K519" s="66">
        <v>1440</v>
      </c>
      <c r="L519" s="68" t="s">
        <v>3102</v>
      </c>
    </row>
    <row r="520" spans="1:12">
      <c r="A520" s="63">
        <v>1600</v>
      </c>
      <c r="B520" s="63" t="s">
        <v>3162</v>
      </c>
      <c r="C520" s="64" t="s">
        <v>571</v>
      </c>
      <c r="D520" s="65">
        <v>42813</v>
      </c>
      <c r="E520" s="70">
        <v>1</v>
      </c>
      <c r="F520" s="70">
        <v>12</v>
      </c>
      <c r="G520" s="66"/>
      <c r="H520" s="66"/>
      <c r="I520" s="67">
        <v>2514.42</v>
      </c>
      <c r="J520" s="68"/>
      <c r="K520" s="66">
        <v>2432</v>
      </c>
      <c r="L520" s="68" t="s">
        <v>3121</v>
      </c>
    </row>
    <row r="521" spans="1:12">
      <c r="A521" s="63">
        <v>1600</v>
      </c>
      <c r="B521" s="63" t="s">
        <v>3162</v>
      </c>
      <c r="C521" s="64" t="s">
        <v>572</v>
      </c>
      <c r="D521" s="65">
        <v>42813</v>
      </c>
      <c r="E521" s="70">
        <v>1</v>
      </c>
      <c r="F521" s="70">
        <v>12</v>
      </c>
      <c r="G521" s="66"/>
      <c r="H521" s="66"/>
      <c r="I521" s="67">
        <v>1256.5999999999999</v>
      </c>
      <c r="J521" s="68"/>
      <c r="K521" s="66">
        <v>2432</v>
      </c>
      <c r="L521" s="68" t="s">
        <v>3121</v>
      </c>
    </row>
    <row r="522" spans="1:12">
      <c r="A522" s="63">
        <v>1600</v>
      </c>
      <c r="B522" s="63" t="s">
        <v>3162</v>
      </c>
      <c r="C522" s="64" t="s">
        <v>573</v>
      </c>
      <c r="D522" s="65">
        <v>42813</v>
      </c>
      <c r="E522" s="70">
        <v>2</v>
      </c>
      <c r="F522" s="70">
        <v>22</v>
      </c>
      <c r="G522" s="66"/>
      <c r="H522" s="66"/>
      <c r="I522" s="67">
        <v>1135.82</v>
      </c>
      <c r="J522" s="68"/>
      <c r="K522" s="66">
        <v>2432</v>
      </c>
      <c r="L522" s="68" t="s">
        <v>3121</v>
      </c>
    </row>
    <row r="523" spans="1:12">
      <c r="A523" s="63">
        <v>1600</v>
      </c>
      <c r="B523" s="63" t="s">
        <v>3162</v>
      </c>
      <c r="C523" s="64" t="s">
        <v>574</v>
      </c>
      <c r="D523" s="65">
        <v>42813</v>
      </c>
      <c r="E523" s="70">
        <v>2</v>
      </c>
      <c r="F523" s="70">
        <v>22</v>
      </c>
      <c r="G523" s="66"/>
      <c r="H523" s="66"/>
      <c r="I523" s="67">
        <v>2039.84</v>
      </c>
      <c r="J523" s="68"/>
      <c r="K523" s="66">
        <v>440</v>
      </c>
      <c r="L523" s="68" t="s">
        <v>3058</v>
      </c>
    </row>
    <row r="524" spans="1:12">
      <c r="A524" s="63">
        <v>1600</v>
      </c>
      <c r="B524" s="63" t="s">
        <v>3162</v>
      </c>
      <c r="C524" s="64" t="s">
        <v>575</v>
      </c>
      <c r="D524" s="65">
        <v>42813</v>
      </c>
      <c r="E524" s="70">
        <v>3</v>
      </c>
      <c r="F524" s="71"/>
      <c r="G524" s="68"/>
      <c r="H524" s="68"/>
      <c r="I524" s="67">
        <v>219.6</v>
      </c>
      <c r="J524" s="68"/>
      <c r="K524" s="66">
        <v>440</v>
      </c>
      <c r="L524" s="68" t="s">
        <v>3058</v>
      </c>
    </row>
    <row r="525" spans="1:12">
      <c r="A525" s="63">
        <v>1600</v>
      </c>
      <c r="B525" s="63" t="s">
        <v>3162</v>
      </c>
      <c r="C525" s="64" t="s">
        <v>576</v>
      </c>
      <c r="D525" s="65">
        <v>42813</v>
      </c>
      <c r="E525" s="70">
        <v>3</v>
      </c>
      <c r="F525" s="71"/>
      <c r="G525" s="68"/>
      <c r="H525" s="68"/>
      <c r="I525" s="67">
        <v>146.4</v>
      </c>
      <c r="J525" s="68"/>
      <c r="K525" s="66">
        <v>440</v>
      </c>
      <c r="L525" s="68" t="s">
        <v>3058</v>
      </c>
    </row>
    <row r="526" spans="1:12">
      <c r="A526" s="63">
        <v>1600</v>
      </c>
      <c r="B526" s="63" t="s">
        <v>3162</v>
      </c>
      <c r="C526" s="64" t="s">
        <v>577</v>
      </c>
      <c r="D526" s="65">
        <v>42813</v>
      </c>
      <c r="E526" s="70">
        <v>1</v>
      </c>
      <c r="F526" s="70">
        <v>12</v>
      </c>
      <c r="G526" s="66"/>
      <c r="H526" s="66"/>
      <c r="I526" s="67">
        <v>879.62</v>
      </c>
      <c r="J526" s="68"/>
      <c r="K526" s="66">
        <v>207</v>
      </c>
      <c r="L526" s="68" t="s">
        <v>3036</v>
      </c>
    </row>
    <row r="527" spans="1:12">
      <c r="A527" s="63">
        <v>1600</v>
      </c>
      <c r="B527" s="63" t="s">
        <v>3162</v>
      </c>
      <c r="C527" s="64" t="s">
        <v>578</v>
      </c>
      <c r="D527" s="65">
        <v>42813</v>
      </c>
      <c r="E527" s="70">
        <v>1</v>
      </c>
      <c r="F527" s="70">
        <v>12</v>
      </c>
      <c r="G527" s="66"/>
      <c r="H527" s="66"/>
      <c r="I527" s="67">
        <v>1409.1</v>
      </c>
      <c r="J527" s="68"/>
      <c r="K527" s="66">
        <v>207</v>
      </c>
      <c r="L527" s="68" t="s">
        <v>3036</v>
      </c>
    </row>
    <row r="528" spans="1:12">
      <c r="A528" s="63">
        <v>1600</v>
      </c>
      <c r="B528" s="63" t="s">
        <v>3162</v>
      </c>
      <c r="C528" s="64" t="s">
        <v>579</v>
      </c>
      <c r="D528" s="65">
        <v>42813</v>
      </c>
      <c r="E528" s="70">
        <v>1</v>
      </c>
      <c r="F528" s="70">
        <v>12</v>
      </c>
      <c r="G528" s="66"/>
      <c r="H528" s="66"/>
      <c r="I528" s="67">
        <v>879.62</v>
      </c>
      <c r="J528" s="68"/>
      <c r="K528" s="66">
        <v>2178</v>
      </c>
      <c r="L528" s="68" t="s">
        <v>3115</v>
      </c>
    </row>
    <row r="529" spans="1:12">
      <c r="A529" s="63">
        <v>1600</v>
      </c>
      <c r="B529" s="63" t="s">
        <v>3162</v>
      </c>
      <c r="C529" s="64" t="s">
        <v>580</v>
      </c>
      <c r="D529" s="65">
        <v>42813</v>
      </c>
      <c r="E529" s="70">
        <v>3</v>
      </c>
      <c r="F529" s="71"/>
      <c r="G529" s="68"/>
      <c r="H529" s="68"/>
      <c r="I529" s="67">
        <v>439.2</v>
      </c>
      <c r="J529" s="68"/>
      <c r="K529" s="66">
        <v>2178</v>
      </c>
      <c r="L529" s="68" t="s">
        <v>3115</v>
      </c>
    </row>
    <row r="530" spans="1:12">
      <c r="A530" s="63">
        <v>1600</v>
      </c>
      <c r="B530" s="63" t="s">
        <v>3162</v>
      </c>
      <c r="C530" s="64" t="s">
        <v>581</v>
      </c>
      <c r="D530" s="65">
        <v>42813</v>
      </c>
      <c r="E530" s="70">
        <v>1</v>
      </c>
      <c r="F530" s="70">
        <v>12</v>
      </c>
      <c r="G530" s="66"/>
      <c r="H530" s="66"/>
      <c r="I530" s="67">
        <v>879.62</v>
      </c>
      <c r="J530" s="68"/>
      <c r="K530" s="66">
        <v>2077</v>
      </c>
      <c r="L530" s="68" t="s">
        <v>3111</v>
      </c>
    </row>
    <row r="531" spans="1:12">
      <c r="A531" s="63">
        <v>1600</v>
      </c>
      <c r="B531" s="63" t="s">
        <v>3162</v>
      </c>
      <c r="C531" s="64" t="s">
        <v>582</v>
      </c>
      <c r="D531" s="65">
        <v>42813</v>
      </c>
      <c r="E531" s="70">
        <v>1</v>
      </c>
      <c r="F531" s="70">
        <v>12</v>
      </c>
      <c r="G531" s="66"/>
      <c r="H531" s="66"/>
      <c r="I531" s="67">
        <v>2013</v>
      </c>
      <c r="J531" s="68"/>
      <c r="K531" s="66">
        <v>2077</v>
      </c>
      <c r="L531" s="68" t="s">
        <v>3111</v>
      </c>
    </row>
    <row r="532" spans="1:12">
      <c r="A532" s="63">
        <v>1600</v>
      </c>
      <c r="B532" s="63" t="s">
        <v>3162</v>
      </c>
      <c r="C532" s="64" t="s">
        <v>583</v>
      </c>
      <c r="D532" s="65">
        <v>42813</v>
      </c>
      <c r="E532" s="70">
        <v>1</v>
      </c>
      <c r="F532" s="70">
        <v>12</v>
      </c>
      <c r="G532" s="66"/>
      <c r="H532" s="66"/>
      <c r="I532" s="67">
        <v>1409.1</v>
      </c>
      <c r="J532" s="68"/>
      <c r="K532" s="66">
        <v>2077</v>
      </c>
      <c r="L532" s="68" t="s">
        <v>3111</v>
      </c>
    </row>
    <row r="533" spans="1:12">
      <c r="A533" s="63">
        <v>1600</v>
      </c>
      <c r="B533" s="63" t="s">
        <v>3162</v>
      </c>
      <c r="C533" s="64" t="s">
        <v>584</v>
      </c>
      <c r="D533" s="65">
        <v>42813</v>
      </c>
      <c r="E533" s="70">
        <v>1</v>
      </c>
      <c r="F533" s="70">
        <v>12</v>
      </c>
      <c r="G533" s="66"/>
      <c r="H533" s="66"/>
      <c r="I533" s="67">
        <v>2684</v>
      </c>
      <c r="J533" s="68"/>
      <c r="K533" s="66">
        <v>1268</v>
      </c>
      <c r="L533" s="68" t="s">
        <v>3099</v>
      </c>
    </row>
    <row r="534" spans="1:12">
      <c r="A534" s="63">
        <v>1600</v>
      </c>
      <c r="B534" s="63" t="s">
        <v>3162</v>
      </c>
      <c r="C534" s="64" t="s">
        <v>585</v>
      </c>
      <c r="D534" s="65">
        <v>42813</v>
      </c>
      <c r="E534" s="70">
        <v>1</v>
      </c>
      <c r="F534" s="70">
        <v>12</v>
      </c>
      <c r="G534" s="66"/>
      <c r="H534" s="66"/>
      <c r="I534" s="67">
        <v>1342</v>
      </c>
      <c r="J534" s="68"/>
      <c r="K534" s="66">
        <v>1268</v>
      </c>
      <c r="L534" s="68" t="s">
        <v>3099</v>
      </c>
    </row>
    <row r="535" spans="1:12">
      <c r="A535" s="63">
        <v>1600</v>
      </c>
      <c r="B535" s="63" t="s">
        <v>3162</v>
      </c>
      <c r="C535" s="64" t="s">
        <v>586</v>
      </c>
      <c r="D535" s="65">
        <v>42813</v>
      </c>
      <c r="E535" s="70">
        <v>2</v>
      </c>
      <c r="F535" s="70">
        <v>22</v>
      </c>
      <c r="G535" s="66"/>
      <c r="H535" s="66"/>
      <c r="I535" s="67">
        <v>1256.5999999999999</v>
      </c>
      <c r="J535" s="68"/>
      <c r="K535" s="66">
        <v>3081</v>
      </c>
      <c r="L535" s="68" t="s">
        <v>3144</v>
      </c>
    </row>
    <row r="536" spans="1:12">
      <c r="A536" s="63">
        <v>1600</v>
      </c>
      <c r="B536" s="63" t="s">
        <v>3162</v>
      </c>
      <c r="C536" s="64" t="s">
        <v>587</v>
      </c>
      <c r="D536" s="65">
        <v>42813</v>
      </c>
      <c r="E536" s="70">
        <v>3</v>
      </c>
      <c r="F536" s="71"/>
      <c r="G536" s="68"/>
      <c r="H536" s="68"/>
      <c r="I536" s="67">
        <v>146.4</v>
      </c>
      <c r="J536" s="68"/>
      <c r="K536" s="66">
        <v>3126</v>
      </c>
      <c r="L536" s="68" t="s">
        <v>3147</v>
      </c>
    </row>
    <row r="537" spans="1:12">
      <c r="A537" s="63">
        <v>1600</v>
      </c>
      <c r="B537" s="63" t="s">
        <v>3162</v>
      </c>
      <c r="C537" s="64" t="s">
        <v>588</v>
      </c>
      <c r="D537" s="65">
        <v>42817</v>
      </c>
      <c r="E537" s="70">
        <v>1</v>
      </c>
      <c r="F537" s="70">
        <v>12</v>
      </c>
      <c r="G537" s="66"/>
      <c r="H537" s="66"/>
      <c r="I537" s="68"/>
      <c r="J537" s="67">
        <v>-2013</v>
      </c>
      <c r="K537" s="66">
        <v>1391</v>
      </c>
      <c r="L537" s="68" t="s">
        <v>3101</v>
      </c>
    </row>
    <row r="538" spans="1:12">
      <c r="A538" s="63">
        <v>1600</v>
      </c>
      <c r="B538" s="63" t="s">
        <v>3162</v>
      </c>
      <c r="C538" s="64" t="s">
        <v>589</v>
      </c>
      <c r="D538" s="65">
        <v>42817</v>
      </c>
      <c r="E538" s="70">
        <v>1</v>
      </c>
      <c r="F538" s="70">
        <v>12</v>
      </c>
      <c r="G538" s="66"/>
      <c r="H538" s="66"/>
      <c r="I538" s="67">
        <v>2013</v>
      </c>
      <c r="J538" s="68"/>
      <c r="K538" s="66">
        <v>1391</v>
      </c>
      <c r="L538" s="68" t="s">
        <v>3101</v>
      </c>
    </row>
    <row r="539" spans="1:12">
      <c r="A539" s="63">
        <v>1600</v>
      </c>
      <c r="B539" s="63" t="s">
        <v>3162</v>
      </c>
      <c r="C539" s="64" t="s">
        <v>590</v>
      </c>
      <c r="D539" s="65">
        <v>42818</v>
      </c>
      <c r="E539" s="70">
        <v>1</v>
      </c>
      <c r="F539" s="70">
        <v>13</v>
      </c>
      <c r="G539" s="66"/>
      <c r="H539" s="66"/>
      <c r="I539" s="67">
        <v>1317.6</v>
      </c>
      <c r="J539" s="68"/>
      <c r="K539" s="66">
        <v>93</v>
      </c>
      <c r="L539" s="68" t="s">
        <v>3015</v>
      </c>
    </row>
    <row r="540" spans="1:12">
      <c r="A540" s="63">
        <v>1600</v>
      </c>
      <c r="B540" s="63" t="s">
        <v>3162</v>
      </c>
      <c r="C540" s="64" t="s">
        <v>591</v>
      </c>
      <c r="D540" s="65">
        <v>42818</v>
      </c>
      <c r="E540" s="70">
        <v>6</v>
      </c>
      <c r="F540" s="70">
        <v>61</v>
      </c>
      <c r="G540" s="66"/>
      <c r="H540" s="66"/>
      <c r="I540" s="67">
        <v>1372.5</v>
      </c>
      <c r="J540" s="68"/>
      <c r="K540" s="66">
        <v>2457</v>
      </c>
      <c r="L540" s="68" t="s">
        <v>3165</v>
      </c>
    </row>
    <row r="541" spans="1:12">
      <c r="A541" s="63">
        <v>1600</v>
      </c>
      <c r="B541" s="63" t="s">
        <v>3162</v>
      </c>
      <c r="C541" s="64" t="s">
        <v>592</v>
      </c>
      <c r="D541" s="65">
        <v>42818</v>
      </c>
      <c r="E541" s="70">
        <v>6</v>
      </c>
      <c r="F541" s="70">
        <v>61</v>
      </c>
      <c r="G541" s="66"/>
      <c r="H541" s="66"/>
      <c r="I541" s="67">
        <v>22960.400000000001</v>
      </c>
      <c r="J541" s="68"/>
      <c r="K541" s="66">
        <v>111</v>
      </c>
      <c r="L541" s="68" t="s">
        <v>3025</v>
      </c>
    </row>
    <row r="542" spans="1:12">
      <c r="A542" s="63">
        <v>1600</v>
      </c>
      <c r="B542" s="63" t="s">
        <v>3162</v>
      </c>
      <c r="C542" s="64" t="s">
        <v>593</v>
      </c>
      <c r="D542" s="65">
        <v>42819</v>
      </c>
      <c r="E542" s="70">
        <v>3</v>
      </c>
      <c r="F542" s="71"/>
      <c r="G542" s="68"/>
      <c r="H542" s="68"/>
      <c r="I542" s="67">
        <v>145.18</v>
      </c>
      <c r="J542" s="68"/>
      <c r="K542" s="66">
        <v>2432</v>
      </c>
      <c r="L542" s="68" t="s">
        <v>3121</v>
      </c>
    </row>
    <row r="543" spans="1:12">
      <c r="A543" s="63">
        <v>1600</v>
      </c>
      <c r="B543" s="63" t="s">
        <v>3162</v>
      </c>
      <c r="C543" s="64" t="s">
        <v>594</v>
      </c>
      <c r="D543" s="65">
        <v>42820</v>
      </c>
      <c r="E543" s="70">
        <v>3</v>
      </c>
      <c r="F543" s="71"/>
      <c r="G543" s="68"/>
      <c r="H543" s="68"/>
      <c r="I543" s="67">
        <v>119.56</v>
      </c>
      <c r="J543" s="68"/>
      <c r="K543" s="66">
        <v>93</v>
      </c>
      <c r="L543" s="68" t="s">
        <v>3015</v>
      </c>
    </row>
    <row r="544" spans="1:12">
      <c r="A544" s="63">
        <v>1600</v>
      </c>
      <c r="B544" s="63" t="s">
        <v>3162</v>
      </c>
      <c r="C544" s="64" t="s">
        <v>595</v>
      </c>
      <c r="D544" s="65">
        <v>42820</v>
      </c>
      <c r="E544" s="70">
        <v>1</v>
      </c>
      <c r="F544" s="70">
        <v>12</v>
      </c>
      <c r="G544" s="66"/>
      <c r="H544" s="66"/>
      <c r="I544" s="67">
        <v>1281</v>
      </c>
      <c r="J544" s="68"/>
      <c r="K544" s="66">
        <v>127</v>
      </c>
      <c r="L544" s="68" t="s">
        <v>3027</v>
      </c>
    </row>
    <row r="545" spans="1:12">
      <c r="A545" s="63">
        <v>1600</v>
      </c>
      <c r="B545" s="63" t="s">
        <v>3162</v>
      </c>
      <c r="C545" s="64" t="s">
        <v>596</v>
      </c>
      <c r="D545" s="65">
        <v>42820</v>
      </c>
      <c r="E545" s="70">
        <v>2</v>
      </c>
      <c r="F545" s="70">
        <v>22</v>
      </c>
      <c r="G545" s="66"/>
      <c r="H545" s="66"/>
      <c r="I545" s="67">
        <v>1695.8</v>
      </c>
      <c r="J545" s="68"/>
      <c r="K545" s="66">
        <v>294</v>
      </c>
      <c r="L545" s="68" t="s">
        <v>3048</v>
      </c>
    </row>
    <row r="546" spans="1:12">
      <c r="A546" s="63">
        <v>1600</v>
      </c>
      <c r="B546" s="63" t="s">
        <v>3162</v>
      </c>
      <c r="C546" s="64" t="s">
        <v>597</v>
      </c>
      <c r="D546" s="65">
        <v>42820</v>
      </c>
      <c r="E546" s="70">
        <v>2</v>
      </c>
      <c r="F546" s="70">
        <v>22</v>
      </c>
      <c r="G546" s="66"/>
      <c r="H546" s="66"/>
      <c r="I546" s="67">
        <v>1456.68</v>
      </c>
      <c r="J546" s="68"/>
      <c r="K546" s="66">
        <v>346</v>
      </c>
      <c r="L546" s="68" t="s">
        <v>3053</v>
      </c>
    </row>
    <row r="547" spans="1:12">
      <c r="A547" s="63">
        <v>1600</v>
      </c>
      <c r="B547" s="63" t="s">
        <v>3162</v>
      </c>
      <c r="C547" s="64" t="s">
        <v>598</v>
      </c>
      <c r="D547" s="65">
        <v>42820</v>
      </c>
      <c r="E547" s="70">
        <v>2</v>
      </c>
      <c r="F547" s="70">
        <v>22</v>
      </c>
      <c r="G547" s="66"/>
      <c r="H547" s="66"/>
      <c r="I547" s="67">
        <v>971.12</v>
      </c>
      <c r="J547" s="68"/>
      <c r="K547" s="66">
        <v>346</v>
      </c>
      <c r="L547" s="68" t="s">
        <v>3053</v>
      </c>
    </row>
    <row r="548" spans="1:12">
      <c r="A548" s="63">
        <v>1600</v>
      </c>
      <c r="B548" s="63" t="s">
        <v>3162</v>
      </c>
      <c r="C548" s="64" t="s">
        <v>599</v>
      </c>
      <c r="D548" s="65">
        <v>42820</v>
      </c>
      <c r="E548" s="70">
        <v>3</v>
      </c>
      <c r="F548" s="71"/>
      <c r="G548" s="68"/>
      <c r="H548" s="68"/>
      <c r="I548" s="67">
        <v>219.6</v>
      </c>
      <c r="J548" s="68"/>
      <c r="K548" s="66">
        <v>503</v>
      </c>
      <c r="L548" s="68" t="s">
        <v>3062</v>
      </c>
    </row>
    <row r="549" spans="1:12">
      <c r="A549" s="63">
        <v>1600</v>
      </c>
      <c r="B549" s="63" t="s">
        <v>3162</v>
      </c>
      <c r="C549" s="64" t="s">
        <v>600</v>
      </c>
      <c r="D549" s="65">
        <v>42820</v>
      </c>
      <c r="E549" s="70">
        <v>3</v>
      </c>
      <c r="F549" s="71"/>
      <c r="G549" s="68"/>
      <c r="H549" s="68"/>
      <c r="I549" s="67">
        <v>219.6</v>
      </c>
      <c r="J549" s="68"/>
      <c r="K549" s="66">
        <v>2432</v>
      </c>
      <c r="L549" s="68" t="s">
        <v>3121</v>
      </c>
    </row>
    <row r="550" spans="1:12">
      <c r="A550" s="63">
        <v>1600</v>
      </c>
      <c r="B550" s="63" t="s">
        <v>3162</v>
      </c>
      <c r="C550" s="64" t="s">
        <v>601</v>
      </c>
      <c r="D550" s="65">
        <v>42820</v>
      </c>
      <c r="E550" s="70">
        <v>1</v>
      </c>
      <c r="F550" s="70">
        <v>12</v>
      </c>
      <c r="G550" s="66"/>
      <c r="H550" s="66"/>
      <c r="I550" s="67">
        <v>971.12</v>
      </c>
      <c r="J550" s="68"/>
      <c r="K550" s="66">
        <v>2497</v>
      </c>
      <c r="L550" s="68" t="s">
        <v>3164</v>
      </c>
    </row>
    <row r="551" spans="1:12">
      <c r="A551" s="63">
        <v>1600</v>
      </c>
      <c r="B551" s="63" t="s">
        <v>3162</v>
      </c>
      <c r="C551" s="64" t="s">
        <v>602</v>
      </c>
      <c r="D551" s="65">
        <v>42820</v>
      </c>
      <c r="E551" s="70">
        <v>1</v>
      </c>
      <c r="F551" s="70">
        <v>12</v>
      </c>
      <c r="G551" s="66"/>
      <c r="H551" s="66"/>
      <c r="I551" s="67">
        <v>1456.68</v>
      </c>
      <c r="J551" s="68"/>
      <c r="K551" s="66">
        <v>2497</v>
      </c>
      <c r="L551" s="68" t="s">
        <v>3164</v>
      </c>
    </row>
    <row r="552" spans="1:12">
      <c r="A552" s="63">
        <v>1600</v>
      </c>
      <c r="B552" s="63" t="s">
        <v>3162</v>
      </c>
      <c r="C552" s="64" t="s">
        <v>603</v>
      </c>
      <c r="D552" s="65">
        <v>42820</v>
      </c>
      <c r="E552" s="70">
        <v>6</v>
      </c>
      <c r="F552" s="70">
        <v>62</v>
      </c>
      <c r="G552" s="66"/>
      <c r="H552" s="66"/>
      <c r="I552" s="67">
        <v>674.66</v>
      </c>
      <c r="J552" s="68"/>
      <c r="K552" s="66">
        <v>2943</v>
      </c>
      <c r="L552" s="68" t="s">
        <v>3139</v>
      </c>
    </row>
    <row r="553" spans="1:12">
      <c r="A553" s="63">
        <v>1600</v>
      </c>
      <c r="B553" s="63" t="s">
        <v>3162</v>
      </c>
      <c r="C553" s="64" t="s">
        <v>604</v>
      </c>
      <c r="D553" s="65">
        <v>42820</v>
      </c>
      <c r="E553" s="70">
        <v>6</v>
      </c>
      <c r="F553" s="70">
        <v>62</v>
      </c>
      <c r="G553" s="66"/>
      <c r="H553" s="66"/>
      <c r="I553" s="67">
        <v>963.8</v>
      </c>
      <c r="J553" s="68"/>
      <c r="K553" s="66">
        <v>1511</v>
      </c>
      <c r="L553" s="68" t="s">
        <v>3103</v>
      </c>
    </row>
    <row r="554" spans="1:12">
      <c r="A554" s="63">
        <v>1600</v>
      </c>
      <c r="B554" s="63" t="s">
        <v>3162</v>
      </c>
      <c r="C554" s="64" t="s">
        <v>605</v>
      </c>
      <c r="D554" s="65">
        <v>42820</v>
      </c>
      <c r="E554" s="70">
        <v>6</v>
      </c>
      <c r="F554" s="70">
        <v>62</v>
      </c>
      <c r="G554" s="66"/>
      <c r="H554" s="66"/>
      <c r="I554" s="67">
        <v>719.8</v>
      </c>
      <c r="J554" s="68"/>
      <c r="K554" s="66">
        <v>1511</v>
      </c>
      <c r="L554" s="68" t="s">
        <v>3103</v>
      </c>
    </row>
    <row r="555" spans="1:12">
      <c r="A555" s="63">
        <v>1600</v>
      </c>
      <c r="B555" s="63" t="s">
        <v>3162</v>
      </c>
      <c r="C555" s="64" t="s">
        <v>606</v>
      </c>
      <c r="D555" s="65">
        <v>42820</v>
      </c>
      <c r="E555" s="70">
        <v>6</v>
      </c>
      <c r="F555" s="70">
        <v>61</v>
      </c>
      <c r="G555" s="66"/>
      <c r="H555" s="66"/>
      <c r="I555" s="67">
        <v>1832.44</v>
      </c>
      <c r="J555" s="68"/>
      <c r="K555" s="66">
        <v>1511</v>
      </c>
      <c r="L555" s="68" t="s">
        <v>3103</v>
      </c>
    </row>
    <row r="556" spans="1:12">
      <c r="A556" s="63">
        <v>1600</v>
      </c>
      <c r="B556" s="63" t="s">
        <v>3162</v>
      </c>
      <c r="C556" s="64" t="s">
        <v>607</v>
      </c>
      <c r="D556" s="65">
        <v>42820</v>
      </c>
      <c r="E556" s="70">
        <v>1</v>
      </c>
      <c r="F556" s="70">
        <v>12</v>
      </c>
      <c r="G556" s="66"/>
      <c r="H556" s="66"/>
      <c r="I556" s="67">
        <v>971.12</v>
      </c>
      <c r="J556" s="68"/>
      <c r="K556" s="66">
        <v>283</v>
      </c>
      <c r="L556" s="68" t="s">
        <v>3047</v>
      </c>
    </row>
    <row r="557" spans="1:12">
      <c r="A557" s="63">
        <v>1600</v>
      </c>
      <c r="B557" s="63" t="s">
        <v>3162</v>
      </c>
      <c r="C557" s="64" t="s">
        <v>608</v>
      </c>
      <c r="D557" s="65">
        <v>42820</v>
      </c>
      <c r="E557" s="70">
        <v>1</v>
      </c>
      <c r="F557" s="70">
        <v>12</v>
      </c>
      <c r="G557" s="66"/>
      <c r="H557" s="66"/>
      <c r="I557" s="67">
        <v>1456.68</v>
      </c>
      <c r="J557" s="68"/>
      <c r="K557" s="66">
        <v>283</v>
      </c>
      <c r="L557" s="68" t="s">
        <v>3047</v>
      </c>
    </row>
    <row r="558" spans="1:12">
      <c r="A558" s="63">
        <v>1600</v>
      </c>
      <c r="B558" s="63" t="s">
        <v>3162</v>
      </c>
      <c r="C558" s="64" t="s">
        <v>609</v>
      </c>
      <c r="D558" s="65">
        <v>42820</v>
      </c>
      <c r="E558" s="70">
        <v>2</v>
      </c>
      <c r="F558" s="70">
        <v>22</v>
      </c>
      <c r="G558" s="66"/>
      <c r="H558" s="66"/>
      <c r="I558" s="67">
        <v>1356.64</v>
      </c>
      <c r="J558" s="68"/>
      <c r="K558" s="66">
        <v>1119</v>
      </c>
      <c r="L558" s="68" t="s">
        <v>3095</v>
      </c>
    </row>
    <row r="559" spans="1:12">
      <c r="A559" s="63">
        <v>1600</v>
      </c>
      <c r="B559" s="63" t="s">
        <v>3162</v>
      </c>
      <c r="C559" s="64" t="s">
        <v>610</v>
      </c>
      <c r="D559" s="65">
        <v>42820</v>
      </c>
      <c r="E559" s="70">
        <v>3</v>
      </c>
      <c r="F559" s="71"/>
      <c r="G559" s="68"/>
      <c r="H559" s="68"/>
      <c r="I559" s="67">
        <v>219.6</v>
      </c>
      <c r="J559" s="68"/>
      <c r="K559" s="66">
        <v>2803</v>
      </c>
      <c r="L559" s="68" t="s">
        <v>3134</v>
      </c>
    </row>
    <row r="560" spans="1:12">
      <c r="A560" s="63">
        <v>1600</v>
      </c>
      <c r="B560" s="63" t="s">
        <v>3162</v>
      </c>
      <c r="C560" s="64" t="s">
        <v>611</v>
      </c>
      <c r="D560" s="65">
        <v>42820</v>
      </c>
      <c r="E560" s="70">
        <v>1</v>
      </c>
      <c r="F560" s="70">
        <v>12</v>
      </c>
      <c r="G560" s="66"/>
      <c r="H560" s="66"/>
      <c r="I560" s="67">
        <v>1110.2</v>
      </c>
      <c r="J560" s="68"/>
      <c r="K560" s="66">
        <v>2628</v>
      </c>
      <c r="L560" s="68" t="s">
        <v>3163</v>
      </c>
    </row>
    <row r="561" spans="1:12">
      <c r="A561" s="63">
        <v>1600</v>
      </c>
      <c r="B561" s="63" t="s">
        <v>3162</v>
      </c>
      <c r="C561" s="64" t="s">
        <v>612</v>
      </c>
      <c r="D561" s="65">
        <v>42820</v>
      </c>
      <c r="E561" s="70">
        <v>1</v>
      </c>
      <c r="F561" s="70">
        <v>12</v>
      </c>
      <c r="G561" s="66"/>
      <c r="H561" s="66"/>
      <c r="I561" s="67">
        <v>1217.56</v>
      </c>
      <c r="J561" s="68"/>
      <c r="K561" s="66">
        <v>756</v>
      </c>
      <c r="L561" s="68" t="s">
        <v>3080</v>
      </c>
    </row>
    <row r="562" spans="1:12">
      <c r="A562" s="63">
        <v>1600</v>
      </c>
      <c r="B562" s="63" t="s">
        <v>3162</v>
      </c>
      <c r="C562" s="64" t="s">
        <v>613</v>
      </c>
      <c r="D562" s="65">
        <v>42820</v>
      </c>
      <c r="E562" s="70">
        <v>1</v>
      </c>
      <c r="F562" s="70">
        <v>12</v>
      </c>
      <c r="G562" s="66"/>
      <c r="H562" s="66"/>
      <c r="I562" s="67">
        <v>879.62</v>
      </c>
      <c r="J562" s="68"/>
      <c r="K562" s="66">
        <v>811</v>
      </c>
      <c r="L562" s="68" t="s">
        <v>3083</v>
      </c>
    </row>
    <row r="563" spans="1:12">
      <c r="A563" s="63">
        <v>1600</v>
      </c>
      <c r="B563" s="63" t="s">
        <v>3162</v>
      </c>
      <c r="C563" s="64" t="s">
        <v>614</v>
      </c>
      <c r="D563" s="65">
        <v>42820</v>
      </c>
      <c r="E563" s="70">
        <v>3</v>
      </c>
      <c r="F563" s="71"/>
      <c r="G563" s="68"/>
      <c r="H563" s="68"/>
      <c r="I563" s="67">
        <v>353.8</v>
      </c>
      <c r="J563" s="68"/>
      <c r="K563" s="66">
        <v>1391</v>
      </c>
      <c r="L563" s="68" t="s">
        <v>3101</v>
      </c>
    </row>
    <row r="564" spans="1:12">
      <c r="A564" s="63">
        <v>1600</v>
      </c>
      <c r="B564" s="63" t="s">
        <v>3162</v>
      </c>
      <c r="C564" s="64" t="s">
        <v>615</v>
      </c>
      <c r="D564" s="65">
        <v>42820</v>
      </c>
      <c r="E564" s="70">
        <v>1</v>
      </c>
      <c r="F564" s="70">
        <v>12</v>
      </c>
      <c r="G564" s="66"/>
      <c r="H564" s="66"/>
      <c r="I564" s="67">
        <v>679.54</v>
      </c>
      <c r="J564" s="68"/>
      <c r="K564" s="66">
        <v>2432</v>
      </c>
      <c r="L564" s="68" t="s">
        <v>3121</v>
      </c>
    </row>
    <row r="565" spans="1:12">
      <c r="A565" s="63">
        <v>1600</v>
      </c>
      <c r="B565" s="63" t="s">
        <v>3162</v>
      </c>
      <c r="C565" s="64" t="s">
        <v>616</v>
      </c>
      <c r="D565" s="65">
        <v>42820</v>
      </c>
      <c r="E565" s="70">
        <v>1</v>
      </c>
      <c r="F565" s="70">
        <v>12</v>
      </c>
      <c r="G565" s="66"/>
      <c r="H565" s="66"/>
      <c r="I565" s="67">
        <v>1019.92</v>
      </c>
      <c r="J565" s="68"/>
      <c r="K565" s="66">
        <v>2432</v>
      </c>
      <c r="L565" s="68" t="s">
        <v>3121</v>
      </c>
    </row>
    <row r="566" spans="1:12">
      <c r="A566" s="63">
        <v>1600</v>
      </c>
      <c r="B566" s="63" t="s">
        <v>3162</v>
      </c>
      <c r="C566" s="64" t="s">
        <v>617</v>
      </c>
      <c r="D566" s="65">
        <v>42820</v>
      </c>
      <c r="E566" s="70">
        <v>6</v>
      </c>
      <c r="F566" s="70">
        <v>62</v>
      </c>
      <c r="G566" s="66"/>
      <c r="H566" s="66"/>
      <c r="I566" s="67">
        <v>1445.7</v>
      </c>
      <c r="J566" s="68"/>
      <c r="K566" s="66">
        <v>1440</v>
      </c>
      <c r="L566" s="68" t="s">
        <v>3102</v>
      </c>
    </row>
    <row r="567" spans="1:12">
      <c r="A567" s="63">
        <v>1600</v>
      </c>
      <c r="B567" s="63" t="s">
        <v>3162</v>
      </c>
      <c r="C567" s="64" t="s">
        <v>618</v>
      </c>
      <c r="D567" s="65">
        <v>42820</v>
      </c>
      <c r="E567" s="70">
        <v>1</v>
      </c>
      <c r="F567" s="70">
        <v>12</v>
      </c>
      <c r="G567" s="66"/>
      <c r="H567" s="66"/>
      <c r="I567" s="67">
        <v>1586</v>
      </c>
      <c r="J567" s="68"/>
      <c r="K567" s="66">
        <v>611</v>
      </c>
      <c r="L567" s="68" t="s">
        <v>3070</v>
      </c>
    </row>
    <row r="568" spans="1:12">
      <c r="A568" s="63">
        <v>1600</v>
      </c>
      <c r="B568" s="63" t="s">
        <v>3162</v>
      </c>
      <c r="C568" s="64" t="s">
        <v>619</v>
      </c>
      <c r="D568" s="65">
        <v>42820</v>
      </c>
      <c r="E568" s="70">
        <v>1</v>
      </c>
      <c r="F568" s="70">
        <v>12</v>
      </c>
      <c r="G568" s="66"/>
      <c r="H568" s="66"/>
      <c r="I568" s="67">
        <v>679.54</v>
      </c>
      <c r="J568" s="68"/>
      <c r="K568" s="66">
        <v>2178</v>
      </c>
      <c r="L568" s="68" t="s">
        <v>3115</v>
      </c>
    </row>
    <row r="569" spans="1:12">
      <c r="A569" s="63">
        <v>1600</v>
      </c>
      <c r="B569" s="63" t="s">
        <v>3162</v>
      </c>
      <c r="C569" s="64" t="s">
        <v>620</v>
      </c>
      <c r="D569" s="65">
        <v>42820</v>
      </c>
      <c r="E569" s="70">
        <v>1</v>
      </c>
      <c r="F569" s="70">
        <v>12</v>
      </c>
      <c r="G569" s="66"/>
      <c r="H569" s="66"/>
      <c r="I569" s="67">
        <v>1019.92</v>
      </c>
      <c r="J569" s="68"/>
      <c r="K569" s="66">
        <v>2178</v>
      </c>
      <c r="L569" s="68" t="s">
        <v>3115</v>
      </c>
    </row>
    <row r="570" spans="1:12">
      <c r="A570" s="63">
        <v>1600</v>
      </c>
      <c r="B570" s="63" t="s">
        <v>3162</v>
      </c>
      <c r="C570" s="64" t="s">
        <v>621</v>
      </c>
      <c r="D570" s="65">
        <v>42820</v>
      </c>
      <c r="E570" s="70">
        <v>1</v>
      </c>
      <c r="F570" s="70">
        <v>12</v>
      </c>
      <c r="G570" s="66"/>
      <c r="H570" s="66"/>
      <c r="I570" s="67">
        <v>1281</v>
      </c>
      <c r="J570" s="68"/>
      <c r="K570" s="66">
        <v>2341</v>
      </c>
      <c r="L570" s="68" t="s">
        <v>3120</v>
      </c>
    </row>
    <row r="571" spans="1:12">
      <c r="A571" s="63">
        <v>1600</v>
      </c>
      <c r="B571" s="63" t="s">
        <v>3162</v>
      </c>
      <c r="C571" s="64" t="s">
        <v>622</v>
      </c>
      <c r="D571" s="65">
        <v>42820</v>
      </c>
      <c r="E571" s="70">
        <v>1</v>
      </c>
      <c r="F571" s="70">
        <v>12</v>
      </c>
      <c r="G571" s="66"/>
      <c r="H571" s="66"/>
      <c r="I571" s="67">
        <v>1651.88</v>
      </c>
      <c r="J571" s="68"/>
      <c r="K571" s="66">
        <v>212</v>
      </c>
      <c r="L571" s="68" t="s">
        <v>3037</v>
      </c>
    </row>
    <row r="572" spans="1:12">
      <c r="A572" s="63">
        <v>1600</v>
      </c>
      <c r="B572" s="63" t="s">
        <v>3162</v>
      </c>
      <c r="C572" s="64" t="s">
        <v>623</v>
      </c>
      <c r="D572" s="65">
        <v>42820</v>
      </c>
      <c r="E572" s="70">
        <v>1</v>
      </c>
      <c r="F572" s="70">
        <v>12</v>
      </c>
      <c r="G572" s="66"/>
      <c r="H572" s="66"/>
      <c r="I572" s="67">
        <v>2476.6</v>
      </c>
      <c r="J572" s="68"/>
      <c r="K572" s="66">
        <v>212</v>
      </c>
      <c r="L572" s="68" t="s">
        <v>3037</v>
      </c>
    </row>
    <row r="573" spans="1:12">
      <c r="A573" s="63">
        <v>1600</v>
      </c>
      <c r="B573" s="63" t="s">
        <v>3162</v>
      </c>
      <c r="C573" s="64" t="s">
        <v>624</v>
      </c>
      <c r="D573" s="65">
        <v>42820</v>
      </c>
      <c r="E573" s="70">
        <v>6</v>
      </c>
      <c r="F573" s="70">
        <v>62</v>
      </c>
      <c r="G573" s="66"/>
      <c r="H573" s="66"/>
      <c r="I573" s="67">
        <v>1756.8</v>
      </c>
      <c r="J573" s="68"/>
      <c r="K573" s="66">
        <v>1440</v>
      </c>
      <c r="L573" s="68" t="s">
        <v>3102</v>
      </c>
    </row>
    <row r="574" spans="1:12">
      <c r="A574" s="63">
        <v>1600</v>
      </c>
      <c r="B574" s="63" t="s">
        <v>3162</v>
      </c>
      <c r="C574" s="64" t="s">
        <v>625</v>
      </c>
      <c r="D574" s="65">
        <v>42820</v>
      </c>
      <c r="E574" s="70">
        <v>1</v>
      </c>
      <c r="F574" s="70">
        <v>12</v>
      </c>
      <c r="G574" s="66"/>
      <c r="H574" s="66"/>
      <c r="I574" s="67">
        <v>1586</v>
      </c>
      <c r="J574" s="68"/>
      <c r="K574" s="66">
        <v>1440</v>
      </c>
      <c r="L574" s="68" t="s">
        <v>3102</v>
      </c>
    </row>
    <row r="575" spans="1:12">
      <c r="A575" s="63">
        <v>1600</v>
      </c>
      <c r="B575" s="63" t="s">
        <v>3162</v>
      </c>
      <c r="C575" s="64" t="s">
        <v>626</v>
      </c>
      <c r="D575" s="65">
        <v>42820</v>
      </c>
      <c r="E575" s="70">
        <v>1</v>
      </c>
      <c r="F575" s="70">
        <v>12</v>
      </c>
      <c r="G575" s="66"/>
      <c r="H575" s="66"/>
      <c r="I575" s="67">
        <v>1586</v>
      </c>
      <c r="J575" s="68"/>
      <c r="K575" s="66">
        <v>2432</v>
      </c>
      <c r="L575" s="68" t="s">
        <v>3121</v>
      </c>
    </row>
    <row r="576" spans="1:12">
      <c r="A576" s="63">
        <v>1600</v>
      </c>
      <c r="B576" s="63" t="s">
        <v>3162</v>
      </c>
      <c r="C576" s="64" t="s">
        <v>627</v>
      </c>
      <c r="D576" s="65">
        <v>42820</v>
      </c>
      <c r="E576" s="70">
        <v>6</v>
      </c>
      <c r="F576" s="70">
        <v>62</v>
      </c>
      <c r="G576" s="66"/>
      <c r="H576" s="66"/>
      <c r="I576" s="67">
        <v>1151.68</v>
      </c>
      <c r="J576" s="68"/>
      <c r="K576" s="66">
        <v>2432</v>
      </c>
      <c r="L576" s="68" t="s">
        <v>3121</v>
      </c>
    </row>
    <row r="577" spans="1:12">
      <c r="A577" s="63">
        <v>1600</v>
      </c>
      <c r="B577" s="63" t="s">
        <v>3162</v>
      </c>
      <c r="C577" s="64" t="s">
        <v>628</v>
      </c>
      <c r="D577" s="65">
        <v>42820</v>
      </c>
      <c r="E577" s="70">
        <v>1</v>
      </c>
      <c r="F577" s="70">
        <v>12</v>
      </c>
      <c r="G577" s="66"/>
      <c r="H577" s="66"/>
      <c r="I577" s="67">
        <v>1622.6</v>
      </c>
      <c r="J577" s="68"/>
      <c r="K577" s="66">
        <v>440</v>
      </c>
      <c r="L577" s="68" t="s">
        <v>3058</v>
      </c>
    </row>
    <row r="578" spans="1:12">
      <c r="A578" s="63">
        <v>1600</v>
      </c>
      <c r="B578" s="63" t="s">
        <v>3162</v>
      </c>
      <c r="C578" s="64" t="s">
        <v>629</v>
      </c>
      <c r="D578" s="65">
        <v>42820</v>
      </c>
      <c r="E578" s="70">
        <v>1</v>
      </c>
      <c r="F578" s="70">
        <v>12</v>
      </c>
      <c r="G578" s="66"/>
      <c r="H578" s="66"/>
      <c r="I578" s="67">
        <v>1281</v>
      </c>
      <c r="J578" s="68"/>
      <c r="K578" s="66">
        <v>440</v>
      </c>
      <c r="L578" s="68" t="s">
        <v>3058</v>
      </c>
    </row>
    <row r="579" spans="1:12">
      <c r="A579" s="63">
        <v>1600</v>
      </c>
      <c r="B579" s="63" t="s">
        <v>3162</v>
      </c>
      <c r="C579" s="64" t="s">
        <v>630</v>
      </c>
      <c r="D579" s="65">
        <v>42820</v>
      </c>
      <c r="E579" s="70">
        <v>1</v>
      </c>
      <c r="F579" s="70">
        <v>12</v>
      </c>
      <c r="G579" s="66"/>
      <c r="H579" s="66"/>
      <c r="I579" s="67">
        <v>1281</v>
      </c>
      <c r="J579" s="68"/>
      <c r="K579" s="66">
        <v>440</v>
      </c>
      <c r="L579" s="68" t="s">
        <v>3058</v>
      </c>
    </row>
    <row r="580" spans="1:12">
      <c r="A580" s="63">
        <v>1600</v>
      </c>
      <c r="B580" s="63" t="s">
        <v>3162</v>
      </c>
      <c r="C580" s="64" t="s">
        <v>631</v>
      </c>
      <c r="D580" s="65">
        <v>42820</v>
      </c>
      <c r="E580" s="70">
        <v>3</v>
      </c>
      <c r="F580" s="71"/>
      <c r="G580" s="68"/>
      <c r="H580" s="68"/>
      <c r="I580" s="67">
        <v>439.2</v>
      </c>
      <c r="J580" s="68"/>
      <c r="K580" s="66">
        <v>440</v>
      </c>
      <c r="L580" s="68" t="s">
        <v>3058</v>
      </c>
    </row>
    <row r="581" spans="1:12">
      <c r="A581" s="63">
        <v>1600</v>
      </c>
      <c r="B581" s="63" t="s">
        <v>3162</v>
      </c>
      <c r="C581" s="64" t="s">
        <v>632</v>
      </c>
      <c r="D581" s="65">
        <v>42820</v>
      </c>
      <c r="E581" s="70">
        <v>1</v>
      </c>
      <c r="F581" s="70">
        <v>12</v>
      </c>
      <c r="G581" s="66"/>
      <c r="H581" s="66"/>
      <c r="I581" s="67">
        <v>1135.82</v>
      </c>
      <c r="J581" s="68"/>
      <c r="K581" s="66">
        <v>207</v>
      </c>
      <c r="L581" s="68" t="s">
        <v>3036</v>
      </c>
    </row>
    <row r="582" spans="1:12">
      <c r="A582" s="63">
        <v>1600</v>
      </c>
      <c r="B582" s="63" t="s">
        <v>3162</v>
      </c>
      <c r="C582" s="64" t="s">
        <v>633</v>
      </c>
      <c r="D582" s="65">
        <v>42820</v>
      </c>
      <c r="E582" s="70">
        <v>6</v>
      </c>
      <c r="F582" s="70">
        <v>62</v>
      </c>
      <c r="G582" s="66"/>
      <c r="H582" s="66"/>
      <c r="I582" s="67">
        <v>927.2</v>
      </c>
      <c r="J582" s="68"/>
      <c r="K582" s="66">
        <v>2178</v>
      </c>
      <c r="L582" s="68" t="s">
        <v>3115</v>
      </c>
    </row>
    <row r="583" spans="1:12">
      <c r="A583" s="63">
        <v>1600</v>
      </c>
      <c r="B583" s="63" t="s">
        <v>3162</v>
      </c>
      <c r="C583" s="64" t="s">
        <v>634</v>
      </c>
      <c r="D583" s="65">
        <v>42820</v>
      </c>
      <c r="E583" s="70">
        <v>6</v>
      </c>
      <c r="F583" s="70">
        <v>62</v>
      </c>
      <c r="G583" s="66"/>
      <c r="H583" s="66"/>
      <c r="I583" s="67">
        <v>585.6</v>
      </c>
      <c r="J583" s="68"/>
      <c r="K583" s="66">
        <v>949</v>
      </c>
      <c r="L583" s="68" t="s">
        <v>3089</v>
      </c>
    </row>
    <row r="584" spans="1:12">
      <c r="A584" s="63">
        <v>1600</v>
      </c>
      <c r="B584" s="63" t="s">
        <v>3162</v>
      </c>
      <c r="C584" s="64" t="s">
        <v>635</v>
      </c>
      <c r="D584" s="65">
        <v>42820</v>
      </c>
      <c r="E584" s="70">
        <v>6</v>
      </c>
      <c r="F584" s="70">
        <v>62</v>
      </c>
      <c r="G584" s="66"/>
      <c r="H584" s="66"/>
      <c r="I584" s="67">
        <v>585.6</v>
      </c>
      <c r="J584" s="68"/>
      <c r="K584" s="66">
        <v>949</v>
      </c>
      <c r="L584" s="68" t="s">
        <v>3089</v>
      </c>
    </row>
    <row r="585" spans="1:12">
      <c r="A585" s="63">
        <v>1600</v>
      </c>
      <c r="B585" s="63" t="s">
        <v>3162</v>
      </c>
      <c r="C585" s="64" t="s">
        <v>636</v>
      </c>
      <c r="D585" s="65">
        <v>42820</v>
      </c>
      <c r="E585" s="70">
        <v>6</v>
      </c>
      <c r="F585" s="70">
        <v>62</v>
      </c>
      <c r="G585" s="66"/>
      <c r="H585" s="66"/>
      <c r="I585" s="67">
        <v>719.8</v>
      </c>
      <c r="J585" s="68"/>
      <c r="K585" s="66">
        <v>111</v>
      </c>
      <c r="L585" s="68" t="s">
        <v>3025</v>
      </c>
    </row>
    <row r="586" spans="1:12">
      <c r="A586" s="63">
        <v>1600</v>
      </c>
      <c r="B586" s="63" t="s">
        <v>3162</v>
      </c>
      <c r="C586" s="64" t="s">
        <v>637</v>
      </c>
      <c r="D586" s="65">
        <v>42820</v>
      </c>
      <c r="E586" s="70">
        <v>6</v>
      </c>
      <c r="F586" s="70">
        <v>62</v>
      </c>
      <c r="G586" s="66"/>
      <c r="H586" s="66"/>
      <c r="I586" s="67">
        <v>1438.38</v>
      </c>
      <c r="J586" s="68"/>
      <c r="K586" s="66">
        <v>1268</v>
      </c>
      <c r="L586" s="68" t="s">
        <v>3099</v>
      </c>
    </row>
    <row r="587" spans="1:12">
      <c r="A587" s="63">
        <v>1600</v>
      </c>
      <c r="B587" s="63" t="s">
        <v>3162</v>
      </c>
      <c r="C587" s="64" t="s">
        <v>638</v>
      </c>
      <c r="D587" s="65">
        <v>42820</v>
      </c>
      <c r="E587" s="70">
        <v>2</v>
      </c>
      <c r="F587" s="70">
        <v>22</v>
      </c>
      <c r="G587" s="66"/>
      <c r="H587" s="66"/>
      <c r="I587" s="67">
        <v>1456.68</v>
      </c>
      <c r="J587" s="68"/>
      <c r="K587" s="66">
        <v>3081</v>
      </c>
      <c r="L587" s="68" t="s">
        <v>3144</v>
      </c>
    </row>
    <row r="588" spans="1:12">
      <c r="A588" s="63">
        <v>1600</v>
      </c>
      <c r="B588" s="63" t="s">
        <v>3162</v>
      </c>
      <c r="C588" s="64" t="s">
        <v>639</v>
      </c>
      <c r="D588" s="65">
        <v>42820</v>
      </c>
      <c r="E588" s="70">
        <v>2</v>
      </c>
      <c r="F588" s="70">
        <v>22</v>
      </c>
      <c r="G588" s="66"/>
      <c r="H588" s="66"/>
      <c r="I588" s="67">
        <v>971.12</v>
      </c>
      <c r="J588" s="68"/>
      <c r="K588" s="66">
        <v>3081</v>
      </c>
      <c r="L588" s="68" t="s">
        <v>3144</v>
      </c>
    </row>
    <row r="589" spans="1:12">
      <c r="A589" s="63">
        <v>1600</v>
      </c>
      <c r="B589" s="63" t="s">
        <v>3162</v>
      </c>
      <c r="C589" s="64" t="s">
        <v>640</v>
      </c>
      <c r="D589" s="65">
        <v>42820</v>
      </c>
      <c r="E589" s="70">
        <v>6</v>
      </c>
      <c r="F589" s="70">
        <v>62</v>
      </c>
      <c r="G589" s="66"/>
      <c r="H589" s="66"/>
      <c r="I589" s="67">
        <v>585.6</v>
      </c>
      <c r="J589" s="68"/>
      <c r="K589" s="66">
        <v>3081</v>
      </c>
      <c r="L589" s="68" t="s">
        <v>3144</v>
      </c>
    </row>
    <row r="590" spans="1:12">
      <c r="A590" s="63">
        <v>1600</v>
      </c>
      <c r="B590" s="63" t="s">
        <v>3162</v>
      </c>
      <c r="C590" s="64" t="s">
        <v>641</v>
      </c>
      <c r="D590" s="65">
        <v>42820</v>
      </c>
      <c r="E590" s="70">
        <v>1</v>
      </c>
      <c r="F590" s="70">
        <v>12</v>
      </c>
      <c r="G590" s="66"/>
      <c r="H590" s="66"/>
      <c r="I590" s="67">
        <v>1942.24</v>
      </c>
      <c r="J590" s="68"/>
      <c r="K590" s="66">
        <v>3126</v>
      </c>
      <c r="L590" s="68" t="s">
        <v>3147</v>
      </c>
    </row>
    <row r="591" spans="1:12">
      <c r="A591" s="63">
        <v>1600</v>
      </c>
      <c r="B591" s="63" t="s">
        <v>3162</v>
      </c>
      <c r="C591" s="64" t="s">
        <v>642</v>
      </c>
      <c r="D591" s="65">
        <v>42820</v>
      </c>
      <c r="E591" s="70">
        <v>1</v>
      </c>
      <c r="F591" s="70">
        <v>12</v>
      </c>
      <c r="G591" s="66"/>
      <c r="H591" s="66"/>
      <c r="I591" s="67">
        <v>2913.36</v>
      </c>
      <c r="J591" s="68"/>
      <c r="K591" s="66">
        <v>3126</v>
      </c>
      <c r="L591" s="68" t="s">
        <v>3147</v>
      </c>
    </row>
    <row r="592" spans="1:12">
      <c r="A592" s="63">
        <v>1600</v>
      </c>
      <c r="B592" s="63" t="s">
        <v>3162</v>
      </c>
      <c r="C592" s="64" t="s">
        <v>643</v>
      </c>
      <c r="D592" s="65">
        <v>42823</v>
      </c>
      <c r="E592" s="70">
        <v>6</v>
      </c>
      <c r="F592" s="70">
        <v>61</v>
      </c>
      <c r="G592" s="66"/>
      <c r="H592" s="66"/>
      <c r="I592" s="67">
        <v>2586.4</v>
      </c>
      <c r="J592" s="68"/>
      <c r="K592" s="66">
        <v>3126</v>
      </c>
      <c r="L592" s="68" t="s">
        <v>3147</v>
      </c>
    </row>
    <row r="593" spans="1:12">
      <c r="A593" s="63">
        <v>1600</v>
      </c>
      <c r="B593" s="63" t="s">
        <v>3162</v>
      </c>
      <c r="C593" s="64" t="s">
        <v>644</v>
      </c>
      <c r="D593" s="65">
        <v>42824</v>
      </c>
      <c r="E593" s="70">
        <v>6</v>
      </c>
      <c r="F593" s="70">
        <v>61</v>
      </c>
      <c r="G593" s="66"/>
      <c r="H593" s="66"/>
      <c r="I593" s="67">
        <v>4440.8</v>
      </c>
      <c r="J593" s="68"/>
      <c r="K593" s="66">
        <v>1126</v>
      </c>
      <c r="L593" s="68" t="s">
        <v>3096</v>
      </c>
    </row>
    <row r="594" spans="1:12">
      <c r="A594" s="63">
        <v>1600</v>
      </c>
      <c r="B594" s="63" t="s">
        <v>3162</v>
      </c>
      <c r="C594" s="64" t="s">
        <v>645</v>
      </c>
      <c r="D594" s="65">
        <v>42824</v>
      </c>
      <c r="E594" s="70">
        <v>6</v>
      </c>
      <c r="F594" s="70">
        <v>61</v>
      </c>
      <c r="G594" s="66"/>
      <c r="H594" s="66"/>
      <c r="I594" s="67">
        <v>3306.2</v>
      </c>
      <c r="J594" s="68"/>
      <c r="K594" s="66">
        <v>103</v>
      </c>
      <c r="L594" s="68" t="s">
        <v>3020</v>
      </c>
    </row>
    <row r="595" spans="1:12">
      <c r="A595" s="63">
        <v>1600</v>
      </c>
      <c r="B595" s="63" t="s">
        <v>3162</v>
      </c>
      <c r="C595" s="64" t="s">
        <v>646</v>
      </c>
      <c r="D595" s="65">
        <v>42824</v>
      </c>
      <c r="E595" s="70">
        <v>1</v>
      </c>
      <c r="F595" s="70">
        <v>11</v>
      </c>
      <c r="G595" s="66"/>
      <c r="H595" s="66"/>
      <c r="I595" s="67">
        <v>366</v>
      </c>
      <c r="J595" s="68"/>
      <c r="K595" s="66">
        <v>2803</v>
      </c>
      <c r="L595" s="68" t="s">
        <v>3134</v>
      </c>
    </row>
    <row r="596" spans="1:12">
      <c r="A596" s="63">
        <v>1600</v>
      </c>
      <c r="B596" s="63" t="s">
        <v>3162</v>
      </c>
      <c r="C596" s="64" t="s">
        <v>647</v>
      </c>
      <c r="D596" s="65">
        <v>42824</v>
      </c>
      <c r="E596" s="70">
        <v>1</v>
      </c>
      <c r="F596" s="70">
        <v>11</v>
      </c>
      <c r="G596" s="66"/>
      <c r="H596" s="66"/>
      <c r="I596" s="67">
        <v>26159.24</v>
      </c>
      <c r="J596" s="68"/>
      <c r="K596" s="66">
        <v>811</v>
      </c>
      <c r="L596" s="68" t="s">
        <v>3083</v>
      </c>
    </row>
    <row r="597" spans="1:12">
      <c r="A597" s="63">
        <v>1600</v>
      </c>
      <c r="B597" s="63" t="s">
        <v>3162</v>
      </c>
      <c r="C597" s="64" t="s">
        <v>648</v>
      </c>
      <c r="D597" s="65">
        <v>42824</v>
      </c>
      <c r="E597" s="70">
        <v>1</v>
      </c>
      <c r="F597" s="70">
        <v>11</v>
      </c>
      <c r="G597" s="66"/>
      <c r="H597" s="66"/>
      <c r="I597" s="67">
        <v>2196</v>
      </c>
      <c r="J597" s="68"/>
      <c r="K597" s="66">
        <v>212</v>
      </c>
      <c r="L597" s="68" t="s">
        <v>3037</v>
      </c>
    </row>
    <row r="598" spans="1:12">
      <c r="A598" s="63">
        <v>1600</v>
      </c>
      <c r="B598" s="63" t="s">
        <v>3162</v>
      </c>
      <c r="C598" s="64" t="s">
        <v>649</v>
      </c>
      <c r="D598" s="65">
        <v>42824</v>
      </c>
      <c r="E598" s="70">
        <v>2</v>
      </c>
      <c r="F598" s="70">
        <v>21</v>
      </c>
      <c r="G598" s="66"/>
      <c r="H598" s="66"/>
      <c r="I598" s="67">
        <v>7124.8</v>
      </c>
      <c r="J598" s="68"/>
      <c r="K598" s="66">
        <v>1440</v>
      </c>
      <c r="L598" s="68" t="s">
        <v>3102</v>
      </c>
    </row>
    <row r="599" spans="1:12">
      <c r="A599" s="63">
        <v>1600</v>
      </c>
      <c r="B599" s="63" t="s">
        <v>3162</v>
      </c>
      <c r="C599" s="64" t="s">
        <v>650</v>
      </c>
      <c r="D599" s="65">
        <v>42824</v>
      </c>
      <c r="E599" s="70">
        <v>2</v>
      </c>
      <c r="F599" s="70">
        <v>23</v>
      </c>
      <c r="G599" s="66"/>
      <c r="H599" s="66"/>
      <c r="I599" s="67">
        <v>1586</v>
      </c>
      <c r="J599" s="68"/>
      <c r="K599" s="66">
        <v>2178</v>
      </c>
      <c r="L599" s="68" t="s">
        <v>3115</v>
      </c>
    </row>
    <row r="600" spans="1:12">
      <c r="A600" s="63">
        <v>1600</v>
      </c>
      <c r="B600" s="63" t="s">
        <v>3162</v>
      </c>
      <c r="C600" s="64" t="s">
        <v>651</v>
      </c>
      <c r="D600" s="65">
        <v>42824</v>
      </c>
      <c r="E600" s="70">
        <v>6</v>
      </c>
      <c r="F600" s="70">
        <v>61</v>
      </c>
      <c r="G600" s="66"/>
      <c r="H600" s="66"/>
      <c r="I600" s="67">
        <v>23729</v>
      </c>
      <c r="J600" s="68"/>
      <c r="K600" s="66">
        <v>111</v>
      </c>
      <c r="L600" s="68" t="s">
        <v>3025</v>
      </c>
    </row>
    <row r="601" spans="1:12">
      <c r="A601" s="63">
        <v>1600</v>
      </c>
      <c r="B601" s="63" t="s">
        <v>3162</v>
      </c>
      <c r="C601" s="64" t="s">
        <v>652</v>
      </c>
      <c r="D601" s="65">
        <v>42824</v>
      </c>
      <c r="E601" s="70">
        <v>1</v>
      </c>
      <c r="F601" s="70">
        <v>13</v>
      </c>
      <c r="G601" s="66"/>
      <c r="H601" s="66"/>
      <c r="I601" s="67">
        <v>610</v>
      </c>
      <c r="J601" s="68"/>
      <c r="K601" s="66">
        <v>3126</v>
      </c>
      <c r="L601" s="68" t="s">
        <v>3147</v>
      </c>
    </row>
    <row r="602" spans="1:12">
      <c r="A602" s="63">
        <v>1600</v>
      </c>
      <c r="B602" s="63" t="s">
        <v>3162</v>
      </c>
      <c r="C602" s="64" t="s">
        <v>653</v>
      </c>
      <c r="D602" s="65">
        <v>42825</v>
      </c>
      <c r="E602" s="70">
        <v>1</v>
      </c>
      <c r="F602" s="70">
        <v>12</v>
      </c>
      <c r="G602" s="66"/>
      <c r="H602" s="66"/>
      <c r="I602" s="67">
        <v>1622.6</v>
      </c>
      <c r="J602" s="68"/>
      <c r="K602" s="66">
        <v>283</v>
      </c>
      <c r="L602" s="68" t="s">
        <v>3047</v>
      </c>
    </row>
    <row r="603" spans="1:12">
      <c r="A603" s="63">
        <v>1600</v>
      </c>
      <c r="B603" s="63" t="s">
        <v>3162</v>
      </c>
      <c r="C603" s="64" t="s">
        <v>654</v>
      </c>
      <c r="D603" s="65">
        <v>42825</v>
      </c>
      <c r="E603" s="70">
        <v>2</v>
      </c>
      <c r="F603" s="70">
        <v>22</v>
      </c>
      <c r="G603" s="66"/>
      <c r="H603" s="66"/>
      <c r="I603" s="67">
        <v>1695.8</v>
      </c>
      <c r="J603" s="68"/>
      <c r="K603" s="66">
        <v>1126</v>
      </c>
      <c r="L603" s="68" t="s">
        <v>3096</v>
      </c>
    </row>
    <row r="604" spans="1:12">
      <c r="A604" s="63">
        <v>1600</v>
      </c>
      <c r="B604" s="63" t="s">
        <v>3162</v>
      </c>
      <c r="C604" s="64" t="s">
        <v>655</v>
      </c>
      <c r="D604" s="65">
        <v>42825</v>
      </c>
      <c r="E604" s="70">
        <v>2</v>
      </c>
      <c r="F604" s="70">
        <v>22</v>
      </c>
      <c r="G604" s="66"/>
      <c r="H604" s="66"/>
      <c r="I604" s="67">
        <v>1356.64</v>
      </c>
      <c r="J604" s="68"/>
      <c r="K604" s="66">
        <v>1126</v>
      </c>
      <c r="L604" s="68" t="s">
        <v>3096</v>
      </c>
    </row>
    <row r="605" spans="1:12">
      <c r="A605" s="63">
        <v>1600</v>
      </c>
      <c r="B605" s="63" t="s">
        <v>3162</v>
      </c>
      <c r="C605" s="64" t="s">
        <v>656</v>
      </c>
      <c r="D605" s="65">
        <v>42825</v>
      </c>
      <c r="E605" s="70">
        <v>1</v>
      </c>
      <c r="F605" s="70">
        <v>12</v>
      </c>
      <c r="G605" s="66"/>
      <c r="H605" s="66"/>
      <c r="I605" s="67">
        <v>3246.42</v>
      </c>
      <c r="J605" s="68"/>
      <c r="K605" s="66">
        <v>1511</v>
      </c>
      <c r="L605" s="68" t="s">
        <v>3103</v>
      </c>
    </row>
    <row r="606" spans="1:12">
      <c r="A606" s="63">
        <v>1600</v>
      </c>
      <c r="B606" s="63" t="s">
        <v>3162</v>
      </c>
      <c r="C606" s="64" t="s">
        <v>657</v>
      </c>
      <c r="D606" s="65">
        <v>42825</v>
      </c>
      <c r="E606" s="70">
        <v>6</v>
      </c>
      <c r="F606" s="70">
        <v>61</v>
      </c>
      <c r="G606" s="66"/>
      <c r="H606" s="66"/>
      <c r="I606" s="67">
        <v>1300.52</v>
      </c>
      <c r="J606" s="68"/>
      <c r="K606" s="66">
        <v>1511</v>
      </c>
      <c r="L606" s="68" t="s">
        <v>3103</v>
      </c>
    </row>
    <row r="607" spans="1:12">
      <c r="A607" s="63">
        <v>1600</v>
      </c>
      <c r="B607" s="63" t="s">
        <v>3162</v>
      </c>
      <c r="C607" s="64" t="s">
        <v>658</v>
      </c>
      <c r="D607" s="65">
        <v>42825</v>
      </c>
      <c r="E607" s="70">
        <v>6</v>
      </c>
      <c r="F607" s="70">
        <v>61</v>
      </c>
      <c r="G607" s="66"/>
      <c r="H607" s="66"/>
      <c r="I607" s="67">
        <v>1401.78</v>
      </c>
      <c r="J607" s="68"/>
      <c r="K607" s="66">
        <v>1511</v>
      </c>
      <c r="L607" s="68" t="s">
        <v>3103</v>
      </c>
    </row>
    <row r="608" spans="1:12">
      <c r="A608" s="63">
        <v>1600</v>
      </c>
      <c r="B608" s="63" t="s">
        <v>3162</v>
      </c>
      <c r="C608" s="64" t="s">
        <v>659</v>
      </c>
      <c r="D608" s="65">
        <v>42825</v>
      </c>
      <c r="E608" s="70">
        <v>2</v>
      </c>
      <c r="F608" s="70">
        <v>21</v>
      </c>
      <c r="G608" s="66"/>
      <c r="H608" s="66"/>
      <c r="I608" s="67">
        <v>7063.8</v>
      </c>
      <c r="J608" s="68"/>
      <c r="K608" s="66">
        <v>283</v>
      </c>
      <c r="L608" s="68" t="s">
        <v>3047</v>
      </c>
    </row>
    <row r="609" spans="1:12">
      <c r="A609" s="63">
        <v>1600</v>
      </c>
      <c r="B609" s="63" t="s">
        <v>3162</v>
      </c>
      <c r="C609" s="64" t="s">
        <v>660</v>
      </c>
      <c r="D609" s="65">
        <v>42825</v>
      </c>
      <c r="E609" s="70">
        <v>1</v>
      </c>
      <c r="F609" s="70">
        <v>12</v>
      </c>
      <c r="G609" s="66"/>
      <c r="H609" s="66"/>
      <c r="I609" s="67">
        <v>1005.28</v>
      </c>
      <c r="J609" s="68"/>
      <c r="K609" s="66">
        <v>100</v>
      </c>
      <c r="L609" s="68" t="s">
        <v>3017</v>
      </c>
    </row>
    <row r="610" spans="1:12">
      <c r="A610" s="63">
        <v>1600</v>
      </c>
      <c r="B610" s="63" t="s">
        <v>3162</v>
      </c>
      <c r="C610" s="64" t="s">
        <v>661</v>
      </c>
      <c r="D610" s="65">
        <v>42825</v>
      </c>
      <c r="E610" s="70">
        <v>2</v>
      </c>
      <c r="F610" s="70">
        <v>22</v>
      </c>
      <c r="G610" s="66"/>
      <c r="H610" s="66"/>
      <c r="I610" s="67">
        <v>1187.06</v>
      </c>
      <c r="J610" s="68"/>
      <c r="K610" s="66">
        <v>133</v>
      </c>
      <c r="L610" s="68" t="s">
        <v>3028</v>
      </c>
    </row>
    <row r="611" spans="1:12">
      <c r="A611" s="63">
        <v>1600</v>
      </c>
      <c r="B611" s="63" t="s">
        <v>3162</v>
      </c>
      <c r="C611" s="64" t="s">
        <v>662</v>
      </c>
      <c r="D611" s="65">
        <v>42825</v>
      </c>
      <c r="E611" s="70">
        <v>2</v>
      </c>
      <c r="F611" s="70">
        <v>21</v>
      </c>
      <c r="G611" s="66"/>
      <c r="H611" s="66"/>
      <c r="I611" s="67">
        <v>725.9</v>
      </c>
      <c r="J611" s="68"/>
      <c r="K611" s="66">
        <v>103</v>
      </c>
      <c r="L611" s="68" t="s">
        <v>3020</v>
      </c>
    </row>
    <row r="612" spans="1:12">
      <c r="A612" s="63">
        <v>1600</v>
      </c>
      <c r="B612" s="63" t="s">
        <v>3162</v>
      </c>
      <c r="C612" s="64" t="s">
        <v>663</v>
      </c>
      <c r="D612" s="65">
        <v>42825</v>
      </c>
      <c r="E612" s="70">
        <v>2</v>
      </c>
      <c r="F612" s="70">
        <v>23</v>
      </c>
      <c r="G612" s="66"/>
      <c r="H612" s="66"/>
      <c r="I612" s="67">
        <v>1566.36</v>
      </c>
      <c r="J612" s="68"/>
      <c r="K612" s="66">
        <v>2803</v>
      </c>
      <c r="L612" s="68" t="s">
        <v>3134</v>
      </c>
    </row>
    <row r="613" spans="1:12">
      <c r="A613" s="63">
        <v>1600</v>
      </c>
      <c r="B613" s="63" t="s">
        <v>3162</v>
      </c>
      <c r="C613" s="64" t="s">
        <v>664</v>
      </c>
      <c r="D613" s="65">
        <v>42825</v>
      </c>
      <c r="E613" s="70">
        <v>1</v>
      </c>
      <c r="F613" s="70">
        <v>12</v>
      </c>
      <c r="G613" s="66"/>
      <c r="H613" s="66"/>
      <c r="I613" s="67">
        <v>628.29999999999995</v>
      </c>
      <c r="J613" s="68"/>
      <c r="K613" s="66">
        <v>2457</v>
      </c>
      <c r="L613" s="68" t="s">
        <v>3165</v>
      </c>
    </row>
    <row r="614" spans="1:12">
      <c r="A614" s="63">
        <v>1600</v>
      </c>
      <c r="B614" s="63" t="s">
        <v>3162</v>
      </c>
      <c r="C614" s="64" t="s">
        <v>665</v>
      </c>
      <c r="D614" s="65">
        <v>42825</v>
      </c>
      <c r="E614" s="70">
        <v>2</v>
      </c>
      <c r="F614" s="70">
        <v>21</v>
      </c>
      <c r="G614" s="66"/>
      <c r="H614" s="66"/>
      <c r="I614" s="67">
        <v>4050.4</v>
      </c>
      <c r="J614" s="68"/>
      <c r="K614" s="66">
        <v>2457</v>
      </c>
      <c r="L614" s="68" t="s">
        <v>3165</v>
      </c>
    </row>
    <row r="615" spans="1:12">
      <c r="A615" s="63">
        <v>1600</v>
      </c>
      <c r="B615" s="63" t="s">
        <v>3162</v>
      </c>
      <c r="C615" s="64" t="s">
        <v>666</v>
      </c>
      <c r="D615" s="65">
        <v>42825</v>
      </c>
      <c r="E615" s="70">
        <v>2</v>
      </c>
      <c r="F615" s="70">
        <v>23</v>
      </c>
      <c r="G615" s="66"/>
      <c r="H615" s="66"/>
      <c r="I615" s="67">
        <v>854</v>
      </c>
      <c r="J615" s="68"/>
      <c r="K615" s="66">
        <v>1391</v>
      </c>
      <c r="L615" s="68" t="s">
        <v>3101</v>
      </c>
    </row>
    <row r="616" spans="1:12">
      <c r="A616" s="63">
        <v>1600</v>
      </c>
      <c r="B616" s="63" t="s">
        <v>3162</v>
      </c>
      <c r="C616" s="64" t="s">
        <v>667</v>
      </c>
      <c r="D616" s="65">
        <v>42825</v>
      </c>
      <c r="E616" s="70">
        <v>1</v>
      </c>
      <c r="F616" s="70">
        <v>11</v>
      </c>
      <c r="G616" s="66"/>
      <c r="H616" s="66"/>
      <c r="I616" s="67">
        <v>3708.8</v>
      </c>
      <c r="J616" s="68"/>
      <c r="K616" s="66">
        <v>2432</v>
      </c>
      <c r="L616" s="68" t="s">
        <v>3121</v>
      </c>
    </row>
    <row r="617" spans="1:12">
      <c r="A617" s="63">
        <v>1600</v>
      </c>
      <c r="B617" s="63" t="s">
        <v>3162</v>
      </c>
      <c r="C617" s="64" t="s">
        <v>668</v>
      </c>
      <c r="D617" s="65">
        <v>42825</v>
      </c>
      <c r="E617" s="70">
        <v>6</v>
      </c>
      <c r="F617" s="70">
        <v>62</v>
      </c>
      <c r="G617" s="66"/>
      <c r="H617" s="66"/>
      <c r="I617" s="67">
        <v>751.52</v>
      </c>
      <c r="J617" s="68"/>
      <c r="K617" s="66">
        <v>611</v>
      </c>
      <c r="L617" s="68" t="s">
        <v>3070</v>
      </c>
    </row>
    <row r="618" spans="1:12">
      <c r="A618" s="63">
        <v>1600</v>
      </c>
      <c r="B618" s="63" t="s">
        <v>3162</v>
      </c>
      <c r="C618" s="64" t="s">
        <v>669</v>
      </c>
      <c r="D618" s="65">
        <v>42825</v>
      </c>
      <c r="E618" s="70">
        <v>6</v>
      </c>
      <c r="F618" s="70">
        <v>62</v>
      </c>
      <c r="G618" s="66"/>
      <c r="H618" s="66"/>
      <c r="I618" s="67">
        <v>1073.5999999999999</v>
      </c>
      <c r="J618" s="68"/>
      <c r="K618" s="66">
        <v>2178</v>
      </c>
      <c r="L618" s="68" t="s">
        <v>3115</v>
      </c>
    </row>
    <row r="619" spans="1:12">
      <c r="A619" s="63">
        <v>1600</v>
      </c>
      <c r="B619" s="63" t="s">
        <v>3162</v>
      </c>
      <c r="C619" s="64" t="s">
        <v>670</v>
      </c>
      <c r="D619" s="65">
        <v>42825</v>
      </c>
      <c r="E619" s="70">
        <v>1</v>
      </c>
      <c r="F619" s="70">
        <v>12</v>
      </c>
      <c r="G619" s="66"/>
      <c r="H619" s="66"/>
      <c r="I619" s="67">
        <v>1622.6</v>
      </c>
      <c r="J619" s="68"/>
      <c r="K619" s="66">
        <v>440</v>
      </c>
      <c r="L619" s="68" t="s">
        <v>3058</v>
      </c>
    </row>
    <row r="620" spans="1:12">
      <c r="A620" s="63">
        <v>1600</v>
      </c>
      <c r="B620" s="63" t="s">
        <v>3162</v>
      </c>
      <c r="C620" s="64" t="s">
        <v>671</v>
      </c>
      <c r="D620" s="65">
        <v>42825</v>
      </c>
      <c r="E620" s="70">
        <v>1</v>
      </c>
      <c r="F620" s="70">
        <v>11</v>
      </c>
      <c r="G620" s="66"/>
      <c r="H620" s="66"/>
      <c r="I620" s="67">
        <v>3306.2</v>
      </c>
      <c r="J620" s="68"/>
      <c r="K620" s="66">
        <v>949</v>
      </c>
      <c r="L620" s="68" t="s">
        <v>3089</v>
      </c>
    </row>
    <row r="621" spans="1:12">
      <c r="A621" s="63">
        <v>1600</v>
      </c>
      <c r="B621" s="63" t="s">
        <v>3162</v>
      </c>
      <c r="C621" s="64" t="s">
        <v>672</v>
      </c>
      <c r="D621" s="65">
        <v>42825</v>
      </c>
      <c r="E621" s="70">
        <v>2</v>
      </c>
      <c r="F621" s="70">
        <v>21</v>
      </c>
      <c r="G621" s="66"/>
      <c r="H621" s="66"/>
      <c r="I621" s="67">
        <v>3660</v>
      </c>
      <c r="J621" s="68"/>
      <c r="K621" s="66">
        <v>1805</v>
      </c>
      <c r="L621" s="68" t="s">
        <v>3105</v>
      </c>
    </row>
    <row r="622" spans="1:12">
      <c r="A622" s="63">
        <v>1600</v>
      </c>
      <c r="B622" s="63" t="s">
        <v>3162</v>
      </c>
      <c r="C622" s="64" t="s">
        <v>673</v>
      </c>
      <c r="D622" s="65">
        <v>42825</v>
      </c>
      <c r="E622" s="70">
        <v>2</v>
      </c>
      <c r="F622" s="70">
        <v>21</v>
      </c>
      <c r="G622" s="66"/>
      <c r="H622" s="66"/>
      <c r="I622" s="67">
        <v>8943.82</v>
      </c>
      <c r="J622" s="68"/>
      <c r="K622" s="66">
        <v>1805</v>
      </c>
      <c r="L622" s="68" t="s">
        <v>3105</v>
      </c>
    </row>
    <row r="623" spans="1:12">
      <c r="A623" s="63">
        <v>1600</v>
      </c>
      <c r="B623" s="63" t="s">
        <v>3162</v>
      </c>
      <c r="C623" s="64" t="s">
        <v>674</v>
      </c>
      <c r="D623" s="65">
        <v>42825</v>
      </c>
      <c r="E623" s="70">
        <v>1</v>
      </c>
      <c r="F623" s="70">
        <v>11</v>
      </c>
      <c r="G623" s="66"/>
      <c r="H623" s="66"/>
      <c r="I623" s="67">
        <v>8956.02</v>
      </c>
      <c r="J623" s="68"/>
      <c r="K623" s="66">
        <v>1805</v>
      </c>
      <c r="L623" s="68" t="s">
        <v>3105</v>
      </c>
    </row>
    <row r="624" spans="1:12">
      <c r="A624" s="63">
        <v>1600</v>
      </c>
      <c r="B624" s="63" t="s">
        <v>3162</v>
      </c>
      <c r="C624" s="64" t="s">
        <v>675</v>
      </c>
      <c r="D624" s="65">
        <v>42825</v>
      </c>
      <c r="E624" s="70">
        <v>1</v>
      </c>
      <c r="F624" s="70">
        <v>11</v>
      </c>
      <c r="G624" s="66"/>
      <c r="H624" s="66"/>
      <c r="I624" s="67">
        <v>185.44</v>
      </c>
      <c r="J624" s="68"/>
      <c r="K624" s="66">
        <v>1805</v>
      </c>
      <c r="L624" s="68" t="s">
        <v>3105</v>
      </c>
    </row>
    <row r="625" spans="1:12">
      <c r="A625" s="63">
        <v>1600</v>
      </c>
      <c r="B625" s="63" t="s">
        <v>3162</v>
      </c>
      <c r="C625" s="64" t="s">
        <v>676</v>
      </c>
      <c r="D625" s="65">
        <v>42825</v>
      </c>
      <c r="E625" s="70">
        <v>1</v>
      </c>
      <c r="F625" s="70">
        <v>11</v>
      </c>
      <c r="G625" s="66"/>
      <c r="H625" s="66"/>
      <c r="I625" s="67">
        <v>610</v>
      </c>
      <c r="J625" s="68"/>
      <c r="K625" s="66">
        <v>1805</v>
      </c>
      <c r="L625" s="68" t="s">
        <v>3105</v>
      </c>
    </row>
    <row r="626" spans="1:12">
      <c r="A626" s="63">
        <v>1600</v>
      </c>
      <c r="B626" s="63" t="s">
        <v>3162</v>
      </c>
      <c r="C626" s="64" t="s">
        <v>677</v>
      </c>
      <c r="D626" s="65">
        <v>42825</v>
      </c>
      <c r="E626" s="70">
        <v>2</v>
      </c>
      <c r="F626" s="70">
        <v>21</v>
      </c>
      <c r="G626" s="66"/>
      <c r="H626" s="66"/>
      <c r="I626" s="67">
        <v>2440</v>
      </c>
      <c r="J626" s="68"/>
      <c r="K626" s="66">
        <v>1805</v>
      </c>
      <c r="L626" s="68" t="s">
        <v>3105</v>
      </c>
    </row>
    <row r="627" spans="1:12">
      <c r="A627" s="63">
        <v>1600</v>
      </c>
      <c r="B627" s="63" t="s">
        <v>3162</v>
      </c>
      <c r="C627" s="64" t="s">
        <v>678</v>
      </c>
      <c r="D627" s="65">
        <v>42825</v>
      </c>
      <c r="E627" s="70">
        <v>2</v>
      </c>
      <c r="F627" s="70">
        <v>21</v>
      </c>
      <c r="G627" s="66"/>
      <c r="H627" s="66"/>
      <c r="I627" s="67">
        <v>370.88</v>
      </c>
      <c r="J627" s="68"/>
      <c r="K627" s="66">
        <v>1805</v>
      </c>
      <c r="L627" s="68" t="s">
        <v>3105</v>
      </c>
    </row>
    <row r="628" spans="1:12">
      <c r="A628" s="63">
        <v>1600</v>
      </c>
      <c r="B628" s="63" t="s">
        <v>3162</v>
      </c>
      <c r="C628" s="64" t="s">
        <v>679</v>
      </c>
      <c r="D628" s="65">
        <v>42825</v>
      </c>
      <c r="E628" s="70">
        <v>1</v>
      </c>
      <c r="F628" s="70">
        <v>11</v>
      </c>
      <c r="G628" s="66"/>
      <c r="H628" s="66"/>
      <c r="I628" s="67">
        <v>6588</v>
      </c>
      <c r="J628" s="68"/>
      <c r="K628" s="66">
        <v>1805</v>
      </c>
      <c r="L628" s="68" t="s">
        <v>3105</v>
      </c>
    </row>
    <row r="629" spans="1:12">
      <c r="A629" s="63">
        <v>1600</v>
      </c>
      <c r="B629" s="63" t="s">
        <v>3162</v>
      </c>
      <c r="C629" s="64" t="s">
        <v>680</v>
      </c>
      <c r="D629" s="65">
        <v>42825</v>
      </c>
      <c r="E629" s="70">
        <v>1</v>
      </c>
      <c r="F629" s="70">
        <v>11</v>
      </c>
      <c r="G629" s="66"/>
      <c r="H629" s="66"/>
      <c r="I629" s="67">
        <v>278.16000000000003</v>
      </c>
      <c r="J629" s="68"/>
      <c r="K629" s="66">
        <v>1805</v>
      </c>
      <c r="L629" s="68" t="s">
        <v>3105</v>
      </c>
    </row>
    <row r="630" spans="1:12">
      <c r="A630" s="63">
        <v>1600</v>
      </c>
      <c r="B630" s="63" t="s">
        <v>3162</v>
      </c>
      <c r="C630" s="64" t="s">
        <v>681</v>
      </c>
      <c r="D630" s="65">
        <v>42825</v>
      </c>
      <c r="E630" s="70">
        <v>1</v>
      </c>
      <c r="F630" s="70">
        <v>11</v>
      </c>
      <c r="G630" s="66"/>
      <c r="H630" s="66"/>
      <c r="I630" s="67">
        <v>1830</v>
      </c>
      <c r="J630" s="68"/>
      <c r="K630" s="66">
        <v>1805</v>
      </c>
      <c r="L630" s="68" t="s">
        <v>3105</v>
      </c>
    </row>
    <row r="631" spans="1:12">
      <c r="A631" s="63">
        <v>1600</v>
      </c>
      <c r="B631" s="63" t="s">
        <v>3162</v>
      </c>
      <c r="C631" s="64" t="s">
        <v>682</v>
      </c>
      <c r="D631" s="65">
        <v>42825</v>
      </c>
      <c r="E631" s="70">
        <v>6</v>
      </c>
      <c r="F631" s="70">
        <v>61</v>
      </c>
      <c r="G631" s="66"/>
      <c r="H631" s="66"/>
      <c r="I631" s="67">
        <v>1647</v>
      </c>
      <c r="J631" s="68"/>
      <c r="K631" s="66">
        <v>1268</v>
      </c>
      <c r="L631" s="68" t="s">
        <v>3099</v>
      </c>
    </row>
    <row r="632" spans="1:12">
      <c r="A632" s="63">
        <v>1600</v>
      </c>
      <c r="B632" s="63" t="s">
        <v>3162</v>
      </c>
      <c r="C632" s="64" t="s">
        <v>683</v>
      </c>
      <c r="D632" s="65">
        <v>42825</v>
      </c>
      <c r="E632" s="70">
        <v>1</v>
      </c>
      <c r="F632" s="70">
        <v>12</v>
      </c>
      <c r="G632" s="66"/>
      <c r="H632" s="66"/>
      <c r="I632" s="67">
        <v>941.84</v>
      </c>
      <c r="J632" s="68"/>
      <c r="K632" s="66">
        <v>3081</v>
      </c>
      <c r="L632" s="68" t="s">
        <v>3144</v>
      </c>
    </row>
    <row r="633" spans="1:12">
      <c r="A633" s="63">
        <v>1600</v>
      </c>
      <c r="B633" s="63" t="s">
        <v>3162</v>
      </c>
      <c r="C633" s="64" t="s">
        <v>684</v>
      </c>
      <c r="D633" s="65">
        <v>42825</v>
      </c>
      <c r="E633" s="70">
        <v>2</v>
      </c>
      <c r="F633" s="70">
        <v>23</v>
      </c>
      <c r="G633" s="66"/>
      <c r="H633" s="66"/>
      <c r="I633" s="67">
        <v>1566.36</v>
      </c>
      <c r="J633" s="68"/>
      <c r="K633" s="66">
        <v>3126</v>
      </c>
      <c r="L633" s="68" t="s">
        <v>3147</v>
      </c>
    </row>
    <row r="634" spans="1:12">
      <c r="A634" s="63">
        <v>1600</v>
      </c>
      <c r="B634" s="63" t="s">
        <v>3162</v>
      </c>
      <c r="C634" s="64" t="s">
        <v>685</v>
      </c>
      <c r="D634" s="65">
        <v>42830</v>
      </c>
      <c r="E634" s="70">
        <v>3</v>
      </c>
      <c r="F634" s="71"/>
      <c r="G634" s="68"/>
      <c r="H634" s="68"/>
      <c r="I634" s="67">
        <v>219.6</v>
      </c>
      <c r="J634" s="68"/>
      <c r="K634" s="66">
        <v>225</v>
      </c>
      <c r="L634" s="68" t="s">
        <v>3039</v>
      </c>
    </row>
    <row r="635" spans="1:12">
      <c r="A635" s="63">
        <v>1600</v>
      </c>
      <c r="B635" s="63" t="s">
        <v>3162</v>
      </c>
      <c r="C635" s="64" t="s">
        <v>686</v>
      </c>
      <c r="D635" s="65">
        <v>42830</v>
      </c>
      <c r="E635" s="70">
        <v>6</v>
      </c>
      <c r="F635" s="70">
        <v>62</v>
      </c>
      <c r="G635" s="66"/>
      <c r="H635" s="66"/>
      <c r="I635" s="67">
        <v>927.2</v>
      </c>
      <c r="J635" s="68"/>
      <c r="K635" s="66">
        <v>254</v>
      </c>
      <c r="L635" s="68" t="s">
        <v>3044</v>
      </c>
    </row>
    <row r="636" spans="1:12">
      <c r="A636" s="63">
        <v>1600</v>
      </c>
      <c r="B636" s="63" t="s">
        <v>3162</v>
      </c>
      <c r="C636" s="64" t="s">
        <v>687</v>
      </c>
      <c r="D636" s="65">
        <v>42830</v>
      </c>
      <c r="E636" s="70">
        <v>1</v>
      </c>
      <c r="F636" s="70">
        <v>12</v>
      </c>
      <c r="G636" s="66"/>
      <c r="H636" s="66"/>
      <c r="I636" s="67">
        <v>1067.5</v>
      </c>
      <c r="J636" s="68"/>
      <c r="K636" s="66">
        <v>1126</v>
      </c>
      <c r="L636" s="68" t="s">
        <v>3096</v>
      </c>
    </row>
    <row r="637" spans="1:12">
      <c r="A637" s="63">
        <v>1600</v>
      </c>
      <c r="B637" s="63" t="s">
        <v>3162</v>
      </c>
      <c r="C637" s="64" t="s">
        <v>688</v>
      </c>
      <c r="D637" s="65">
        <v>42830</v>
      </c>
      <c r="E637" s="70">
        <v>1</v>
      </c>
      <c r="F637" s="70">
        <v>12</v>
      </c>
      <c r="G637" s="66"/>
      <c r="H637" s="66"/>
      <c r="I637" s="67">
        <v>1222.44</v>
      </c>
      <c r="J637" s="68"/>
      <c r="K637" s="66">
        <v>1126</v>
      </c>
      <c r="L637" s="68" t="s">
        <v>3096</v>
      </c>
    </row>
    <row r="638" spans="1:12">
      <c r="A638" s="63">
        <v>1600</v>
      </c>
      <c r="B638" s="63" t="s">
        <v>3162</v>
      </c>
      <c r="C638" s="64" t="s">
        <v>689</v>
      </c>
      <c r="D638" s="65">
        <v>42830</v>
      </c>
      <c r="E638" s="70">
        <v>3</v>
      </c>
      <c r="F638" s="71"/>
      <c r="G638" s="68"/>
      <c r="H638" s="68"/>
      <c r="I638" s="67">
        <v>219.6</v>
      </c>
      <c r="J638" s="68"/>
      <c r="K638" s="66">
        <v>1119</v>
      </c>
      <c r="L638" s="68" t="s">
        <v>3095</v>
      </c>
    </row>
    <row r="639" spans="1:12">
      <c r="A639" s="63">
        <v>1600</v>
      </c>
      <c r="B639" s="63" t="s">
        <v>3162</v>
      </c>
      <c r="C639" s="64" t="s">
        <v>690</v>
      </c>
      <c r="D639" s="65">
        <v>42830</v>
      </c>
      <c r="E639" s="70">
        <v>3</v>
      </c>
      <c r="F639" s="71"/>
      <c r="G639" s="68"/>
      <c r="H639" s="68"/>
      <c r="I639" s="67">
        <v>219.6</v>
      </c>
      <c r="J639" s="68"/>
      <c r="K639" s="66">
        <v>346</v>
      </c>
      <c r="L639" s="68" t="s">
        <v>3053</v>
      </c>
    </row>
    <row r="640" spans="1:12">
      <c r="A640" s="63">
        <v>1600</v>
      </c>
      <c r="B640" s="63" t="s">
        <v>3162</v>
      </c>
      <c r="C640" s="64" t="s">
        <v>691</v>
      </c>
      <c r="D640" s="65">
        <v>42830</v>
      </c>
      <c r="E640" s="70">
        <v>6</v>
      </c>
      <c r="F640" s="70">
        <v>62</v>
      </c>
      <c r="G640" s="66"/>
      <c r="H640" s="66"/>
      <c r="I640" s="67">
        <v>927.2</v>
      </c>
      <c r="J640" s="68"/>
      <c r="K640" s="66">
        <v>2628</v>
      </c>
      <c r="L640" s="68" t="s">
        <v>3163</v>
      </c>
    </row>
    <row r="641" spans="1:12">
      <c r="A641" s="63">
        <v>1600</v>
      </c>
      <c r="B641" s="63" t="s">
        <v>3162</v>
      </c>
      <c r="C641" s="64" t="s">
        <v>692</v>
      </c>
      <c r="D641" s="65">
        <v>42830</v>
      </c>
      <c r="E641" s="70">
        <v>6</v>
      </c>
      <c r="F641" s="70">
        <v>62</v>
      </c>
      <c r="G641" s="66"/>
      <c r="H641" s="66"/>
      <c r="I641" s="67">
        <v>788.12</v>
      </c>
      <c r="J641" s="68"/>
      <c r="K641" s="66">
        <v>212</v>
      </c>
      <c r="L641" s="68" t="s">
        <v>3037</v>
      </c>
    </row>
    <row r="642" spans="1:12">
      <c r="A642" s="63">
        <v>1600</v>
      </c>
      <c r="B642" s="63" t="s">
        <v>3162</v>
      </c>
      <c r="C642" s="64" t="s">
        <v>693</v>
      </c>
      <c r="D642" s="65">
        <v>42830</v>
      </c>
      <c r="E642" s="70">
        <v>3</v>
      </c>
      <c r="F642" s="71"/>
      <c r="G642" s="68"/>
      <c r="H642" s="68"/>
      <c r="I642" s="67">
        <v>219.6</v>
      </c>
      <c r="J642" s="68"/>
      <c r="K642" s="66">
        <v>440</v>
      </c>
      <c r="L642" s="68" t="s">
        <v>3058</v>
      </c>
    </row>
    <row r="643" spans="1:12">
      <c r="A643" s="63">
        <v>1600</v>
      </c>
      <c r="B643" s="63" t="s">
        <v>3162</v>
      </c>
      <c r="C643" s="64" t="s">
        <v>694</v>
      </c>
      <c r="D643" s="65">
        <v>42830</v>
      </c>
      <c r="E643" s="70">
        <v>3</v>
      </c>
      <c r="F643" s="71"/>
      <c r="G643" s="68"/>
      <c r="H643" s="68"/>
      <c r="I643" s="67">
        <v>219.6</v>
      </c>
      <c r="J643" s="68"/>
      <c r="K643" s="66">
        <v>440</v>
      </c>
      <c r="L643" s="68" t="s">
        <v>3058</v>
      </c>
    </row>
    <row r="644" spans="1:12">
      <c r="A644" s="63">
        <v>1600</v>
      </c>
      <c r="B644" s="63" t="s">
        <v>3162</v>
      </c>
      <c r="C644" s="64" t="s">
        <v>695</v>
      </c>
      <c r="D644" s="65">
        <v>42830</v>
      </c>
      <c r="E644" s="70">
        <v>6</v>
      </c>
      <c r="F644" s="70">
        <v>62</v>
      </c>
      <c r="G644" s="66"/>
      <c r="H644" s="66"/>
      <c r="I644" s="67">
        <v>927.2</v>
      </c>
      <c r="J644" s="68"/>
      <c r="K644" s="66">
        <v>2178</v>
      </c>
      <c r="L644" s="68" t="s">
        <v>3115</v>
      </c>
    </row>
    <row r="645" spans="1:12">
      <c r="A645" s="63">
        <v>1600</v>
      </c>
      <c r="B645" s="63" t="s">
        <v>3162</v>
      </c>
      <c r="C645" s="64" t="s">
        <v>696</v>
      </c>
      <c r="D645" s="65">
        <v>42830</v>
      </c>
      <c r="E645" s="70">
        <v>2</v>
      </c>
      <c r="F645" s="70">
        <v>22</v>
      </c>
      <c r="G645" s="66"/>
      <c r="H645" s="66"/>
      <c r="I645" s="68"/>
      <c r="J645" s="67">
        <v>-6588</v>
      </c>
      <c r="K645" s="66">
        <v>2037</v>
      </c>
      <c r="L645" s="68" t="s">
        <v>3108</v>
      </c>
    </row>
    <row r="646" spans="1:12">
      <c r="A646" s="63">
        <v>1600</v>
      </c>
      <c r="B646" s="63" t="s">
        <v>3162</v>
      </c>
      <c r="C646" s="64" t="s">
        <v>697</v>
      </c>
      <c r="D646" s="65">
        <v>42830</v>
      </c>
      <c r="E646" s="70">
        <v>2</v>
      </c>
      <c r="F646" s="70">
        <v>22</v>
      </c>
      <c r="G646" s="66"/>
      <c r="H646" s="66"/>
      <c r="I646" s="67">
        <v>7320</v>
      </c>
      <c r="J646" s="68"/>
      <c r="K646" s="66">
        <v>2037</v>
      </c>
      <c r="L646" s="68" t="s">
        <v>3108</v>
      </c>
    </row>
    <row r="647" spans="1:12">
      <c r="A647" s="63">
        <v>1600</v>
      </c>
      <c r="B647" s="63" t="s">
        <v>3162</v>
      </c>
      <c r="C647" s="64" t="s">
        <v>698</v>
      </c>
      <c r="D647" s="65">
        <v>42830</v>
      </c>
      <c r="E647" s="70">
        <v>1</v>
      </c>
      <c r="F647" s="70">
        <v>12</v>
      </c>
      <c r="G647" s="66"/>
      <c r="H647" s="66"/>
      <c r="I647" s="67">
        <v>879.62</v>
      </c>
      <c r="J647" s="68"/>
      <c r="K647" s="66">
        <v>3081</v>
      </c>
      <c r="L647" s="68" t="s">
        <v>3144</v>
      </c>
    </row>
    <row r="648" spans="1:12">
      <c r="A648" s="63">
        <v>1600</v>
      </c>
      <c r="B648" s="63" t="s">
        <v>3162</v>
      </c>
      <c r="C648" s="64" t="s">
        <v>699</v>
      </c>
      <c r="D648" s="65">
        <v>42830</v>
      </c>
      <c r="E648" s="70">
        <v>3</v>
      </c>
      <c r="F648" s="71"/>
      <c r="G648" s="68"/>
      <c r="H648" s="68"/>
      <c r="I648" s="67">
        <v>219.6</v>
      </c>
      <c r="J648" s="68"/>
      <c r="K648" s="66">
        <v>3126</v>
      </c>
      <c r="L648" s="68" t="s">
        <v>3147</v>
      </c>
    </row>
    <row r="649" spans="1:12">
      <c r="A649" s="63">
        <v>1600</v>
      </c>
      <c r="B649" s="63" t="s">
        <v>3162</v>
      </c>
      <c r="C649" s="64" t="s">
        <v>700</v>
      </c>
      <c r="D649" s="65">
        <v>42832</v>
      </c>
      <c r="E649" s="70">
        <v>3</v>
      </c>
      <c r="F649" s="71"/>
      <c r="G649" s="68"/>
      <c r="H649" s="68"/>
      <c r="I649" s="67">
        <v>585.6</v>
      </c>
      <c r="J649" s="68"/>
      <c r="K649" s="66">
        <v>93</v>
      </c>
      <c r="L649" s="68" t="s">
        <v>3015</v>
      </c>
    </row>
    <row r="650" spans="1:12">
      <c r="A650" s="63">
        <v>1600</v>
      </c>
      <c r="B650" s="63" t="s">
        <v>3162</v>
      </c>
      <c r="C650" s="64" t="s">
        <v>701</v>
      </c>
      <c r="D650" s="65">
        <v>42832</v>
      </c>
      <c r="E650" s="70">
        <v>6</v>
      </c>
      <c r="F650" s="70">
        <v>61</v>
      </c>
      <c r="G650" s="66"/>
      <c r="H650" s="66"/>
      <c r="I650" s="67">
        <v>131.76</v>
      </c>
      <c r="J650" s="68"/>
      <c r="K650" s="66">
        <v>763</v>
      </c>
      <c r="L650" s="68" t="s">
        <v>3081</v>
      </c>
    </row>
    <row r="651" spans="1:12">
      <c r="A651" s="63">
        <v>1600</v>
      </c>
      <c r="B651" s="63" t="s">
        <v>3162</v>
      </c>
      <c r="C651" s="64" t="s">
        <v>702</v>
      </c>
      <c r="D651" s="65">
        <v>42832</v>
      </c>
      <c r="E651" s="70">
        <v>1</v>
      </c>
      <c r="F651" s="70">
        <v>11</v>
      </c>
      <c r="G651" s="66"/>
      <c r="H651" s="66"/>
      <c r="I651" s="67">
        <v>5612</v>
      </c>
      <c r="J651" s="68"/>
      <c r="K651" s="66">
        <v>2109</v>
      </c>
      <c r="L651" s="68" t="s">
        <v>3114</v>
      </c>
    </row>
    <row r="652" spans="1:12">
      <c r="A652" s="63">
        <v>1600</v>
      </c>
      <c r="B652" s="63" t="s">
        <v>3162</v>
      </c>
      <c r="C652" s="64" t="s">
        <v>703</v>
      </c>
      <c r="D652" s="65">
        <v>42832</v>
      </c>
      <c r="E652" s="70">
        <v>2</v>
      </c>
      <c r="F652" s="70">
        <v>21</v>
      </c>
      <c r="G652" s="66"/>
      <c r="H652" s="66"/>
      <c r="I652" s="67">
        <v>2418.04</v>
      </c>
      <c r="J652" s="68"/>
      <c r="K652" s="66">
        <v>1511</v>
      </c>
      <c r="L652" s="68" t="s">
        <v>3103</v>
      </c>
    </row>
    <row r="653" spans="1:12">
      <c r="A653" s="63">
        <v>1600</v>
      </c>
      <c r="B653" s="63" t="s">
        <v>3162</v>
      </c>
      <c r="C653" s="64" t="s">
        <v>704</v>
      </c>
      <c r="D653" s="65">
        <v>42832</v>
      </c>
      <c r="E653" s="70">
        <v>6</v>
      </c>
      <c r="F653" s="70">
        <v>61</v>
      </c>
      <c r="G653" s="66"/>
      <c r="H653" s="66"/>
      <c r="I653" s="67">
        <v>131.76</v>
      </c>
      <c r="J653" s="68"/>
      <c r="K653" s="66">
        <v>2803</v>
      </c>
      <c r="L653" s="68" t="s">
        <v>3134</v>
      </c>
    </row>
    <row r="654" spans="1:12">
      <c r="A654" s="63">
        <v>1600</v>
      </c>
      <c r="B654" s="63" t="s">
        <v>3162</v>
      </c>
      <c r="C654" s="64" t="s">
        <v>705</v>
      </c>
      <c r="D654" s="65">
        <v>42832</v>
      </c>
      <c r="E654" s="70">
        <v>2</v>
      </c>
      <c r="F654" s="70">
        <v>21</v>
      </c>
      <c r="G654" s="66"/>
      <c r="H654" s="66"/>
      <c r="I654" s="67">
        <v>945.5</v>
      </c>
      <c r="J654" s="68"/>
      <c r="K654" s="66">
        <v>2803</v>
      </c>
      <c r="L654" s="68" t="s">
        <v>3134</v>
      </c>
    </row>
    <row r="655" spans="1:12">
      <c r="A655" s="63">
        <v>1600</v>
      </c>
      <c r="B655" s="63" t="s">
        <v>3162</v>
      </c>
      <c r="C655" s="64" t="s">
        <v>706</v>
      </c>
      <c r="D655" s="65">
        <v>42832</v>
      </c>
      <c r="E655" s="70">
        <v>2</v>
      </c>
      <c r="F655" s="70">
        <v>21</v>
      </c>
      <c r="G655" s="66"/>
      <c r="H655" s="66"/>
      <c r="I655" s="67">
        <v>14604.62</v>
      </c>
      <c r="J655" s="68"/>
      <c r="K655" s="66">
        <v>2037</v>
      </c>
      <c r="L655" s="68" t="s">
        <v>3108</v>
      </c>
    </row>
    <row r="656" spans="1:12">
      <c r="A656" s="63">
        <v>1600</v>
      </c>
      <c r="B656" s="63" t="s">
        <v>3162</v>
      </c>
      <c r="C656" s="64" t="s">
        <v>707</v>
      </c>
      <c r="D656" s="65">
        <v>42832</v>
      </c>
      <c r="E656" s="70">
        <v>6</v>
      </c>
      <c r="F656" s="70">
        <v>61</v>
      </c>
      <c r="G656" s="66"/>
      <c r="H656" s="66"/>
      <c r="I656" s="67">
        <v>25559</v>
      </c>
      <c r="J656" s="68"/>
      <c r="K656" s="66">
        <v>111</v>
      </c>
      <c r="L656" s="68" t="s">
        <v>3025</v>
      </c>
    </row>
    <row r="657" spans="1:12">
      <c r="A657" s="63">
        <v>1600</v>
      </c>
      <c r="B657" s="63" t="s">
        <v>3162</v>
      </c>
      <c r="C657" s="64" t="s">
        <v>708</v>
      </c>
      <c r="D657" s="65">
        <v>42832</v>
      </c>
      <c r="E657" s="70">
        <v>2</v>
      </c>
      <c r="F657" s="70">
        <v>21</v>
      </c>
      <c r="G657" s="66"/>
      <c r="H657" s="66"/>
      <c r="I657" s="67">
        <v>668.56</v>
      </c>
      <c r="J657" s="68"/>
      <c r="K657" s="66">
        <v>3126</v>
      </c>
      <c r="L657" s="68" t="s">
        <v>3147</v>
      </c>
    </row>
    <row r="658" spans="1:12">
      <c r="A658" s="63">
        <v>1600</v>
      </c>
      <c r="B658" s="63" t="s">
        <v>3162</v>
      </c>
      <c r="C658" s="64" t="s">
        <v>709</v>
      </c>
      <c r="D658" s="65">
        <v>42832</v>
      </c>
      <c r="E658" s="70">
        <v>6</v>
      </c>
      <c r="F658" s="70">
        <v>61</v>
      </c>
      <c r="G658" s="66"/>
      <c r="H658" s="66"/>
      <c r="I658" s="67">
        <v>1205.3599999999999</v>
      </c>
      <c r="J658" s="68"/>
      <c r="K658" s="66">
        <v>3126</v>
      </c>
      <c r="L658" s="68" t="s">
        <v>3147</v>
      </c>
    </row>
    <row r="659" spans="1:12">
      <c r="A659" s="63">
        <v>1600</v>
      </c>
      <c r="B659" s="63" t="s">
        <v>3162</v>
      </c>
      <c r="C659" s="64" t="s">
        <v>710</v>
      </c>
      <c r="D659" s="65">
        <v>42832</v>
      </c>
      <c r="E659" s="70">
        <v>6</v>
      </c>
      <c r="F659" s="70">
        <v>61</v>
      </c>
      <c r="G659" s="66"/>
      <c r="H659" s="66"/>
      <c r="I659" s="67">
        <v>131.76</v>
      </c>
      <c r="J659" s="68"/>
      <c r="K659" s="66">
        <v>3126</v>
      </c>
      <c r="L659" s="68" t="s">
        <v>3147</v>
      </c>
    </row>
    <row r="660" spans="1:12">
      <c r="A660" s="63">
        <v>1600</v>
      </c>
      <c r="B660" s="63" t="s">
        <v>3162</v>
      </c>
      <c r="C660" s="64" t="s">
        <v>711</v>
      </c>
      <c r="D660" s="65">
        <v>42832</v>
      </c>
      <c r="E660" s="70">
        <v>2</v>
      </c>
      <c r="F660" s="70">
        <v>21</v>
      </c>
      <c r="G660" s="66"/>
      <c r="H660" s="66"/>
      <c r="I660" s="67">
        <v>546.55999999999995</v>
      </c>
      <c r="J660" s="68"/>
      <c r="K660" s="66">
        <v>3126</v>
      </c>
      <c r="L660" s="68" t="s">
        <v>3147</v>
      </c>
    </row>
    <row r="661" spans="1:12">
      <c r="A661" s="63">
        <v>1600</v>
      </c>
      <c r="B661" s="63" t="s">
        <v>3162</v>
      </c>
      <c r="C661" s="64" t="s">
        <v>712</v>
      </c>
      <c r="D661" s="65">
        <v>42832</v>
      </c>
      <c r="E661" s="70">
        <v>2</v>
      </c>
      <c r="F661" s="70">
        <v>21</v>
      </c>
      <c r="G661" s="66"/>
      <c r="H661" s="66"/>
      <c r="I661" s="67">
        <v>668.56</v>
      </c>
      <c r="J661" s="68"/>
      <c r="K661" s="66">
        <v>3126</v>
      </c>
      <c r="L661" s="68" t="s">
        <v>3147</v>
      </c>
    </row>
    <row r="662" spans="1:12">
      <c r="A662" s="63">
        <v>1600</v>
      </c>
      <c r="B662" s="63" t="s">
        <v>3162</v>
      </c>
      <c r="C662" s="64" t="s">
        <v>713</v>
      </c>
      <c r="D662" s="65">
        <v>42832</v>
      </c>
      <c r="E662" s="70">
        <v>2</v>
      </c>
      <c r="F662" s="70">
        <v>21</v>
      </c>
      <c r="G662" s="66"/>
      <c r="H662" s="66"/>
      <c r="I662" s="67">
        <v>546.55999999999995</v>
      </c>
      <c r="J662" s="68"/>
      <c r="K662" s="66">
        <v>2497</v>
      </c>
      <c r="L662" s="68" t="s">
        <v>3164</v>
      </c>
    </row>
    <row r="663" spans="1:12">
      <c r="A663" s="63">
        <v>1600</v>
      </c>
      <c r="B663" s="63" t="s">
        <v>3162</v>
      </c>
      <c r="C663" s="64" t="s">
        <v>714</v>
      </c>
      <c r="D663" s="65">
        <v>42832</v>
      </c>
      <c r="E663" s="70">
        <v>2</v>
      </c>
      <c r="F663" s="70">
        <v>21</v>
      </c>
      <c r="G663" s="66"/>
      <c r="H663" s="66"/>
      <c r="I663" s="67">
        <v>546.55999999999995</v>
      </c>
      <c r="J663" s="68"/>
      <c r="K663" s="66">
        <v>2497</v>
      </c>
      <c r="L663" s="68" t="s">
        <v>3164</v>
      </c>
    </row>
    <row r="664" spans="1:12">
      <c r="A664" s="63">
        <v>1600</v>
      </c>
      <c r="B664" s="63" t="s">
        <v>3162</v>
      </c>
      <c r="C664" s="64" t="s">
        <v>715</v>
      </c>
      <c r="D664" s="65">
        <v>42832</v>
      </c>
      <c r="E664" s="70">
        <v>6</v>
      </c>
      <c r="F664" s="70">
        <v>61</v>
      </c>
      <c r="G664" s="66"/>
      <c r="H664" s="66"/>
      <c r="I664" s="67">
        <v>131.76</v>
      </c>
      <c r="J664" s="68"/>
      <c r="K664" s="66">
        <v>2497</v>
      </c>
      <c r="L664" s="68" t="s">
        <v>3164</v>
      </c>
    </row>
    <row r="665" spans="1:12">
      <c r="A665" s="63">
        <v>1600</v>
      </c>
      <c r="B665" s="63" t="s">
        <v>3162</v>
      </c>
      <c r="C665" s="64" t="s">
        <v>716</v>
      </c>
      <c r="D665" s="65">
        <v>42832</v>
      </c>
      <c r="E665" s="70">
        <v>6</v>
      </c>
      <c r="F665" s="70">
        <v>61</v>
      </c>
      <c r="G665" s="66"/>
      <c r="H665" s="66"/>
      <c r="I665" s="67">
        <v>131.76</v>
      </c>
      <c r="J665" s="68"/>
      <c r="K665" s="66">
        <v>2497</v>
      </c>
      <c r="L665" s="68" t="s">
        <v>3164</v>
      </c>
    </row>
    <row r="666" spans="1:12">
      <c r="A666" s="63">
        <v>1600</v>
      </c>
      <c r="B666" s="63" t="s">
        <v>3162</v>
      </c>
      <c r="C666" s="64" t="s">
        <v>717</v>
      </c>
      <c r="D666" s="65">
        <v>42832</v>
      </c>
      <c r="E666" s="70">
        <v>2</v>
      </c>
      <c r="F666" s="70">
        <v>21</v>
      </c>
      <c r="G666" s="66"/>
      <c r="H666" s="66"/>
      <c r="I666" s="67">
        <v>2263.1</v>
      </c>
      <c r="J666" s="68"/>
      <c r="K666" s="66">
        <v>2497</v>
      </c>
      <c r="L666" s="68" t="s">
        <v>3164</v>
      </c>
    </row>
    <row r="667" spans="1:12">
      <c r="A667" s="63">
        <v>1600</v>
      </c>
      <c r="B667" s="63" t="s">
        <v>3162</v>
      </c>
      <c r="C667" s="64" t="s">
        <v>718</v>
      </c>
      <c r="D667" s="65">
        <v>42832</v>
      </c>
      <c r="E667" s="70">
        <v>6</v>
      </c>
      <c r="F667" s="70">
        <v>61</v>
      </c>
      <c r="G667" s="66"/>
      <c r="H667" s="66"/>
      <c r="I667" s="67">
        <v>131.76</v>
      </c>
      <c r="J667" s="68"/>
      <c r="K667" s="66">
        <v>2497</v>
      </c>
      <c r="L667" s="68" t="s">
        <v>3164</v>
      </c>
    </row>
    <row r="668" spans="1:12">
      <c r="A668" s="63">
        <v>1600</v>
      </c>
      <c r="B668" s="63" t="s">
        <v>3162</v>
      </c>
      <c r="C668" s="64" t="s">
        <v>719</v>
      </c>
      <c r="D668" s="65">
        <v>42832</v>
      </c>
      <c r="E668" s="70">
        <v>2</v>
      </c>
      <c r="F668" s="70">
        <v>21</v>
      </c>
      <c r="G668" s="66"/>
      <c r="H668" s="66"/>
      <c r="I668" s="67">
        <v>546.55999999999995</v>
      </c>
      <c r="J668" s="68"/>
      <c r="K668" s="66">
        <v>2497</v>
      </c>
      <c r="L668" s="68" t="s">
        <v>3164</v>
      </c>
    </row>
    <row r="669" spans="1:12">
      <c r="A669" s="63">
        <v>1600</v>
      </c>
      <c r="B669" s="63" t="s">
        <v>3162</v>
      </c>
      <c r="C669" s="64" t="s">
        <v>720</v>
      </c>
      <c r="D669" s="65">
        <v>42832</v>
      </c>
      <c r="E669" s="70">
        <v>6</v>
      </c>
      <c r="F669" s="70">
        <v>61</v>
      </c>
      <c r="G669" s="66"/>
      <c r="H669" s="66"/>
      <c r="I669" s="67">
        <v>131.76</v>
      </c>
      <c r="J669" s="68"/>
      <c r="K669" s="66">
        <v>2497</v>
      </c>
      <c r="L669" s="68" t="s">
        <v>3164</v>
      </c>
    </row>
    <row r="670" spans="1:12">
      <c r="A670" s="63">
        <v>1600</v>
      </c>
      <c r="B670" s="63" t="s">
        <v>3162</v>
      </c>
      <c r="C670" s="64" t="s">
        <v>721</v>
      </c>
      <c r="D670" s="65">
        <v>42832</v>
      </c>
      <c r="E670" s="70">
        <v>2</v>
      </c>
      <c r="F670" s="70">
        <v>21</v>
      </c>
      <c r="G670" s="66"/>
      <c r="H670" s="66"/>
      <c r="I670" s="67">
        <v>1472.54</v>
      </c>
      <c r="J670" s="68"/>
      <c r="K670" s="66">
        <v>2497</v>
      </c>
      <c r="L670" s="68" t="s">
        <v>3164</v>
      </c>
    </row>
    <row r="671" spans="1:12">
      <c r="A671" s="63">
        <v>1600</v>
      </c>
      <c r="B671" s="63" t="s">
        <v>3162</v>
      </c>
      <c r="C671" s="64" t="s">
        <v>722</v>
      </c>
      <c r="D671" s="65">
        <v>42832</v>
      </c>
      <c r="E671" s="70">
        <v>2</v>
      </c>
      <c r="F671" s="70">
        <v>21</v>
      </c>
      <c r="G671" s="66"/>
      <c r="H671" s="66"/>
      <c r="I671" s="67">
        <v>1482.3</v>
      </c>
      <c r="J671" s="68"/>
      <c r="K671" s="66">
        <v>2497</v>
      </c>
      <c r="L671" s="68" t="s">
        <v>3164</v>
      </c>
    </row>
    <row r="672" spans="1:12">
      <c r="A672" s="63">
        <v>1600</v>
      </c>
      <c r="B672" s="63" t="s">
        <v>3162</v>
      </c>
      <c r="C672" s="64" t="s">
        <v>723</v>
      </c>
      <c r="D672" s="65">
        <v>42832</v>
      </c>
      <c r="E672" s="70">
        <v>6</v>
      </c>
      <c r="F672" s="70">
        <v>61</v>
      </c>
      <c r="G672" s="66"/>
      <c r="H672" s="66"/>
      <c r="I672" s="67">
        <v>253.76</v>
      </c>
      <c r="J672" s="68"/>
      <c r="K672" s="66">
        <v>2497</v>
      </c>
      <c r="L672" s="68" t="s">
        <v>3164</v>
      </c>
    </row>
    <row r="673" spans="1:12">
      <c r="A673" s="63">
        <v>1600</v>
      </c>
      <c r="B673" s="63" t="s">
        <v>3162</v>
      </c>
      <c r="C673" s="64" t="s">
        <v>724</v>
      </c>
      <c r="D673" s="65">
        <v>42832</v>
      </c>
      <c r="E673" s="70">
        <v>2</v>
      </c>
      <c r="F673" s="70">
        <v>21</v>
      </c>
      <c r="G673" s="66"/>
      <c r="H673" s="66"/>
      <c r="I673" s="67">
        <v>668.56</v>
      </c>
      <c r="J673" s="68"/>
      <c r="K673" s="66">
        <v>2497</v>
      </c>
      <c r="L673" s="68" t="s">
        <v>3164</v>
      </c>
    </row>
    <row r="674" spans="1:12">
      <c r="A674" s="63">
        <v>1600</v>
      </c>
      <c r="B674" s="63" t="s">
        <v>3162</v>
      </c>
      <c r="C674" s="64" t="s">
        <v>725</v>
      </c>
      <c r="D674" s="65">
        <v>42832</v>
      </c>
      <c r="E674" s="70">
        <v>2</v>
      </c>
      <c r="F674" s="70">
        <v>21</v>
      </c>
      <c r="G674" s="66"/>
      <c r="H674" s="66"/>
      <c r="I674" s="67">
        <v>1083.3599999999999</v>
      </c>
      <c r="J674" s="68"/>
      <c r="K674" s="66">
        <v>2497</v>
      </c>
      <c r="L674" s="68" t="s">
        <v>3164</v>
      </c>
    </row>
    <row r="675" spans="1:12">
      <c r="A675" s="63">
        <v>1600</v>
      </c>
      <c r="B675" s="63" t="s">
        <v>3162</v>
      </c>
      <c r="C675" s="64" t="s">
        <v>726</v>
      </c>
      <c r="D675" s="65">
        <v>42832</v>
      </c>
      <c r="E675" s="70">
        <v>2</v>
      </c>
      <c r="F675" s="70">
        <v>21</v>
      </c>
      <c r="G675" s="66"/>
      <c r="H675" s="66"/>
      <c r="I675" s="67">
        <v>668.56</v>
      </c>
      <c r="J675" s="68"/>
      <c r="K675" s="66">
        <v>2497</v>
      </c>
      <c r="L675" s="68" t="s">
        <v>3164</v>
      </c>
    </row>
    <row r="676" spans="1:12">
      <c r="A676" s="63">
        <v>1600</v>
      </c>
      <c r="B676" s="63" t="s">
        <v>3162</v>
      </c>
      <c r="C676" s="64" t="s">
        <v>727</v>
      </c>
      <c r="D676" s="65">
        <v>42832</v>
      </c>
      <c r="E676" s="70">
        <v>2</v>
      </c>
      <c r="F676" s="70">
        <v>21</v>
      </c>
      <c r="G676" s="66"/>
      <c r="H676" s="66"/>
      <c r="I676" s="67">
        <v>668.56</v>
      </c>
      <c r="J676" s="68"/>
      <c r="K676" s="66">
        <v>2497</v>
      </c>
      <c r="L676" s="68" t="s">
        <v>3164</v>
      </c>
    </row>
    <row r="677" spans="1:12">
      <c r="A677" s="63">
        <v>1600</v>
      </c>
      <c r="B677" s="63" t="s">
        <v>3162</v>
      </c>
      <c r="C677" s="64" t="s">
        <v>728</v>
      </c>
      <c r="D677" s="65">
        <v>42832</v>
      </c>
      <c r="E677" s="70">
        <v>2</v>
      </c>
      <c r="F677" s="70">
        <v>21</v>
      </c>
      <c r="G677" s="66"/>
      <c r="H677" s="66"/>
      <c r="I677" s="67">
        <v>668.56</v>
      </c>
      <c r="J677" s="68"/>
      <c r="K677" s="66">
        <v>2497</v>
      </c>
      <c r="L677" s="68" t="s">
        <v>3164</v>
      </c>
    </row>
    <row r="678" spans="1:12">
      <c r="A678" s="63">
        <v>1600</v>
      </c>
      <c r="B678" s="63" t="s">
        <v>3162</v>
      </c>
      <c r="C678" s="64" t="s">
        <v>729</v>
      </c>
      <c r="D678" s="65">
        <v>42832</v>
      </c>
      <c r="E678" s="70">
        <v>6</v>
      </c>
      <c r="F678" s="70">
        <v>61</v>
      </c>
      <c r="G678" s="66"/>
      <c r="H678" s="66"/>
      <c r="I678" s="67">
        <v>668.56</v>
      </c>
      <c r="J678" s="68"/>
      <c r="K678" s="66">
        <v>2497</v>
      </c>
      <c r="L678" s="68" t="s">
        <v>3164</v>
      </c>
    </row>
    <row r="679" spans="1:12">
      <c r="A679" s="63">
        <v>1600</v>
      </c>
      <c r="B679" s="63" t="s">
        <v>3162</v>
      </c>
      <c r="C679" s="64" t="s">
        <v>730</v>
      </c>
      <c r="D679" s="65">
        <v>42832</v>
      </c>
      <c r="E679" s="70">
        <v>2</v>
      </c>
      <c r="F679" s="70">
        <v>21</v>
      </c>
      <c r="G679" s="66"/>
      <c r="H679" s="66"/>
      <c r="I679" s="67">
        <v>546.55999999999995</v>
      </c>
      <c r="J679" s="68"/>
      <c r="K679" s="66">
        <v>2497</v>
      </c>
      <c r="L679" s="68" t="s">
        <v>3164</v>
      </c>
    </row>
    <row r="680" spans="1:12">
      <c r="A680" s="63">
        <v>1600</v>
      </c>
      <c r="B680" s="63" t="s">
        <v>3162</v>
      </c>
      <c r="C680" s="64" t="s">
        <v>731</v>
      </c>
      <c r="D680" s="65">
        <v>42833</v>
      </c>
      <c r="E680" s="70">
        <v>6</v>
      </c>
      <c r="F680" s="70">
        <v>62</v>
      </c>
      <c r="G680" s="66"/>
      <c r="H680" s="66"/>
      <c r="I680" s="67">
        <v>481.9</v>
      </c>
      <c r="J680" s="68"/>
      <c r="K680" s="66">
        <v>1440</v>
      </c>
      <c r="L680" s="68" t="s">
        <v>3102</v>
      </c>
    </row>
    <row r="681" spans="1:12">
      <c r="A681" s="63">
        <v>1600</v>
      </c>
      <c r="B681" s="63" t="s">
        <v>3162</v>
      </c>
      <c r="C681" s="64" t="s">
        <v>732</v>
      </c>
      <c r="D681" s="65">
        <v>42833</v>
      </c>
      <c r="E681" s="70">
        <v>6</v>
      </c>
      <c r="F681" s="70">
        <v>62</v>
      </c>
      <c r="G681" s="66"/>
      <c r="H681" s="66"/>
      <c r="I681" s="68"/>
      <c r="J681" s="67">
        <v>-1445.7</v>
      </c>
      <c r="K681" s="66">
        <v>1440</v>
      </c>
      <c r="L681" s="68" t="s">
        <v>3102</v>
      </c>
    </row>
    <row r="682" spans="1:12">
      <c r="A682" s="63">
        <v>1600</v>
      </c>
      <c r="B682" s="63" t="s">
        <v>3162</v>
      </c>
      <c r="C682" s="64" t="s">
        <v>733</v>
      </c>
      <c r="D682" s="65">
        <v>42833</v>
      </c>
      <c r="E682" s="70">
        <v>6</v>
      </c>
      <c r="F682" s="70">
        <v>62</v>
      </c>
      <c r="G682" s="66"/>
      <c r="H682" s="66"/>
      <c r="I682" s="67">
        <v>963.8</v>
      </c>
      <c r="J682" s="68"/>
      <c r="K682" s="66">
        <v>1440</v>
      </c>
      <c r="L682" s="68" t="s">
        <v>3102</v>
      </c>
    </row>
    <row r="683" spans="1:12">
      <c r="A683" s="63">
        <v>1600</v>
      </c>
      <c r="B683" s="63" t="s">
        <v>3162</v>
      </c>
      <c r="C683" s="64" t="s">
        <v>734</v>
      </c>
      <c r="D683" s="65">
        <v>42838</v>
      </c>
      <c r="E683" s="70">
        <v>1</v>
      </c>
      <c r="F683" s="70">
        <v>12</v>
      </c>
      <c r="G683" s="66"/>
      <c r="H683" s="66"/>
      <c r="I683" s="67">
        <v>1220</v>
      </c>
      <c r="J683" s="68"/>
      <c r="K683" s="66">
        <v>133</v>
      </c>
      <c r="L683" s="68" t="s">
        <v>3028</v>
      </c>
    </row>
    <row r="684" spans="1:12">
      <c r="A684" s="63">
        <v>1600</v>
      </c>
      <c r="B684" s="63" t="s">
        <v>3162</v>
      </c>
      <c r="C684" s="64" t="s">
        <v>735</v>
      </c>
      <c r="D684" s="65">
        <v>42838</v>
      </c>
      <c r="E684" s="70">
        <v>1</v>
      </c>
      <c r="F684" s="70">
        <v>12</v>
      </c>
      <c r="G684" s="66"/>
      <c r="H684" s="66"/>
      <c r="I684" s="67">
        <v>1622.6</v>
      </c>
      <c r="J684" s="68"/>
      <c r="K684" s="66">
        <v>346</v>
      </c>
      <c r="L684" s="68" t="s">
        <v>3053</v>
      </c>
    </row>
    <row r="685" spans="1:12">
      <c r="A685" s="63">
        <v>1600</v>
      </c>
      <c r="B685" s="63" t="s">
        <v>3162</v>
      </c>
      <c r="C685" s="64" t="s">
        <v>736</v>
      </c>
      <c r="D685" s="65">
        <v>42838</v>
      </c>
      <c r="E685" s="70">
        <v>6</v>
      </c>
      <c r="F685" s="70">
        <v>61</v>
      </c>
      <c r="G685" s="66"/>
      <c r="H685" s="66"/>
      <c r="I685" s="67">
        <v>1376.16</v>
      </c>
      <c r="J685" s="68"/>
      <c r="K685" s="66">
        <v>613</v>
      </c>
      <c r="L685" s="68" t="s">
        <v>3071</v>
      </c>
    </row>
    <row r="686" spans="1:12">
      <c r="A686" s="63">
        <v>1600</v>
      </c>
      <c r="B686" s="63" t="s">
        <v>3162</v>
      </c>
      <c r="C686" s="64" t="s">
        <v>737</v>
      </c>
      <c r="D686" s="65">
        <v>42838</v>
      </c>
      <c r="E686" s="70">
        <v>2</v>
      </c>
      <c r="F686" s="70">
        <v>22</v>
      </c>
      <c r="G686" s="66"/>
      <c r="H686" s="66"/>
      <c r="I686" s="67">
        <v>1622.6</v>
      </c>
      <c r="J686" s="68"/>
      <c r="K686" s="66">
        <v>1927</v>
      </c>
      <c r="L686" s="68" t="s">
        <v>3106</v>
      </c>
    </row>
    <row r="687" spans="1:12">
      <c r="A687" s="63">
        <v>1600</v>
      </c>
      <c r="B687" s="63" t="s">
        <v>3162</v>
      </c>
      <c r="C687" s="64" t="s">
        <v>738</v>
      </c>
      <c r="D687" s="65">
        <v>42838</v>
      </c>
      <c r="E687" s="70">
        <v>6</v>
      </c>
      <c r="F687" s="70">
        <v>61</v>
      </c>
      <c r="G687" s="66"/>
      <c r="H687" s="66"/>
      <c r="I687" s="67">
        <v>1089.46</v>
      </c>
      <c r="J687" s="68"/>
      <c r="K687" s="66">
        <v>2078</v>
      </c>
      <c r="L687" s="68" t="s">
        <v>3112</v>
      </c>
    </row>
    <row r="688" spans="1:12">
      <c r="A688" s="63">
        <v>1600</v>
      </c>
      <c r="B688" s="63" t="s">
        <v>3162</v>
      </c>
      <c r="C688" s="64" t="s">
        <v>739</v>
      </c>
      <c r="D688" s="65">
        <v>42838</v>
      </c>
      <c r="E688" s="70">
        <v>1</v>
      </c>
      <c r="F688" s="70">
        <v>12</v>
      </c>
      <c r="G688" s="66"/>
      <c r="H688" s="66"/>
      <c r="I688" s="67">
        <v>1256.5999999999999</v>
      </c>
      <c r="J688" s="68"/>
      <c r="K688" s="66">
        <v>1126</v>
      </c>
      <c r="L688" s="68" t="s">
        <v>3096</v>
      </c>
    </row>
    <row r="689" spans="1:12">
      <c r="A689" s="63">
        <v>1600</v>
      </c>
      <c r="B689" s="63" t="s">
        <v>3162</v>
      </c>
      <c r="C689" s="64" t="s">
        <v>740</v>
      </c>
      <c r="D689" s="65">
        <v>42838</v>
      </c>
      <c r="E689" s="70">
        <v>1</v>
      </c>
      <c r="F689" s="70">
        <v>12</v>
      </c>
      <c r="G689" s="66"/>
      <c r="H689" s="66"/>
      <c r="I689" s="67">
        <v>1622.6</v>
      </c>
      <c r="J689" s="68"/>
      <c r="K689" s="66">
        <v>1511</v>
      </c>
      <c r="L689" s="68" t="s">
        <v>3103</v>
      </c>
    </row>
    <row r="690" spans="1:12">
      <c r="A690" s="63">
        <v>1600</v>
      </c>
      <c r="B690" s="63" t="s">
        <v>3162</v>
      </c>
      <c r="C690" s="64" t="s">
        <v>741</v>
      </c>
      <c r="D690" s="65">
        <v>42838</v>
      </c>
      <c r="E690" s="70">
        <v>1</v>
      </c>
      <c r="F690" s="70">
        <v>12</v>
      </c>
      <c r="G690" s="66"/>
      <c r="H690" s="66"/>
      <c r="I690" s="67">
        <v>1298.08</v>
      </c>
      <c r="J690" s="68"/>
      <c r="K690" s="66">
        <v>1511</v>
      </c>
      <c r="L690" s="68" t="s">
        <v>3103</v>
      </c>
    </row>
    <row r="691" spans="1:12">
      <c r="A691" s="63">
        <v>1600</v>
      </c>
      <c r="B691" s="63" t="s">
        <v>3162</v>
      </c>
      <c r="C691" s="64" t="s">
        <v>742</v>
      </c>
      <c r="D691" s="65">
        <v>42838</v>
      </c>
      <c r="E691" s="70">
        <v>1</v>
      </c>
      <c r="F691" s="70">
        <v>12</v>
      </c>
      <c r="G691" s="66"/>
      <c r="H691" s="66"/>
      <c r="I691" s="67">
        <v>1005.28</v>
      </c>
      <c r="J691" s="68"/>
      <c r="K691" s="66">
        <v>1511</v>
      </c>
      <c r="L691" s="68" t="s">
        <v>3103</v>
      </c>
    </row>
    <row r="692" spans="1:12">
      <c r="A692" s="63">
        <v>1600</v>
      </c>
      <c r="B692" s="63" t="s">
        <v>3162</v>
      </c>
      <c r="C692" s="64" t="s">
        <v>743</v>
      </c>
      <c r="D692" s="65">
        <v>42838</v>
      </c>
      <c r="E692" s="70">
        <v>2</v>
      </c>
      <c r="F692" s="70">
        <v>22</v>
      </c>
      <c r="G692" s="66"/>
      <c r="H692" s="66"/>
      <c r="I692" s="67">
        <v>1298.08</v>
      </c>
      <c r="J692" s="68"/>
      <c r="K692" s="66">
        <v>100</v>
      </c>
      <c r="L692" s="68" t="s">
        <v>3017</v>
      </c>
    </row>
    <row r="693" spans="1:12">
      <c r="A693" s="63">
        <v>1600</v>
      </c>
      <c r="B693" s="63" t="s">
        <v>3162</v>
      </c>
      <c r="C693" s="64" t="s">
        <v>744</v>
      </c>
      <c r="D693" s="65">
        <v>42838</v>
      </c>
      <c r="E693" s="70">
        <v>3</v>
      </c>
      <c r="F693" s="71"/>
      <c r="G693" s="68"/>
      <c r="H693" s="68"/>
      <c r="I693" s="67">
        <v>219.6</v>
      </c>
      <c r="J693" s="68"/>
      <c r="K693" s="66">
        <v>346</v>
      </c>
      <c r="L693" s="68" t="s">
        <v>3053</v>
      </c>
    </row>
    <row r="694" spans="1:12">
      <c r="A694" s="63">
        <v>1600</v>
      </c>
      <c r="B694" s="63" t="s">
        <v>3162</v>
      </c>
      <c r="C694" s="64" t="s">
        <v>745</v>
      </c>
      <c r="D694" s="65">
        <v>42838</v>
      </c>
      <c r="E694" s="70">
        <v>1</v>
      </c>
      <c r="F694" s="70">
        <v>12</v>
      </c>
      <c r="G694" s="66"/>
      <c r="H694" s="66"/>
      <c r="I694" s="67">
        <v>610</v>
      </c>
      <c r="J694" s="68"/>
      <c r="K694" s="66">
        <v>515</v>
      </c>
      <c r="L694" s="68" t="s">
        <v>3063</v>
      </c>
    </row>
    <row r="695" spans="1:12">
      <c r="A695" s="63">
        <v>1600</v>
      </c>
      <c r="B695" s="63" t="s">
        <v>3162</v>
      </c>
      <c r="C695" s="64" t="s">
        <v>746</v>
      </c>
      <c r="D695" s="65">
        <v>42838</v>
      </c>
      <c r="E695" s="70">
        <v>1</v>
      </c>
      <c r="F695" s="70">
        <v>12</v>
      </c>
      <c r="G695" s="66"/>
      <c r="H695" s="66"/>
      <c r="I695" s="67">
        <v>1135.82</v>
      </c>
      <c r="J695" s="68"/>
      <c r="K695" s="66">
        <v>133</v>
      </c>
      <c r="L695" s="68" t="s">
        <v>3028</v>
      </c>
    </row>
    <row r="696" spans="1:12">
      <c r="A696" s="63">
        <v>1600</v>
      </c>
      <c r="B696" s="63" t="s">
        <v>3162</v>
      </c>
      <c r="C696" s="64" t="s">
        <v>747</v>
      </c>
      <c r="D696" s="65">
        <v>42838</v>
      </c>
      <c r="E696" s="70">
        <v>1</v>
      </c>
      <c r="F696" s="70">
        <v>12</v>
      </c>
      <c r="G696" s="66"/>
      <c r="H696" s="66"/>
      <c r="I696" s="67">
        <v>1173.6400000000001</v>
      </c>
      <c r="J696" s="68"/>
      <c r="K696" s="66">
        <v>133</v>
      </c>
      <c r="L696" s="68" t="s">
        <v>3028</v>
      </c>
    </row>
    <row r="697" spans="1:12">
      <c r="A697" s="63">
        <v>1600</v>
      </c>
      <c r="B697" s="63" t="s">
        <v>3162</v>
      </c>
      <c r="C697" s="64" t="s">
        <v>748</v>
      </c>
      <c r="D697" s="65">
        <v>42838</v>
      </c>
      <c r="E697" s="70">
        <v>1</v>
      </c>
      <c r="F697" s="70">
        <v>12</v>
      </c>
      <c r="G697" s="66"/>
      <c r="H697" s="66"/>
      <c r="I697" s="67">
        <v>1378.6</v>
      </c>
      <c r="J697" s="68"/>
      <c r="K697" s="66">
        <v>3107</v>
      </c>
      <c r="L697" s="68" t="s">
        <v>3146</v>
      </c>
    </row>
    <row r="698" spans="1:12">
      <c r="A698" s="63">
        <v>1600</v>
      </c>
      <c r="B698" s="63" t="s">
        <v>3162</v>
      </c>
      <c r="C698" s="64" t="s">
        <v>749</v>
      </c>
      <c r="D698" s="65">
        <v>42838</v>
      </c>
      <c r="E698" s="70">
        <v>1</v>
      </c>
      <c r="F698" s="70">
        <v>12</v>
      </c>
      <c r="G698" s="66"/>
      <c r="H698" s="66"/>
      <c r="I698" s="67">
        <v>689.3</v>
      </c>
      <c r="J698" s="68"/>
      <c r="K698" s="66">
        <v>3107</v>
      </c>
      <c r="L698" s="68" t="s">
        <v>3146</v>
      </c>
    </row>
    <row r="699" spans="1:12">
      <c r="A699" s="63">
        <v>1600</v>
      </c>
      <c r="B699" s="63" t="s">
        <v>3162</v>
      </c>
      <c r="C699" s="64" t="s">
        <v>750</v>
      </c>
      <c r="D699" s="65">
        <v>42838</v>
      </c>
      <c r="E699" s="70">
        <v>1</v>
      </c>
      <c r="F699" s="70">
        <v>12</v>
      </c>
      <c r="G699" s="66"/>
      <c r="H699" s="66"/>
      <c r="I699" s="67">
        <v>976</v>
      </c>
      <c r="J699" s="68"/>
      <c r="K699" s="66">
        <v>2457</v>
      </c>
      <c r="L699" s="68" t="s">
        <v>3165</v>
      </c>
    </row>
    <row r="700" spans="1:12">
      <c r="A700" s="63">
        <v>1600</v>
      </c>
      <c r="B700" s="63" t="s">
        <v>3162</v>
      </c>
      <c r="C700" s="64" t="s">
        <v>751</v>
      </c>
      <c r="D700" s="65">
        <v>42838</v>
      </c>
      <c r="E700" s="70">
        <v>1</v>
      </c>
      <c r="F700" s="70">
        <v>12</v>
      </c>
      <c r="G700" s="66"/>
      <c r="H700" s="66"/>
      <c r="I700" s="67">
        <v>943.06</v>
      </c>
      <c r="J700" s="68"/>
      <c r="K700" s="66">
        <v>756</v>
      </c>
      <c r="L700" s="68" t="s">
        <v>3080</v>
      </c>
    </row>
    <row r="701" spans="1:12">
      <c r="A701" s="63">
        <v>1600</v>
      </c>
      <c r="B701" s="63" t="s">
        <v>3162</v>
      </c>
      <c r="C701" s="64" t="s">
        <v>752</v>
      </c>
      <c r="D701" s="65">
        <v>42838</v>
      </c>
      <c r="E701" s="70">
        <v>3</v>
      </c>
      <c r="F701" s="71"/>
      <c r="G701" s="68"/>
      <c r="H701" s="68"/>
      <c r="I701" s="67">
        <v>353.8</v>
      </c>
      <c r="J701" s="68"/>
      <c r="K701" s="66">
        <v>1391</v>
      </c>
      <c r="L701" s="68" t="s">
        <v>3101</v>
      </c>
    </row>
    <row r="702" spans="1:12">
      <c r="A702" s="63">
        <v>1600</v>
      </c>
      <c r="B702" s="63" t="s">
        <v>3162</v>
      </c>
      <c r="C702" s="64" t="s">
        <v>753</v>
      </c>
      <c r="D702" s="65">
        <v>42838</v>
      </c>
      <c r="E702" s="70">
        <v>1</v>
      </c>
      <c r="F702" s="70">
        <v>12</v>
      </c>
      <c r="G702" s="66"/>
      <c r="H702" s="66"/>
      <c r="I702" s="67">
        <v>1378.6</v>
      </c>
      <c r="J702" s="68"/>
      <c r="K702" s="66">
        <v>1440</v>
      </c>
      <c r="L702" s="68" t="s">
        <v>3102</v>
      </c>
    </row>
    <row r="703" spans="1:12">
      <c r="A703" s="63">
        <v>1600</v>
      </c>
      <c r="B703" s="63" t="s">
        <v>3162</v>
      </c>
      <c r="C703" s="64" t="s">
        <v>754</v>
      </c>
      <c r="D703" s="65">
        <v>42838</v>
      </c>
      <c r="E703" s="70">
        <v>3</v>
      </c>
      <c r="F703" s="71"/>
      <c r="G703" s="68"/>
      <c r="H703" s="68"/>
      <c r="I703" s="67">
        <v>219.6</v>
      </c>
      <c r="J703" s="68"/>
      <c r="K703" s="66">
        <v>2178</v>
      </c>
      <c r="L703" s="68" t="s">
        <v>3115</v>
      </c>
    </row>
    <row r="704" spans="1:12">
      <c r="A704" s="63">
        <v>1600</v>
      </c>
      <c r="B704" s="63" t="s">
        <v>3162</v>
      </c>
      <c r="C704" s="64" t="s">
        <v>755</v>
      </c>
      <c r="D704" s="65">
        <v>42838</v>
      </c>
      <c r="E704" s="70">
        <v>2</v>
      </c>
      <c r="F704" s="70">
        <v>22</v>
      </c>
      <c r="G704" s="66"/>
      <c r="H704" s="66"/>
      <c r="I704" s="67">
        <v>1622.6</v>
      </c>
      <c r="J704" s="68"/>
      <c r="K704" s="66">
        <v>2178</v>
      </c>
      <c r="L704" s="68" t="s">
        <v>3115</v>
      </c>
    </row>
    <row r="705" spans="1:12">
      <c r="A705" s="63">
        <v>1600</v>
      </c>
      <c r="B705" s="63" t="s">
        <v>3162</v>
      </c>
      <c r="C705" s="64" t="s">
        <v>756</v>
      </c>
      <c r="D705" s="65">
        <v>42838</v>
      </c>
      <c r="E705" s="70">
        <v>6</v>
      </c>
      <c r="F705" s="70">
        <v>61</v>
      </c>
      <c r="G705" s="66"/>
      <c r="H705" s="66"/>
      <c r="I705" s="67">
        <v>3001.2</v>
      </c>
      <c r="J705" s="68"/>
      <c r="K705" s="66">
        <v>2178</v>
      </c>
      <c r="L705" s="68" t="s">
        <v>3115</v>
      </c>
    </row>
    <row r="706" spans="1:12">
      <c r="A706" s="63">
        <v>1600</v>
      </c>
      <c r="B706" s="63" t="s">
        <v>3162</v>
      </c>
      <c r="C706" s="64" t="s">
        <v>757</v>
      </c>
      <c r="D706" s="65">
        <v>42838</v>
      </c>
      <c r="E706" s="70">
        <v>1</v>
      </c>
      <c r="F706" s="70">
        <v>12</v>
      </c>
      <c r="G706" s="66"/>
      <c r="H706" s="66"/>
      <c r="I706" s="67">
        <v>2271.64</v>
      </c>
      <c r="J706" s="68"/>
      <c r="K706" s="66">
        <v>2341</v>
      </c>
      <c r="L706" s="68" t="s">
        <v>3120</v>
      </c>
    </row>
    <row r="707" spans="1:12">
      <c r="A707" s="63">
        <v>1600</v>
      </c>
      <c r="B707" s="63" t="s">
        <v>3162</v>
      </c>
      <c r="C707" s="64" t="s">
        <v>758</v>
      </c>
      <c r="D707" s="65">
        <v>42838</v>
      </c>
      <c r="E707" s="70">
        <v>1</v>
      </c>
      <c r="F707" s="70">
        <v>12</v>
      </c>
      <c r="G707" s="66"/>
      <c r="H707" s="66"/>
      <c r="I707" s="67">
        <v>1622.6</v>
      </c>
      <c r="J707" s="68"/>
      <c r="K707" s="66">
        <v>1440</v>
      </c>
      <c r="L707" s="68" t="s">
        <v>3102</v>
      </c>
    </row>
    <row r="708" spans="1:12">
      <c r="A708" s="63">
        <v>1600</v>
      </c>
      <c r="B708" s="63" t="s">
        <v>3162</v>
      </c>
      <c r="C708" s="64" t="s">
        <v>759</v>
      </c>
      <c r="D708" s="65">
        <v>42838</v>
      </c>
      <c r="E708" s="70">
        <v>3</v>
      </c>
      <c r="F708" s="71"/>
      <c r="G708" s="68"/>
      <c r="H708" s="68"/>
      <c r="I708" s="67">
        <v>186.66</v>
      </c>
      <c r="J708" s="68"/>
      <c r="K708" s="66">
        <v>2432</v>
      </c>
      <c r="L708" s="68" t="s">
        <v>3121</v>
      </c>
    </row>
    <row r="709" spans="1:12">
      <c r="A709" s="63">
        <v>1600</v>
      </c>
      <c r="B709" s="63" t="s">
        <v>3162</v>
      </c>
      <c r="C709" s="64" t="s">
        <v>760</v>
      </c>
      <c r="D709" s="65">
        <v>42838</v>
      </c>
      <c r="E709" s="70">
        <v>1</v>
      </c>
      <c r="F709" s="70">
        <v>12</v>
      </c>
      <c r="G709" s="66"/>
      <c r="H709" s="66"/>
      <c r="I709" s="67">
        <v>1256.5999999999999</v>
      </c>
      <c r="J709" s="68"/>
      <c r="K709" s="66">
        <v>2432</v>
      </c>
      <c r="L709" s="68" t="s">
        <v>3121</v>
      </c>
    </row>
    <row r="710" spans="1:12">
      <c r="A710" s="63">
        <v>1600</v>
      </c>
      <c r="B710" s="63" t="s">
        <v>3162</v>
      </c>
      <c r="C710" s="64" t="s">
        <v>761</v>
      </c>
      <c r="D710" s="65">
        <v>42838</v>
      </c>
      <c r="E710" s="70">
        <v>1</v>
      </c>
      <c r="F710" s="70">
        <v>12</v>
      </c>
      <c r="G710" s="66"/>
      <c r="H710" s="66"/>
      <c r="I710" s="67">
        <v>1217.56</v>
      </c>
      <c r="J710" s="68"/>
      <c r="K710" s="66">
        <v>440</v>
      </c>
      <c r="L710" s="68" t="s">
        <v>3058</v>
      </c>
    </row>
    <row r="711" spans="1:12">
      <c r="A711" s="63">
        <v>1600</v>
      </c>
      <c r="B711" s="63" t="s">
        <v>3162</v>
      </c>
      <c r="C711" s="64" t="s">
        <v>762</v>
      </c>
      <c r="D711" s="65">
        <v>42838</v>
      </c>
      <c r="E711" s="70">
        <v>3</v>
      </c>
      <c r="F711" s="71"/>
      <c r="G711" s="68"/>
      <c r="H711" s="68"/>
      <c r="I711" s="67">
        <v>219.6</v>
      </c>
      <c r="J711" s="68"/>
      <c r="K711" s="66">
        <v>440</v>
      </c>
      <c r="L711" s="68" t="s">
        <v>3058</v>
      </c>
    </row>
    <row r="712" spans="1:12">
      <c r="A712" s="63">
        <v>1600</v>
      </c>
      <c r="B712" s="63" t="s">
        <v>3162</v>
      </c>
      <c r="C712" s="64" t="s">
        <v>763</v>
      </c>
      <c r="D712" s="65">
        <v>42838</v>
      </c>
      <c r="E712" s="70">
        <v>2</v>
      </c>
      <c r="F712" s="70">
        <v>22</v>
      </c>
      <c r="G712" s="66"/>
      <c r="H712" s="66"/>
      <c r="I712" s="67">
        <v>1187.06</v>
      </c>
      <c r="J712" s="68"/>
      <c r="K712" s="66">
        <v>440</v>
      </c>
      <c r="L712" s="68" t="s">
        <v>3058</v>
      </c>
    </row>
    <row r="713" spans="1:12">
      <c r="A713" s="63">
        <v>1600</v>
      </c>
      <c r="B713" s="63" t="s">
        <v>3162</v>
      </c>
      <c r="C713" s="64" t="s">
        <v>764</v>
      </c>
      <c r="D713" s="65">
        <v>42838</v>
      </c>
      <c r="E713" s="70">
        <v>1</v>
      </c>
      <c r="F713" s="70">
        <v>12</v>
      </c>
      <c r="G713" s="66"/>
      <c r="H713" s="66"/>
      <c r="I713" s="67">
        <v>1464</v>
      </c>
      <c r="J713" s="68"/>
      <c r="K713" s="66">
        <v>207</v>
      </c>
      <c r="L713" s="68" t="s">
        <v>3036</v>
      </c>
    </row>
    <row r="714" spans="1:12">
      <c r="A714" s="63">
        <v>1600</v>
      </c>
      <c r="B714" s="63" t="s">
        <v>3162</v>
      </c>
      <c r="C714" s="64" t="s">
        <v>765</v>
      </c>
      <c r="D714" s="65">
        <v>42838</v>
      </c>
      <c r="E714" s="70">
        <v>2</v>
      </c>
      <c r="F714" s="70">
        <v>22</v>
      </c>
      <c r="G714" s="66"/>
      <c r="H714" s="66"/>
      <c r="I714" s="67">
        <v>1135.82</v>
      </c>
      <c r="J714" s="68"/>
      <c r="K714" s="66">
        <v>2178</v>
      </c>
      <c r="L714" s="68" t="s">
        <v>3115</v>
      </c>
    </row>
    <row r="715" spans="1:12">
      <c r="A715" s="63">
        <v>1600</v>
      </c>
      <c r="B715" s="63" t="s">
        <v>3162</v>
      </c>
      <c r="C715" s="64" t="s">
        <v>766</v>
      </c>
      <c r="D715" s="65">
        <v>42838</v>
      </c>
      <c r="E715" s="70">
        <v>6</v>
      </c>
      <c r="F715" s="70">
        <v>62</v>
      </c>
      <c r="G715" s="66"/>
      <c r="H715" s="66"/>
      <c r="I715" s="67">
        <v>927.2</v>
      </c>
      <c r="J715" s="68"/>
      <c r="K715" s="66">
        <v>2077</v>
      </c>
      <c r="L715" s="68" t="s">
        <v>3111</v>
      </c>
    </row>
    <row r="716" spans="1:12">
      <c r="A716" s="63">
        <v>1600</v>
      </c>
      <c r="B716" s="63" t="s">
        <v>3162</v>
      </c>
      <c r="C716" s="64" t="s">
        <v>767</v>
      </c>
      <c r="D716" s="65">
        <v>42838</v>
      </c>
      <c r="E716" s="70">
        <v>1</v>
      </c>
      <c r="F716" s="70">
        <v>12</v>
      </c>
      <c r="G716" s="66"/>
      <c r="H716" s="66"/>
      <c r="I716" s="67">
        <v>586.82000000000005</v>
      </c>
      <c r="J716" s="68"/>
      <c r="K716" s="66">
        <v>1268</v>
      </c>
      <c r="L716" s="68" t="s">
        <v>3099</v>
      </c>
    </row>
    <row r="717" spans="1:12">
      <c r="A717" s="63">
        <v>1600</v>
      </c>
      <c r="B717" s="63" t="s">
        <v>3162</v>
      </c>
      <c r="C717" s="64" t="s">
        <v>768</v>
      </c>
      <c r="D717" s="65">
        <v>42838</v>
      </c>
      <c r="E717" s="70">
        <v>1</v>
      </c>
      <c r="F717" s="70">
        <v>12</v>
      </c>
      <c r="G717" s="66"/>
      <c r="H717" s="66"/>
      <c r="I717" s="67">
        <v>689.3</v>
      </c>
      <c r="J717" s="68"/>
      <c r="K717" s="66">
        <v>3081</v>
      </c>
      <c r="L717" s="68" t="s">
        <v>3144</v>
      </c>
    </row>
    <row r="718" spans="1:12">
      <c r="A718" s="63">
        <v>1600</v>
      </c>
      <c r="B718" s="63" t="s">
        <v>3162</v>
      </c>
      <c r="C718" s="64" t="s">
        <v>769</v>
      </c>
      <c r="D718" s="65">
        <v>42838</v>
      </c>
      <c r="E718" s="70">
        <v>2</v>
      </c>
      <c r="F718" s="70">
        <v>22</v>
      </c>
      <c r="G718" s="66"/>
      <c r="H718" s="66"/>
      <c r="I718" s="67">
        <v>1298.08</v>
      </c>
      <c r="J718" s="68"/>
      <c r="K718" s="66">
        <v>3081</v>
      </c>
      <c r="L718" s="68" t="s">
        <v>3144</v>
      </c>
    </row>
    <row r="719" spans="1:12">
      <c r="A719" s="63">
        <v>1600</v>
      </c>
      <c r="B719" s="63" t="s">
        <v>3162</v>
      </c>
      <c r="C719" s="64" t="s">
        <v>770</v>
      </c>
      <c r="D719" s="65">
        <v>42840</v>
      </c>
      <c r="E719" s="70">
        <v>2</v>
      </c>
      <c r="F719" s="70">
        <v>21</v>
      </c>
      <c r="G719" s="66"/>
      <c r="H719" s="66"/>
      <c r="I719" s="67">
        <v>4904.3999999999996</v>
      </c>
      <c r="J719" s="68"/>
      <c r="K719" s="66">
        <v>1511</v>
      </c>
      <c r="L719" s="68" t="s">
        <v>3103</v>
      </c>
    </row>
    <row r="720" spans="1:12">
      <c r="A720" s="63">
        <v>1600</v>
      </c>
      <c r="B720" s="63" t="s">
        <v>3162</v>
      </c>
      <c r="C720" s="64" t="s">
        <v>771</v>
      </c>
      <c r="D720" s="65">
        <v>42840</v>
      </c>
      <c r="E720" s="70">
        <v>1</v>
      </c>
      <c r="F720" s="70">
        <v>11</v>
      </c>
      <c r="G720" s="66"/>
      <c r="H720" s="66"/>
      <c r="I720" s="67">
        <v>5978</v>
      </c>
      <c r="J720" s="68"/>
      <c r="K720" s="66">
        <v>3107</v>
      </c>
      <c r="L720" s="68" t="s">
        <v>3146</v>
      </c>
    </row>
    <row r="721" spans="1:12">
      <c r="A721" s="63">
        <v>1600</v>
      </c>
      <c r="B721" s="63" t="s">
        <v>3162</v>
      </c>
      <c r="C721" s="64" t="s">
        <v>772</v>
      </c>
      <c r="D721" s="65">
        <v>42840</v>
      </c>
      <c r="E721" s="70">
        <v>2</v>
      </c>
      <c r="F721" s="70">
        <v>21</v>
      </c>
      <c r="G721" s="66"/>
      <c r="H721" s="66"/>
      <c r="I721" s="68"/>
      <c r="J721" s="67">
        <v>-4050.4</v>
      </c>
      <c r="K721" s="66">
        <v>2457</v>
      </c>
      <c r="L721" s="68" t="s">
        <v>3165</v>
      </c>
    </row>
    <row r="722" spans="1:12">
      <c r="A722" s="63">
        <v>1600</v>
      </c>
      <c r="B722" s="63" t="s">
        <v>3162</v>
      </c>
      <c r="C722" s="64" t="s">
        <v>773</v>
      </c>
      <c r="D722" s="65">
        <v>42840</v>
      </c>
      <c r="E722" s="70">
        <v>2</v>
      </c>
      <c r="F722" s="70">
        <v>21</v>
      </c>
      <c r="G722" s="66"/>
      <c r="H722" s="66"/>
      <c r="I722" s="67">
        <v>3660</v>
      </c>
      <c r="J722" s="68"/>
      <c r="K722" s="66">
        <v>2457</v>
      </c>
      <c r="L722" s="68" t="s">
        <v>3165</v>
      </c>
    </row>
    <row r="723" spans="1:12">
      <c r="A723" s="63">
        <v>1600</v>
      </c>
      <c r="B723" s="63" t="s">
        <v>3162</v>
      </c>
      <c r="C723" s="64" t="s">
        <v>774</v>
      </c>
      <c r="D723" s="65">
        <v>42840</v>
      </c>
      <c r="E723" s="70">
        <v>6</v>
      </c>
      <c r="F723" s="70">
        <v>62</v>
      </c>
      <c r="G723" s="66"/>
      <c r="H723" s="66"/>
      <c r="I723" s="68"/>
      <c r="J723" s="67">
        <v>-788.12</v>
      </c>
      <c r="K723" s="66">
        <v>212</v>
      </c>
      <c r="L723" s="68" t="s">
        <v>3037</v>
      </c>
    </row>
    <row r="724" spans="1:12">
      <c r="A724" s="63">
        <v>1600</v>
      </c>
      <c r="B724" s="63" t="s">
        <v>3162</v>
      </c>
      <c r="C724" s="64" t="s">
        <v>775</v>
      </c>
      <c r="D724" s="65">
        <v>42840</v>
      </c>
      <c r="E724" s="70">
        <v>6</v>
      </c>
      <c r="F724" s="70">
        <v>62</v>
      </c>
      <c r="G724" s="66"/>
      <c r="H724" s="66"/>
      <c r="I724" s="67">
        <v>788.12</v>
      </c>
      <c r="J724" s="68"/>
      <c r="K724" s="66">
        <v>212</v>
      </c>
      <c r="L724" s="68" t="s">
        <v>3037</v>
      </c>
    </row>
    <row r="725" spans="1:12">
      <c r="A725" s="63">
        <v>1600</v>
      </c>
      <c r="B725" s="63" t="s">
        <v>3162</v>
      </c>
      <c r="C725" s="64" t="s">
        <v>776</v>
      </c>
      <c r="D725" s="65">
        <v>42840</v>
      </c>
      <c r="E725" s="70">
        <v>2</v>
      </c>
      <c r="F725" s="70">
        <v>21</v>
      </c>
      <c r="G725" s="66"/>
      <c r="H725" s="66"/>
      <c r="I725" s="67">
        <v>9424.5</v>
      </c>
      <c r="J725" s="68"/>
      <c r="K725" s="66">
        <v>440</v>
      </c>
      <c r="L725" s="68" t="s">
        <v>3058</v>
      </c>
    </row>
    <row r="726" spans="1:12">
      <c r="A726" s="63">
        <v>1600</v>
      </c>
      <c r="B726" s="63" t="s">
        <v>3162</v>
      </c>
      <c r="C726" s="64" t="s">
        <v>777</v>
      </c>
      <c r="D726" s="65">
        <v>42840</v>
      </c>
      <c r="E726" s="70">
        <v>6</v>
      </c>
      <c r="F726" s="70">
        <v>61</v>
      </c>
      <c r="G726" s="66"/>
      <c r="H726" s="66"/>
      <c r="I726" s="67">
        <v>1708</v>
      </c>
      <c r="J726" s="68"/>
      <c r="K726" s="66">
        <v>111</v>
      </c>
      <c r="L726" s="68" t="s">
        <v>3025</v>
      </c>
    </row>
    <row r="727" spans="1:12">
      <c r="A727" s="63">
        <v>1600</v>
      </c>
      <c r="B727" s="63" t="s">
        <v>3162</v>
      </c>
      <c r="C727" s="64" t="s">
        <v>778</v>
      </c>
      <c r="D727" s="65">
        <v>42840</v>
      </c>
      <c r="E727" s="70">
        <v>6</v>
      </c>
      <c r="F727" s="70">
        <v>61</v>
      </c>
      <c r="G727" s="66"/>
      <c r="H727" s="66"/>
      <c r="I727" s="67">
        <v>11041</v>
      </c>
      <c r="J727" s="68"/>
      <c r="K727" s="66">
        <v>111</v>
      </c>
      <c r="L727" s="68" t="s">
        <v>3025</v>
      </c>
    </row>
    <row r="728" spans="1:12">
      <c r="A728" s="63">
        <v>1600</v>
      </c>
      <c r="B728" s="63" t="s">
        <v>3162</v>
      </c>
      <c r="C728" s="64" t="s">
        <v>779</v>
      </c>
      <c r="D728" s="65">
        <v>42841</v>
      </c>
      <c r="E728" s="70">
        <v>1</v>
      </c>
      <c r="F728" s="70">
        <v>12</v>
      </c>
      <c r="G728" s="66"/>
      <c r="H728" s="66"/>
      <c r="I728" s="67">
        <v>1256.5999999999999</v>
      </c>
      <c r="J728" s="68"/>
      <c r="K728" s="66">
        <v>16</v>
      </c>
      <c r="L728" s="68" t="s">
        <v>3013</v>
      </c>
    </row>
    <row r="729" spans="1:12">
      <c r="A729" s="63">
        <v>1600</v>
      </c>
      <c r="B729" s="63" t="s">
        <v>3162</v>
      </c>
      <c r="C729" s="64" t="s">
        <v>780</v>
      </c>
      <c r="D729" s="65">
        <v>42841</v>
      </c>
      <c r="E729" s="70">
        <v>1</v>
      </c>
      <c r="F729" s="70">
        <v>12</v>
      </c>
      <c r="G729" s="66"/>
      <c r="H729" s="66"/>
      <c r="I729" s="67">
        <v>838.14</v>
      </c>
      <c r="J729" s="68"/>
      <c r="K729" s="66">
        <v>16</v>
      </c>
      <c r="L729" s="68" t="s">
        <v>3013</v>
      </c>
    </row>
    <row r="730" spans="1:12">
      <c r="A730" s="63">
        <v>1600</v>
      </c>
      <c r="B730" s="63" t="s">
        <v>3162</v>
      </c>
      <c r="C730" s="64" t="s">
        <v>781</v>
      </c>
      <c r="D730" s="65">
        <v>42841</v>
      </c>
      <c r="E730" s="70">
        <v>1</v>
      </c>
      <c r="F730" s="70">
        <v>12</v>
      </c>
      <c r="G730" s="66"/>
      <c r="H730" s="66"/>
      <c r="I730" s="67">
        <v>1622.6</v>
      </c>
      <c r="J730" s="68"/>
      <c r="K730" s="66">
        <v>174</v>
      </c>
      <c r="L730" s="68" t="s">
        <v>3032</v>
      </c>
    </row>
    <row r="731" spans="1:12">
      <c r="A731" s="63">
        <v>1600</v>
      </c>
      <c r="B731" s="63" t="s">
        <v>3162</v>
      </c>
      <c r="C731" s="64" t="s">
        <v>782</v>
      </c>
      <c r="D731" s="65">
        <v>42841</v>
      </c>
      <c r="E731" s="70">
        <v>1</v>
      </c>
      <c r="F731" s="70">
        <v>12</v>
      </c>
      <c r="G731" s="66"/>
      <c r="H731" s="66"/>
      <c r="I731" s="67">
        <v>1695.8</v>
      </c>
      <c r="J731" s="68"/>
      <c r="K731" s="66">
        <v>320</v>
      </c>
      <c r="L731" s="68" t="s">
        <v>3052</v>
      </c>
    </row>
    <row r="732" spans="1:12">
      <c r="A732" s="63">
        <v>1600</v>
      </c>
      <c r="B732" s="63" t="s">
        <v>3162</v>
      </c>
      <c r="C732" s="64" t="s">
        <v>783</v>
      </c>
      <c r="D732" s="65">
        <v>42841</v>
      </c>
      <c r="E732" s="70">
        <v>6</v>
      </c>
      <c r="F732" s="70">
        <v>62</v>
      </c>
      <c r="G732" s="66"/>
      <c r="H732" s="66"/>
      <c r="I732" s="67">
        <v>390.4</v>
      </c>
      <c r="J732" s="68"/>
      <c r="K732" s="66">
        <v>403</v>
      </c>
      <c r="L732" s="68" t="s">
        <v>3056</v>
      </c>
    </row>
    <row r="733" spans="1:12">
      <c r="A733" s="63">
        <v>1600</v>
      </c>
      <c r="B733" s="63" t="s">
        <v>3162</v>
      </c>
      <c r="C733" s="64" t="s">
        <v>784</v>
      </c>
      <c r="D733" s="65">
        <v>42841</v>
      </c>
      <c r="E733" s="70">
        <v>6</v>
      </c>
      <c r="F733" s="70">
        <v>62</v>
      </c>
      <c r="G733" s="66"/>
      <c r="H733" s="66"/>
      <c r="I733" s="67">
        <v>780.8</v>
      </c>
      <c r="J733" s="68"/>
      <c r="K733" s="66">
        <v>403</v>
      </c>
      <c r="L733" s="68" t="s">
        <v>3056</v>
      </c>
    </row>
    <row r="734" spans="1:12">
      <c r="A734" s="63">
        <v>1600</v>
      </c>
      <c r="B734" s="63" t="s">
        <v>3162</v>
      </c>
      <c r="C734" s="64" t="s">
        <v>785</v>
      </c>
      <c r="D734" s="65">
        <v>42841</v>
      </c>
      <c r="E734" s="70">
        <v>3</v>
      </c>
      <c r="F734" s="71"/>
      <c r="G734" s="68"/>
      <c r="H734" s="68"/>
      <c r="I734" s="67">
        <v>73.2</v>
      </c>
      <c r="J734" s="68"/>
      <c r="K734" s="66">
        <v>897</v>
      </c>
      <c r="L734" s="68" t="s">
        <v>3088</v>
      </c>
    </row>
    <row r="735" spans="1:12">
      <c r="A735" s="63">
        <v>1600</v>
      </c>
      <c r="B735" s="63" t="s">
        <v>3162</v>
      </c>
      <c r="C735" s="64" t="s">
        <v>786</v>
      </c>
      <c r="D735" s="65">
        <v>42841</v>
      </c>
      <c r="E735" s="70">
        <v>3</v>
      </c>
      <c r="F735" s="71"/>
      <c r="G735" s="68"/>
      <c r="H735" s="68"/>
      <c r="I735" s="67">
        <v>219.6</v>
      </c>
      <c r="J735" s="68"/>
      <c r="K735" s="66">
        <v>1126</v>
      </c>
      <c r="L735" s="68" t="s">
        <v>3096</v>
      </c>
    </row>
    <row r="736" spans="1:12">
      <c r="A736" s="63">
        <v>1600</v>
      </c>
      <c r="B736" s="63" t="s">
        <v>3162</v>
      </c>
      <c r="C736" s="64" t="s">
        <v>787</v>
      </c>
      <c r="D736" s="65">
        <v>42841</v>
      </c>
      <c r="E736" s="70">
        <v>1</v>
      </c>
      <c r="F736" s="70">
        <v>12</v>
      </c>
      <c r="G736" s="66"/>
      <c r="H736" s="66"/>
      <c r="I736" s="67">
        <v>1583.56</v>
      </c>
      <c r="J736" s="68"/>
      <c r="K736" s="66">
        <v>2188</v>
      </c>
      <c r="L736" s="68" t="s">
        <v>3116</v>
      </c>
    </row>
    <row r="737" spans="1:12">
      <c r="A737" s="63">
        <v>1600</v>
      </c>
      <c r="B737" s="63" t="s">
        <v>3162</v>
      </c>
      <c r="C737" s="64" t="s">
        <v>788</v>
      </c>
      <c r="D737" s="65">
        <v>42841</v>
      </c>
      <c r="E737" s="70">
        <v>1</v>
      </c>
      <c r="F737" s="70">
        <v>12</v>
      </c>
      <c r="G737" s="66"/>
      <c r="H737" s="66"/>
      <c r="I737" s="67">
        <v>791.78</v>
      </c>
      <c r="J737" s="68"/>
      <c r="K737" s="66">
        <v>2188</v>
      </c>
      <c r="L737" s="68" t="s">
        <v>3116</v>
      </c>
    </row>
    <row r="738" spans="1:12">
      <c r="A738" s="63">
        <v>1600</v>
      </c>
      <c r="B738" s="63" t="s">
        <v>3162</v>
      </c>
      <c r="C738" s="64" t="s">
        <v>789</v>
      </c>
      <c r="D738" s="65">
        <v>42841</v>
      </c>
      <c r="E738" s="70">
        <v>3</v>
      </c>
      <c r="F738" s="71"/>
      <c r="G738" s="68"/>
      <c r="H738" s="68"/>
      <c r="I738" s="67">
        <v>219.6</v>
      </c>
      <c r="J738" s="68"/>
      <c r="K738" s="66">
        <v>2432</v>
      </c>
      <c r="L738" s="68" t="s">
        <v>3121</v>
      </c>
    </row>
    <row r="739" spans="1:12">
      <c r="A739" s="63">
        <v>1600</v>
      </c>
      <c r="B739" s="63" t="s">
        <v>3162</v>
      </c>
      <c r="C739" s="64" t="s">
        <v>790</v>
      </c>
      <c r="D739" s="65">
        <v>42841</v>
      </c>
      <c r="E739" s="70">
        <v>6</v>
      </c>
      <c r="F739" s="70">
        <v>62</v>
      </c>
      <c r="G739" s="66"/>
      <c r="H739" s="66"/>
      <c r="I739" s="67">
        <v>356.24</v>
      </c>
      <c r="J739" s="68"/>
      <c r="K739" s="66">
        <v>2748</v>
      </c>
      <c r="L739" s="68" t="s">
        <v>3131</v>
      </c>
    </row>
    <row r="740" spans="1:12">
      <c r="A740" s="63">
        <v>1600</v>
      </c>
      <c r="B740" s="63" t="s">
        <v>3162</v>
      </c>
      <c r="C740" s="64" t="s">
        <v>791</v>
      </c>
      <c r="D740" s="65">
        <v>42841</v>
      </c>
      <c r="E740" s="70">
        <v>1</v>
      </c>
      <c r="F740" s="70">
        <v>12</v>
      </c>
      <c r="G740" s="66"/>
      <c r="H740" s="66"/>
      <c r="I740" s="67">
        <v>1298.08</v>
      </c>
      <c r="J740" s="68"/>
      <c r="K740" s="66">
        <v>3077</v>
      </c>
      <c r="L740" s="68" t="s">
        <v>3143</v>
      </c>
    </row>
    <row r="741" spans="1:12">
      <c r="A741" s="63">
        <v>1600</v>
      </c>
      <c r="B741" s="63" t="s">
        <v>3162</v>
      </c>
      <c r="C741" s="64" t="s">
        <v>792</v>
      </c>
      <c r="D741" s="65">
        <v>42841</v>
      </c>
      <c r="E741" s="70">
        <v>1</v>
      </c>
      <c r="F741" s="70">
        <v>12</v>
      </c>
      <c r="G741" s="66"/>
      <c r="H741" s="66"/>
      <c r="I741" s="67">
        <v>1298.08</v>
      </c>
      <c r="J741" s="68"/>
      <c r="K741" s="66">
        <v>3077</v>
      </c>
      <c r="L741" s="68" t="s">
        <v>3143</v>
      </c>
    </row>
    <row r="742" spans="1:12">
      <c r="A742" s="63">
        <v>1600</v>
      </c>
      <c r="B742" s="63" t="s">
        <v>3162</v>
      </c>
      <c r="C742" s="64" t="s">
        <v>793</v>
      </c>
      <c r="D742" s="65">
        <v>42841</v>
      </c>
      <c r="E742" s="70">
        <v>1</v>
      </c>
      <c r="F742" s="70">
        <v>12</v>
      </c>
      <c r="G742" s="66"/>
      <c r="H742" s="66"/>
      <c r="I742" s="67">
        <v>1695.8</v>
      </c>
      <c r="J742" s="68"/>
      <c r="K742" s="66">
        <v>1126</v>
      </c>
      <c r="L742" s="68" t="s">
        <v>3096</v>
      </c>
    </row>
    <row r="743" spans="1:12">
      <c r="A743" s="63">
        <v>1600</v>
      </c>
      <c r="B743" s="63" t="s">
        <v>3162</v>
      </c>
      <c r="C743" s="64" t="s">
        <v>794</v>
      </c>
      <c r="D743" s="65">
        <v>42841</v>
      </c>
      <c r="E743" s="70">
        <v>6</v>
      </c>
      <c r="F743" s="70">
        <v>62</v>
      </c>
      <c r="G743" s="66"/>
      <c r="H743" s="66"/>
      <c r="I743" s="67">
        <v>570.96</v>
      </c>
      <c r="J743" s="68"/>
      <c r="K743" s="66">
        <v>1511</v>
      </c>
      <c r="L743" s="68" t="s">
        <v>3103</v>
      </c>
    </row>
    <row r="744" spans="1:12">
      <c r="A744" s="63">
        <v>1600</v>
      </c>
      <c r="B744" s="63" t="s">
        <v>3162</v>
      </c>
      <c r="C744" s="64" t="s">
        <v>795</v>
      </c>
      <c r="D744" s="65">
        <v>42841</v>
      </c>
      <c r="E744" s="70">
        <v>6</v>
      </c>
      <c r="F744" s="70">
        <v>62</v>
      </c>
      <c r="G744" s="66"/>
      <c r="H744" s="66"/>
      <c r="I744" s="67">
        <v>317.2</v>
      </c>
      <c r="J744" s="68"/>
      <c r="K744" s="66">
        <v>133</v>
      </c>
      <c r="L744" s="68" t="s">
        <v>3028</v>
      </c>
    </row>
    <row r="745" spans="1:12">
      <c r="A745" s="63">
        <v>1600</v>
      </c>
      <c r="B745" s="63" t="s">
        <v>3162</v>
      </c>
      <c r="C745" s="64" t="s">
        <v>796</v>
      </c>
      <c r="D745" s="65">
        <v>42841</v>
      </c>
      <c r="E745" s="70">
        <v>1</v>
      </c>
      <c r="F745" s="70">
        <v>12</v>
      </c>
      <c r="G745" s="66"/>
      <c r="H745" s="66"/>
      <c r="I745" s="67">
        <v>879.62</v>
      </c>
      <c r="J745" s="68"/>
      <c r="K745" s="66">
        <v>133</v>
      </c>
      <c r="L745" s="68" t="s">
        <v>3028</v>
      </c>
    </row>
    <row r="746" spans="1:12">
      <c r="A746" s="63">
        <v>1600</v>
      </c>
      <c r="B746" s="63" t="s">
        <v>3162</v>
      </c>
      <c r="C746" s="64" t="s">
        <v>797</v>
      </c>
      <c r="D746" s="65">
        <v>42841</v>
      </c>
      <c r="E746" s="70">
        <v>2</v>
      </c>
      <c r="F746" s="70">
        <v>23</v>
      </c>
      <c r="G746" s="66"/>
      <c r="H746" s="66"/>
      <c r="I746" s="67">
        <v>411.14</v>
      </c>
      <c r="J746" s="68"/>
      <c r="K746" s="66">
        <v>103</v>
      </c>
      <c r="L746" s="68" t="s">
        <v>3020</v>
      </c>
    </row>
    <row r="747" spans="1:12">
      <c r="A747" s="63">
        <v>1600</v>
      </c>
      <c r="B747" s="63" t="s">
        <v>3162</v>
      </c>
      <c r="C747" s="64" t="s">
        <v>798</v>
      </c>
      <c r="D747" s="65">
        <v>42841</v>
      </c>
      <c r="E747" s="70">
        <v>3</v>
      </c>
      <c r="F747" s="71"/>
      <c r="G747" s="68"/>
      <c r="H747" s="68"/>
      <c r="I747" s="67">
        <v>122</v>
      </c>
      <c r="J747" s="68"/>
      <c r="K747" s="66">
        <v>103</v>
      </c>
      <c r="L747" s="68" t="s">
        <v>3020</v>
      </c>
    </row>
    <row r="748" spans="1:12">
      <c r="A748" s="63">
        <v>1600</v>
      </c>
      <c r="B748" s="63" t="s">
        <v>3162</v>
      </c>
      <c r="C748" s="64" t="s">
        <v>799</v>
      </c>
      <c r="D748" s="65">
        <v>42841</v>
      </c>
      <c r="E748" s="70">
        <v>1</v>
      </c>
      <c r="F748" s="70">
        <v>12</v>
      </c>
      <c r="G748" s="66"/>
      <c r="H748" s="66"/>
      <c r="I748" s="67">
        <v>879.62</v>
      </c>
      <c r="J748" s="68"/>
      <c r="K748" s="66">
        <v>2803</v>
      </c>
      <c r="L748" s="68" t="s">
        <v>3134</v>
      </c>
    </row>
    <row r="749" spans="1:12">
      <c r="A749" s="63">
        <v>1600</v>
      </c>
      <c r="B749" s="63" t="s">
        <v>3162</v>
      </c>
      <c r="C749" s="64" t="s">
        <v>800</v>
      </c>
      <c r="D749" s="65">
        <v>42841</v>
      </c>
      <c r="E749" s="70">
        <v>1</v>
      </c>
      <c r="F749" s="70">
        <v>12</v>
      </c>
      <c r="G749" s="66"/>
      <c r="H749" s="66"/>
      <c r="I749" s="67">
        <v>1256.5999999999999</v>
      </c>
      <c r="J749" s="68"/>
      <c r="K749" s="66">
        <v>2628</v>
      </c>
      <c r="L749" s="68" t="s">
        <v>3163</v>
      </c>
    </row>
    <row r="750" spans="1:12">
      <c r="A750" s="63">
        <v>1600</v>
      </c>
      <c r="B750" s="63" t="s">
        <v>3162</v>
      </c>
      <c r="C750" s="64" t="s">
        <v>801</v>
      </c>
      <c r="D750" s="65">
        <v>42841</v>
      </c>
      <c r="E750" s="70">
        <v>1</v>
      </c>
      <c r="F750" s="70">
        <v>12</v>
      </c>
      <c r="G750" s="66"/>
      <c r="H750" s="66"/>
      <c r="I750" s="67">
        <v>1217.56</v>
      </c>
      <c r="J750" s="68"/>
      <c r="K750" s="66">
        <v>756</v>
      </c>
      <c r="L750" s="68" t="s">
        <v>3080</v>
      </c>
    </row>
    <row r="751" spans="1:12">
      <c r="A751" s="63">
        <v>1600</v>
      </c>
      <c r="B751" s="63" t="s">
        <v>3162</v>
      </c>
      <c r="C751" s="64" t="s">
        <v>802</v>
      </c>
      <c r="D751" s="65">
        <v>42841</v>
      </c>
      <c r="E751" s="70">
        <v>6</v>
      </c>
      <c r="F751" s="70">
        <v>62</v>
      </c>
      <c r="G751" s="66"/>
      <c r="H751" s="66"/>
      <c r="I751" s="67">
        <v>751.52</v>
      </c>
      <c r="J751" s="68"/>
      <c r="K751" s="66">
        <v>611</v>
      </c>
      <c r="L751" s="68" t="s">
        <v>3070</v>
      </c>
    </row>
    <row r="752" spans="1:12">
      <c r="A752" s="63">
        <v>1600</v>
      </c>
      <c r="B752" s="63" t="s">
        <v>3162</v>
      </c>
      <c r="C752" s="64" t="s">
        <v>803</v>
      </c>
      <c r="D752" s="65">
        <v>42841</v>
      </c>
      <c r="E752" s="70">
        <v>6</v>
      </c>
      <c r="F752" s="70">
        <v>62</v>
      </c>
      <c r="G752" s="66"/>
      <c r="H752" s="66"/>
      <c r="I752" s="67">
        <v>1073.5999999999999</v>
      </c>
      <c r="J752" s="68"/>
      <c r="K752" s="66">
        <v>2341</v>
      </c>
      <c r="L752" s="68" t="s">
        <v>3120</v>
      </c>
    </row>
    <row r="753" spans="1:12">
      <c r="A753" s="63">
        <v>1600</v>
      </c>
      <c r="B753" s="63" t="s">
        <v>3162</v>
      </c>
      <c r="C753" s="64" t="s">
        <v>804</v>
      </c>
      <c r="D753" s="65">
        <v>42841</v>
      </c>
      <c r="E753" s="70">
        <v>1</v>
      </c>
      <c r="F753" s="70">
        <v>12</v>
      </c>
      <c r="G753" s="66"/>
      <c r="H753" s="66"/>
      <c r="I753" s="67">
        <v>1217.56</v>
      </c>
      <c r="J753" s="68"/>
      <c r="K753" s="66">
        <v>2341</v>
      </c>
      <c r="L753" s="68" t="s">
        <v>3120</v>
      </c>
    </row>
    <row r="754" spans="1:12">
      <c r="A754" s="63">
        <v>1600</v>
      </c>
      <c r="B754" s="63" t="s">
        <v>3162</v>
      </c>
      <c r="C754" s="64" t="s">
        <v>805</v>
      </c>
      <c r="D754" s="65">
        <v>42841</v>
      </c>
      <c r="E754" s="70">
        <v>1</v>
      </c>
      <c r="F754" s="70">
        <v>12</v>
      </c>
      <c r="G754" s="66"/>
      <c r="H754" s="66"/>
      <c r="I754" s="67">
        <v>2271.64</v>
      </c>
      <c r="J754" s="68"/>
      <c r="K754" s="66">
        <v>2341</v>
      </c>
      <c r="L754" s="68" t="s">
        <v>3120</v>
      </c>
    </row>
    <row r="755" spans="1:12">
      <c r="A755" s="63">
        <v>1600</v>
      </c>
      <c r="B755" s="63" t="s">
        <v>3162</v>
      </c>
      <c r="C755" s="64" t="s">
        <v>806</v>
      </c>
      <c r="D755" s="65">
        <v>42841</v>
      </c>
      <c r="E755" s="70">
        <v>2</v>
      </c>
      <c r="F755" s="70">
        <v>21</v>
      </c>
      <c r="G755" s="66"/>
      <c r="H755" s="66"/>
      <c r="I755" s="67">
        <v>8804.84</v>
      </c>
      <c r="J755" s="68"/>
      <c r="K755" s="66">
        <v>212</v>
      </c>
      <c r="L755" s="68" t="s">
        <v>3037</v>
      </c>
    </row>
    <row r="756" spans="1:12">
      <c r="A756" s="63">
        <v>1600</v>
      </c>
      <c r="B756" s="63" t="s">
        <v>3162</v>
      </c>
      <c r="C756" s="64" t="s">
        <v>807</v>
      </c>
      <c r="D756" s="65">
        <v>42841</v>
      </c>
      <c r="E756" s="70">
        <v>3</v>
      </c>
      <c r="F756" s="71"/>
      <c r="G756" s="68"/>
      <c r="H756" s="68"/>
      <c r="I756" s="67">
        <v>41.48</v>
      </c>
      <c r="J756" s="68"/>
      <c r="K756" s="66">
        <v>2432</v>
      </c>
      <c r="L756" s="68" t="s">
        <v>3121</v>
      </c>
    </row>
    <row r="757" spans="1:12">
      <c r="A757" s="63">
        <v>1600</v>
      </c>
      <c r="B757" s="63" t="s">
        <v>3162</v>
      </c>
      <c r="C757" s="64" t="s">
        <v>808</v>
      </c>
      <c r="D757" s="65">
        <v>42841</v>
      </c>
      <c r="E757" s="70">
        <v>1</v>
      </c>
      <c r="F757" s="70">
        <v>12</v>
      </c>
      <c r="G757" s="66"/>
      <c r="H757" s="66"/>
      <c r="I757" s="67">
        <v>2514.42</v>
      </c>
      <c r="J757" s="68"/>
      <c r="K757" s="66">
        <v>2432</v>
      </c>
      <c r="L757" s="68" t="s">
        <v>3121</v>
      </c>
    </row>
    <row r="758" spans="1:12">
      <c r="A758" s="63">
        <v>1600</v>
      </c>
      <c r="B758" s="63" t="s">
        <v>3162</v>
      </c>
      <c r="C758" s="64" t="s">
        <v>809</v>
      </c>
      <c r="D758" s="65">
        <v>42841</v>
      </c>
      <c r="E758" s="70">
        <v>1</v>
      </c>
      <c r="F758" s="70">
        <v>12</v>
      </c>
      <c r="G758" s="66"/>
      <c r="H758" s="66"/>
      <c r="I758" s="67">
        <v>879.62</v>
      </c>
      <c r="J758" s="68"/>
      <c r="K758" s="66">
        <v>2432</v>
      </c>
      <c r="L758" s="68" t="s">
        <v>3121</v>
      </c>
    </row>
    <row r="759" spans="1:12">
      <c r="A759" s="63">
        <v>1600</v>
      </c>
      <c r="B759" s="63" t="s">
        <v>3162</v>
      </c>
      <c r="C759" s="64" t="s">
        <v>810</v>
      </c>
      <c r="D759" s="65">
        <v>42841</v>
      </c>
      <c r="E759" s="70">
        <v>3</v>
      </c>
      <c r="F759" s="71"/>
      <c r="G759" s="68"/>
      <c r="H759" s="68"/>
      <c r="I759" s="67">
        <v>219.6</v>
      </c>
      <c r="J759" s="68"/>
      <c r="K759" s="66">
        <v>440</v>
      </c>
      <c r="L759" s="68" t="s">
        <v>3058</v>
      </c>
    </row>
    <row r="760" spans="1:12">
      <c r="A760" s="63">
        <v>1600</v>
      </c>
      <c r="B760" s="63" t="s">
        <v>3162</v>
      </c>
      <c r="C760" s="64" t="s">
        <v>811</v>
      </c>
      <c r="D760" s="65">
        <v>42841</v>
      </c>
      <c r="E760" s="70">
        <v>1</v>
      </c>
      <c r="F760" s="70">
        <v>12</v>
      </c>
      <c r="G760" s="66"/>
      <c r="H760" s="66"/>
      <c r="I760" s="67">
        <v>1135.82</v>
      </c>
      <c r="J760" s="68"/>
      <c r="K760" s="66">
        <v>207</v>
      </c>
      <c r="L760" s="68" t="s">
        <v>3036</v>
      </c>
    </row>
    <row r="761" spans="1:12">
      <c r="A761" s="63">
        <v>1600</v>
      </c>
      <c r="B761" s="63" t="s">
        <v>3162</v>
      </c>
      <c r="C761" s="64" t="s">
        <v>812</v>
      </c>
      <c r="D761" s="65">
        <v>42841</v>
      </c>
      <c r="E761" s="70">
        <v>3</v>
      </c>
      <c r="F761" s="71"/>
      <c r="G761" s="68"/>
      <c r="H761" s="68"/>
      <c r="I761" s="67">
        <v>219.6</v>
      </c>
      <c r="J761" s="68"/>
      <c r="K761" s="66">
        <v>2178</v>
      </c>
      <c r="L761" s="68" t="s">
        <v>3115</v>
      </c>
    </row>
    <row r="762" spans="1:12">
      <c r="A762" s="63">
        <v>1600</v>
      </c>
      <c r="B762" s="63" t="s">
        <v>3162</v>
      </c>
      <c r="C762" s="64" t="s">
        <v>813</v>
      </c>
      <c r="D762" s="65">
        <v>42841</v>
      </c>
      <c r="E762" s="70">
        <v>2</v>
      </c>
      <c r="F762" s="70">
        <v>22</v>
      </c>
      <c r="G762" s="66"/>
      <c r="H762" s="66"/>
      <c r="I762" s="67">
        <v>9516</v>
      </c>
      <c r="J762" s="68"/>
      <c r="K762" s="66">
        <v>2037</v>
      </c>
      <c r="L762" s="68" t="s">
        <v>3108</v>
      </c>
    </row>
    <row r="763" spans="1:12">
      <c r="A763" s="63">
        <v>1600</v>
      </c>
      <c r="B763" s="63" t="s">
        <v>3162</v>
      </c>
      <c r="C763" s="64" t="s">
        <v>814</v>
      </c>
      <c r="D763" s="65">
        <v>42841</v>
      </c>
      <c r="E763" s="70">
        <v>1</v>
      </c>
      <c r="F763" s="70">
        <v>11</v>
      </c>
      <c r="G763" s="66"/>
      <c r="H763" s="66"/>
      <c r="I763" s="67">
        <v>7817.76</v>
      </c>
      <c r="J763" s="68"/>
      <c r="K763" s="66">
        <v>949</v>
      </c>
      <c r="L763" s="68" t="s">
        <v>3089</v>
      </c>
    </row>
    <row r="764" spans="1:12">
      <c r="A764" s="63">
        <v>1600</v>
      </c>
      <c r="B764" s="63" t="s">
        <v>3162</v>
      </c>
      <c r="C764" s="64" t="s">
        <v>815</v>
      </c>
      <c r="D764" s="65">
        <v>42841</v>
      </c>
      <c r="E764" s="70">
        <v>3</v>
      </c>
      <c r="F764" s="71"/>
      <c r="G764" s="68"/>
      <c r="H764" s="68"/>
      <c r="I764" s="67">
        <v>219.6</v>
      </c>
      <c r="J764" s="68"/>
      <c r="K764" s="66">
        <v>949</v>
      </c>
      <c r="L764" s="68" t="s">
        <v>3089</v>
      </c>
    </row>
    <row r="765" spans="1:12">
      <c r="A765" s="63">
        <v>1600</v>
      </c>
      <c r="B765" s="63" t="s">
        <v>3162</v>
      </c>
      <c r="C765" s="64" t="s">
        <v>816</v>
      </c>
      <c r="D765" s="65">
        <v>42841</v>
      </c>
      <c r="E765" s="70">
        <v>6</v>
      </c>
      <c r="F765" s="70">
        <v>62</v>
      </c>
      <c r="G765" s="66"/>
      <c r="H765" s="66"/>
      <c r="I765" s="67">
        <v>751.52</v>
      </c>
      <c r="J765" s="68"/>
      <c r="K765" s="66">
        <v>1268</v>
      </c>
      <c r="L765" s="68" t="s">
        <v>3099</v>
      </c>
    </row>
    <row r="766" spans="1:12">
      <c r="A766" s="63">
        <v>1600</v>
      </c>
      <c r="B766" s="63" t="s">
        <v>3162</v>
      </c>
      <c r="C766" s="64" t="s">
        <v>817</v>
      </c>
      <c r="D766" s="65">
        <v>42841</v>
      </c>
      <c r="E766" s="70">
        <v>1</v>
      </c>
      <c r="F766" s="70">
        <v>12</v>
      </c>
      <c r="G766" s="66"/>
      <c r="H766" s="66"/>
      <c r="I766" s="67">
        <v>879.62</v>
      </c>
      <c r="J766" s="68"/>
      <c r="K766" s="66">
        <v>1268</v>
      </c>
      <c r="L766" s="68" t="s">
        <v>3099</v>
      </c>
    </row>
    <row r="767" spans="1:12">
      <c r="A767" s="63">
        <v>1600</v>
      </c>
      <c r="B767" s="63" t="s">
        <v>3162</v>
      </c>
      <c r="C767" s="64" t="s">
        <v>818</v>
      </c>
      <c r="D767" s="65">
        <v>42841</v>
      </c>
      <c r="E767" s="70">
        <v>1</v>
      </c>
      <c r="F767" s="70">
        <v>12</v>
      </c>
      <c r="G767" s="66"/>
      <c r="H767" s="66"/>
      <c r="I767" s="67">
        <v>1256.5999999999999</v>
      </c>
      <c r="J767" s="68"/>
      <c r="K767" s="66">
        <v>3081</v>
      </c>
      <c r="L767" s="68" t="s">
        <v>3144</v>
      </c>
    </row>
    <row r="768" spans="1:12">
      <c r="A768" s="63">
        <v>1600</v>
      </c>
      <c r="B768" s="63" t="s">
        <v>3162</v>
      </c>
      <c r="C768" s="64" t="s">
        <v>819</v>
      </c>
      <c r="D768" s="65">
        <v>42841</v>
      </c>
      <c r="E768" s="70">
        <v>1</v>
      </c>
      <c r="F768" s="70">
        <v>12</v>
      </c>
      <c r="G768" s="66"/>
      <c r="H768" s="66"/>
      <c r="I768" s="67">
        <v>1622.6</v>
      </c>
      <c r="J768" s="68"/>
      <c r="K768" s="66">
        <v>3081</v>
      </c>
      <c r="L768" s="68" t="s">
        <v>3144</v>
      </c>
    </row>
    <row r="769" spans="1:12">
      <c r="A769" s="63">
        <v>1600</v>
      </c>
      <c r="B769" s="63" t="s">
        <v>3162</v>
      </c>
      <c r="C769" s="64" t="s">
        <v>820</v>
      </c>
      <c r="D769" s="65">
        <v>42841</v>
      </c>
      <c r="E769" s="70">
        <v>1</v>
      </c>
      <c r="F769" s="70">
        <v>12</v>
      </c>
      <c r="G769" s="66"/>
      <c r="H769" s="66"/>
      <c r="I769" s="67">
        <v>1676.28</v>
      </c>
      <c r="J769" s="68"/>
      <c r="K769" s="66">
        <v>3126</v>
      </c>
      <c r="L769" s="68" t="s">
        <v>3147</v>
      </c>
    </row>
    <row r="770" spans="1:12">
      <c r="A770" s="63">
        <v>1600</v>
      </c>
      <c r="B770" s="63" t="s">
        <v>3162</v>
      </c>
      <c r="C770" s="64" t="s">
        <v>821</v>
      </c>
      <c r="D770" s="65">
        <v>42841</v>
      </c>
      <c r="E770" s="70">
        <v>1</v>
      </c>
      <c r="F770" s="70">
        <v>12</v>
      </c>
      <c r="G770" s="66"/>
      <c r="H770" s="66"/>
      <c r="I770" s="67">
        <v>1622.6</v>
      </c>
      <c r="J770" s="68"/>
      <c r="K770" s="66">
        <v>2497</v>
      </c>
      <c r="L770" s="68" t="s">
        <v>3164</v>
      </c>
    </row>
    <row r="771" spans="1:12">
      <c r="A771" s="63">
        <v>1600</v>
      </c>
      <c r="B771" s="63" t="s">
        <v>3162</v>
      </c>
      <c r="C771" s="64" t="s">
        <v>822</v>
      </c>
      <c r="D771" s="65">
        <v>42841</v>
      </c>
      <c r="E771" s="70">
        <v>1</v>
      </c>
      <c r="F771" s="70">
        <v>12</v>
      </c>
      <c r="G771" s="66"/>
      <c r="H771" s="66"/>
      <c r="I771" s="67">
        <v>1256.5999999999999</v>
      </c>
      <c r="J771" s="68"/>
      <c r="K771" s="66">
        <v>3077</v>
      </c>
      <c r="L771" s="68" t="s">
        <v>3143</v>
      </c>
    </row>
    <row r="772" spans="1:12">
      <c r="A772" s="63">
        <v>1600</v>
      </c>
      <c r="B772" s="63" t="s">
        <v>3162</v>
      </c>
      <c r="C772" s="64" t="s">
        <v>823</v>
      </c>
      <c r="D772" s="65">
        <v>42844</v>
      </c>
      <c r="E772" s="70">
        <v>2</v>
      </c>
      <c r="F772" s="70">
        <v>21</v>
      </c>
      <c r="G772" s="66"/>
      <c r="H772" s="66"/>
      <c r="I772" s="67">
        <v>945.5</v>
      </c>
      <c r="J772" s="68"/>
      <c r="K772" s="66">
        <v>2037</v>
      </c>
      <c r="L772" s="68" t="s">
        <v>3108</v>
      </c>
    </row>
    <row r="773" spans="1:12">
      <c r="A773" s="63">
        <v>1600</v>
      </c>
      <c r="B773" s="63" t="s">
        <v>3162</v>
      </c>
      <c r="C773" s="64" t="s">
        <v>824</v>
      </c>
      <c r="D773" s="65">
        <v>42844</v>
      </c>
      <c r="E773" s="70">
        <v>2</v>
      </c>
      <c r="F773" s="70">
        <v>21</v>
      </c>
      <c r="G773" s="66"/>
      <c r="H773" s="66"/>
      <c r="I773" s="68"/>
      <c r="J773" s="67">
        <v>-1482.3</v>
      </c>
      <c r="K773" s="66">
        <v>2497</v>
      </c>
      <c r="L773" s="68" t="s">
        <v>3164</v>
      </c>
    </row>
    <row r="774" spans="1:12">
      <c r="A774" s="63">
        <v>1600</v>
      </c>
      <c r="B774" s="63" t="s">
        <v>3162</v>
      </c>
      <c r="C774" s="64" t="s">
        <v>825</v>
      </c>
      <c r="D774" s="65">
        <v>42844</v>
      </c>
      <c r="E774" s="70">
        <v>2</v>
      </c>
      <c r="F774" s="70">
        <v>21</v>
      </c>
      <c r="G774" s="66"/>
      <c r="H774" s="66"/>
      <c r="I774" s="67">
        <v>546.55999999999995</v>
      </c>
      <c r="J774" s="68"/>
      <c r="K774" s="66">
        <v>2497</v>
      </c>
      <c r="L774" s="68" t="s">
        <v>3164</v>
      </c>
    </row>
    <row r="775" spans="1:12">
      <c r="A775" s="63">
        <v>1600</v>
      </c>
      <c r="B775" s="63" t="s">
        <v>3162</v>
      </c>
      <c r="C775" s="64" t="s">
        <v>826</v>
      </c>
      <c r="D775" s="65">
        <v>42845</v>
      </c>
      <c r="E775" s="70">
        <v>1</v>
      </c>
      <c r="F775" s="70">
        <v>11</v>
      </c>
      <c r="G775" s="66"/>
      <c r="H775" s="66"/>
      <c r="I775" s="67">
        <v>9519.61</v>
      </c>
      <c r="J775" s="68"/>
      <c r="K775" s="66">
        <v>3107</v>
      </c>
      <c r="L775" s="68" t="s">
        <v>3146</v>
      </c>
    </row>
    <row r="776" spans="1:12">
      <c r="A776" s="63">
        <v>1600</v>
      </c>
      <c r="B776" s="63" t="s">
        <v>3162</v>
      </c>
      <c r="C776" s="64" t="s">
        <v>827</v>
      </c>
      <c r="D776" s="65">
        <v>42845</v>
      </c>
      <c r="E776" s="70">
        <v>1</v>
      </c>
      <c r="F776" s="70">
        <v>11</v>
      </c>
      <c r="G776" s="66"/>
      <c r="H776" s="66"/>
      <c r="I776" s="67">
        <v>6751.63</v>
      </c>
      <c r="J776" s="68"/>
      <c r="K776" s="66">
        <v>3107</v>
      </c>
      <c r="L776" s="68" t="s">
        <v>3146</v>
      </c>
    </row>
    <row r="777" spans="1:12">
      <c r="A777" s="63">
        <v>1600</v>
      </c>
      <c r="B777" s="63" t="s">
        <v>3162</v>
      </c>
      <c r="C777" s="64" t="s">
        <v>828</v>
      </c>
      <c r="D777" s="65">
        <v>42845</v>
      </c>
      <c r="E777" s="70">
        <v>1</v>
      </c>
      <c r="F777" s="70">
        <v>11</v>
      </c>
      <c r="G777" s="66"/>
      <c r="H777" s="66"/>
      <c r="I777" s="67">
        <v>5978</v>
      </c>
      <c r="J777" s="68"/>
      <c r="K777" s="66">
        <v>3107</v>
      </c>
      <c r="L777" s="68" t="s">
        <v>3146</v>
      </c>
    </row>
    <row r="778" spans="1:12">
      <c r="A778" s="63">
        <v>1600</v>
      </c>
      <c r="B778" s="63" t="s">
        <v>3162</v>
      </c>
      <c r="C778" s="64" t="s">
        <v>829</v>
      </c>
      <c r="D778" s="65">
        <v>42845</v>
      </c>
      <c r="E778" s="70">
        <v>1</v>
      </c>
      <c r="F778" s="70">
        <v>12</v>
      </c>
      <c r="G778" s="66"/>
      <c r="H778" s="66"/>
      <c r="I778" s="68"/>
      <c r="J778" s="67">
        <v>-1256.5999999999999</v>
      </c>
      <c r="K778" s="66">
        <v>2432</v>
      </c>
      <c r="L778" s="68" t="s">
        <v>3121</v>
      </c>
    </row>
    <row r="779" spans="1:12">
      <c r="A779" s="63">
        <v>1600</v>
      </c>
      <c r="B779" s="63" t="s">
        <v>3162</v>
      </c>
      <c r="C779" s="64" t="s">
        <v>830</v>
      </c>
      <c r="D779" s="65">
        <v>42845</v>
      </c>
      <c r="E779" s="70">
        <v>1</v>
      </c>
      <c r="F779" s="70">
        <v>11</v>
      </c>
      <c r="G779" s="66"/>
      <c r="H779" s="66"/>
      <c r="I779" s="67">
        <v>2867</v>
      </c>
      <c r="J779" s="68"/>
      <c r="K779" s="66">
        <v>440</v>
      </c>
      <c r="L779" s="68" t="s">
        <v>3058</v>
      </c>
    </row>
    <row r="780" spans="1:12">
      <c r="A780" s="63">
        <v>1600</v>
      </c>
      <c r="B780" s="63" t="s">
        <v>3162</v>
      </c>
      <c r="C780" s="64" t="s">
        <v>831</v>
      </c>
      <c r="D780" s="65">
        <v>42847</v>
      </c>
      <c r="E780" s="70">
        <v>6</v>
      </c>
      <c r="F780" s="70">
        <v>61</v>
      </c>
      <c r="G780" s="66"/>
      <c r="H780" s="66"/>
      <c r="I780" s="67">
        <v>823.5</v>
      </c>
      <c r="J780" s="68"/>
      <c r="K780" s="66">
        <v>93</v>
      </c>
      <c r="L780" s="68" t="s">
        <v>3015</v>
      </c>
    </row>
    <row r="781" spans="1:12">
      <c r="A781" s="63">
        <v>1600</v>
      </c>
      <c r="B781" s="63" t="s">
        <v>3162</v>
      </c>
      <c r="C781" s="64" t="s">
        <v>832</v>
      </c>
      <c r="D781" s="65">
        <v>42847</v>
      </c>
      <c r="E781" s="70">
        <v>6</v>
      </c>
      <c r="F781" s="70">
        <v>61</v>
      </c>
      <c r="G781" s="66"/>
      <c r="H781" s="66"/>
      <c r="I781" s="67">
        <v>1661.74</v>
      </c>
      <c r="J781" s="68"/>
      <c r="K781" s="66">
        <v>949</v>
      </c>
      <c r="L781" s="68" t="s">
        <v>3089</v>
      </c>
    </row>
    <row r="782" spans="1:12">
      <c r="A782" s="63">
        <v>1600</v>
      </c>
      <c r="B782" s="63" t="s">
        <v>3162</v>
      </c>
      <c r="C782" s="64" t="s">
        <v>833</v>
      </c>
      <c r="D782" s="65">
        <v>42847</v>
      </c>
      <c r="E782" s="70">
        <v>6</v>
      </c>
      <c r="F782" s="70">
        <v>61</v>
      </c>
      <c r="G782" s="66"/>
      <c r="H782" s="66"/>
      <c r="I782" s="67">
        <v>1206.58</v>
      </c>
      <c r="J782" s="68"/>
      <c r="K782" s="66">
        <v>2078</v>
      </c>
      <c r="L782" s="68" t="s">
        <v>3112</v>
      </c>
    </row>
    <row r="783" spans="1:12">
      <c r="A783" s="63">
        <v>1600</v>
      </c>
      <c r="B783" s="63" t="s">
        <v>3162</v>
      </c>
      <c r="C783" s="64" t="s">
        <v>834</v>
      </c>
      <c r="D783" s="65">
        <v>42847</v>
      </c>
      <c r="E783" s="70">
        <v>6</v>
      </c>
      <c r="F783" s="70">
        <v>61</v>
      </c>
      <c r="G783" s="66"/>
      <c r="H783" s="66"/>
      <c r="I783" s="67">
        <v>3624.25</v>
      </c>
      <c r="J783" s="68"/>
      <c r="K783" s="66">
        <v>1511</v>
      </c>
      <c r="L783" s="68" t="s">
        <v>3103</v>
      </c>
    </row>
    <row r="784" spans="1:12">
      <c r="A784" s="63">
        <v>1600</v>
      </c>
      <c r="B784" s="63" t="s">
        <v>3162</v>
      </c>
      <c r="C784" s="64" t="s">
        <v>835</v>
      </c>
      <c r="D784" s="65">
        <v>42847</v>
      </c>
      <c r="E784" s="70">
        <v>6</v>
      </c>
      <c r="F784" s="70">
        <v>61</v>
      </c>
      <c r="G784" s="66"/>
      <c r="H784" s="66"/>
      <c r="I784" s="67">
        <v>488</v>
      </c>
      <c r="J784" s="68"/>
      <c r="K784" s="66">
        <v>611</v>
      </c>
      <c r="L784" s="68" t="s">
        <v>3070</v>
      </c>
    </row>
    <row r="785" spans="1:12">
      <c r="A785" s="63">
        <v>1600</v>
      </c>
      <c r="B785" s="63" t="s">
        <v>3162</v>
      </c>
      <c r="C785" s="64" t="s">
        <v>836</v>
      </c>
      <c r="D785" s="65">
        <v>42847</v>
      </c>
      <c r="E785" s="70">
        <v>6</v>
      </c>
      <c r="F785" s="70">
        <v>61</v>
      </c>
      <c r="G785" s="66"/>
      <c r="H785" s="66"/>
      <c r="I785" s="67">
        <v>1586</v>
      </c>
      <c r="J785" s="68"/>
      <c r="K785" s="66">
        <v>111</v>
      </c>
      <c r="L785" s="68" t="s">
        <v>3025</v>
      </c>
    </row>
    <row r="786" spans="1:12">
      <c r="A786" s="63">
        <v>1600</v>
      </c>
      <c r="B786" s="63" t="s">
        <v>3162</v>
      </c>
      <c r="C786" s="64" t="s">
        <v>837</v>
      </c>
      <c r="D786" s="65">
        <v>42847</v>
      </c>
      <c r="E786" s="70">
        <v>6</v>
      </c>
      <c r="F786" s="70">
        <v>61</v>
      </c>
      <c r="G786" s="66"/>
      <c r="H786" s="66"/>
      <c r="I786" s="67">
        <v>15616</v>
      </c>
      <c r="J786" s="68"/>
      <c r="K786" s="66">
        <v>111</v>
      </c>
      <c r="L786" s="68" t="s">
        <v>3025</v>
      </c>
    </row>
    <row r="787" spans="1:12">
      <c r="A787" s="63">
        <v>1600</v>
      </c>
      <c r="B787" s="63" t="s">
        <v>3162</v>
      </c>
      <c r="C787" s="64" t="s">
        <v>838</v>
      </c>
      <c r="D787" s="65">
        <v>42851</v>
      </c>
      <c r="E787" s="70">
        <v>2</v>
      </c>
      <c r="F787" s="70">
        <v>22</v>
      </c>
      <c r="G787" s="66"/>
      <c r="H787" s="66"/>
      <c r="I787" s="67">
        <v>1068.72</v>
      </c>
      <c r="J787" s="68"/>
      <c r="K787" s="66">
        <v>65</v>
      </c>
      <c r="L787" s="68" t="s">
        <v>3014</v>
      </c>
    </row>
    <row r="788" spans="1:12">
      <c r="A788" s="63">
        <v>1600</v>
      </c>
      <c r="B788" s="63" t="s">
        <v>3162</v>
      </c>
      <c r="C788" s="64" t="s">
        <v>839</v>
      </c>
      <c r="D788" s="65">
        <v>42851</v>
      </c>
      <c r="E788" s="70">
        <v>1</v>
      </c>
      <c r="F788" s="70">
        <v>12</v>
      </c>
      <c r="G788" s="66"/>
      <c r="H788" s="66"/>
      <c r="I788" s="67">
        <v>549</v>
      </c>
      <c r="J788" s="68"/>
      <c r="K788" s="66">
        <v>227</v>
      </c>
      <c r="L788" s="68" t="s">
        <v>3040</v>
      </c>
    </row>
    <row r="789" spans="1:12">
      <c r="A789" s="63">
        <v>1600</v>
      </c>
      <c r="B789" s="63" t="s">
        <v>3162</v>
      </c>
      <c r="C789" s="64" t="s">
        <v>840</v>
      </c>
      <c r="D789" s="65">
        <v>42851</v>
      </c>
      <c r="E789" s="70">
        <v>1</v>
      </c>
      <c r="F789" s="70">
        <v>12</v>
      </c>
      <c r="G789" s="66"/>
      <c r="H789" s="66"/>
      <c r="I789" s="67">
        <v>549</v>
      </c>
      <c r="J789" s="68"/>
      <c r="K789" s="66">
        <v>227</v>
      </c>
      <c r="L789" s="68" t="s">
        <v>3040</v>
      </c>
    </row>
    <row r="790" spans="1:12">
      <c r="A790" s="63">
        <v>1600</v>
      </c>
      <c r="B790" s="63" t="s">
        <v>3162</v>
      </c>
      <c r="C790" s="64" t="s">
        <v>841</v>
      </c>
      <c r="D790" s="65">
        <v>42851</v>
      </c>
      <c r="E790" s="70">
        <v>1</v>
      </c>
      <c r="F790" s="70">
        <v>12</v>
      </c>
      <c r="G790" s="66"/>
      <c r="H790" s="66"/>
      <c r="I790" s="67">
        <v>647.82000000000005</v>
      </c>
      <c r="J790" s="68"/>
      <c r="K790" s="66">
        <v>819</v>
      </c>
      <c r="L790" s="68" t="s">
        <v>3084</v>
      </c>
    </row>
    <row r="791" spans="1:12">
      <c r="A791" s="63">
        <v>1600</v>
      </c>
      <c r="B791" s="63" t="s">
        <v>3162</v>
      </c>
      <c r="C791" s="64" t="s">
        <v>842</v>
      </c>
      <c r="D791" s="65">
        <v>42851</v>
      </c>
      <c r="E791" s="70">
        <v>1</v>
      </c>
      <c r="F791" s="70">
        <v>12</v>
      </c>
      <c r="G791" s="66"/>
      <c r="H791" s="66"/>
      <c r="I791" s="67">
        <v>1256.5999999999999</v>
      </c>
      <c r="J791" s="68"/>
      <c r="K791" s="66">
        <v>1119</v>
      </c>
      <c r="L791" s="68" t="s">
        <v>3095</v>
      </c>
    </row>
    <row r="792" spans="1:12">
      <c r="A792" s="63">
        <v>1600</v>
      </c>
      <c r="B792" s="63" t="s">
        <v>3162</v>
      </c>
      <c r="C792" s="64" t="s">
        <v>843</v>
      </c>
      <c r="D792" s="65">
        <v>42851</v>
      </c>
      <c r="E792" s="70">
        <v>1</v>
      </c>
      <c r="F792" s="70">
        <v>12</v>
      </c>
      <c r="G792" s="66"/>
      <c r="H792" s="66"/>
      <c r="I792" s="67">
        <v>879.62</v>
      </c>
      <c r="J792" s="68"/>
      <c r="K792" s="66">
        <v>2178</v>
      </c>
      <c r="L792" s="68" t="s">
        <v>3115</v>
      </c>
    </row>
    <row r="793" spans="1:12">
      <c r="A793" s="63">
        <v>1600</v>
      </c>
      <c r="B793" s="63" t="s">
        <v>3162</v>
      </c>
      <c r="C793" s="64" t="s">
        <v>844</v>
      </c>
      <c r="D793" s="65">
        <v>42851</v>
      </c>
      <c r="E793" s="70">
        <v>6</v>
      </c>
      <c r="F793" s="70">
        <v>62</v>
      </c>
      <c r="G793" s="66"/>
      <c r="H793" s="66"/>
      <c r="I793" s="67">
        <v>409.92</v>
      </c>
      <c r="J793" s="68"/>
      <c r="K793" s="66">
        <v>2943</v>
      </c>
      <c r="L793" s="68" t="s">
        <v>3139</v>
      </c>
    </row>
    <row r="794" spans="1:12">
      <c r="A794" s="63">
        <v>1600</v>
      </c>
      <c r="B794" s="63" t="s">
        <v>3162</v>
      </c>
      <c r="C794" s="64" t="s">
        <v>845</v>
      </c>
      <c r="D794" s="65">
        <v>42851</v>
      </c>
      <c r="E794" s="70">
        <v>1</v>
      </c>
      <c r="F794" s="70">
        <v>12</v>
      </c>
      <c r="G794" s="66"/>
      <c r="H794" s="66"/>
      <c r="I794" s="67">
        <v>762.5</v>
      </c>
      <c r="J794" s="68"/>
      <c r="K794" s="66">
        <v>3020</v>
      </c>
      <c r="L794" s="68" t="s">
        <v>3142</v>
      </c>
    </row>
    <row r="795" spans="1:12">
      <c r="A795" s="63">
        <v>1600</v>
      </c>
      <c r="B795" s="63" t="s">
        <v>3162</v>
      </c>
      <c r="C795" s="64" t="s">
        <v>846</v>
      </c>
      <c r="D795" s="65">
        <v>42851</v>
      </c>
      <c r="E795" s="70">
        <v>6</v>
      </c>
      <c r="F795" s="70">
        <v>62</v>
      </c>
      <c r="G795" s="66"/>
      <c r="H795" s="66"/>
      <c r="I795" s="67">
        <v>585.6</v>
      </c>
      <c r="J795" s="68"/>
      <c r="K795" s="66">
        <v>3107</v>
      </c>
      <c r="L795" s="68" t="s">
        <v>3146</v>
      </c>
    </row>
    <row r="796" spans="1:12">
      <c r="A796" s="63">
        <v>1600</v>
      </c>
      <c r="B796" s="63" t="s">
        <v>3162</v>
      </c>
      <c r="C796" s="64" t="s">
        <v>847</v>
      </c>
      <c r="D796" s="65">
        <v>42851</v>
      </c>
      <c r="E796" s="70">
        <v>2</v>
      </c>
      <c r="F796" s="70">
        <v>22</v>
      </c>
      <c r="G796" s="66"/>
      <c r="H796" s="66"/>
      <c r="I796" s="67">
        <v>1622.6</v>
      </c>
      <c r="J796" s="68"/>
      <c r="K796" s="66">
        <v>1126</v>
      </c>
      <c r="L796" s="68" t="s">
        <v>3096</v>
      </c>
    </row>
    <row r="797" spans="1:12">
      <c r="A797" s="63">
        <v>1600</v>
      </c>
      <c r="B797" s="63" t="s">
        <v>3162</v>
      </c>
      <c r="C797" s="64" t="s">
        <v>848</v>
      </c>
      <c r="D797" s="65">
        <v>42851</v>
      </c>
      <c r="E797" s="70">
        <v>6</v>
      </c>
      <c r="F797" s="70">
        <v>62</v>
      </c>
      <c r="G797" s="66"/>
      <c r="H797" s="66"/>
      <c r="I797" s="67">
        <v>756.4</v>
      </c>
      <c r="J797" s="68"/>
      <c r="K797" s="66">
        <v>1126</v>
      </c>
      <c r="L797" s="68" t="s">
        <v>3096</v>
      </c>
    </row>
    <row r="798" spans="1:12">
      <c r="A798" s="63">
        <v>1600</v>
      </c>
      <c r="B798" s="63" t="s">
        <v>3162</v>
      </c>
      <c r="C798" s="64" t="s">
        <v>849</v>
      </c>
      <c r="D798" s="65">
        <v>42851</v>
      </c>
      <c r="E798" s="70">
        <v>1</v>
      </c>
      <c r="F798" s="70">
        <v>12</v>
      </c>
      <c r="G798" s="66"/>
      <c r="H798" s="66"/>
      <c r="I798" s="67">
        <v>762.5</v>
      </c>
      <c r="J798" s="68"/>
      <c r="K798" s="66">
        <v>283</v>
      </c>
      <c r="L798" s="68" t="s">
        <v>3047</v>
      </c>
    </row>
    <row r="799" spans="1:12">
      <c r="A799" s="63">
        <v>1600</v>
      </c>
      <c r="B799" s="63" t="s">
        <v>3162</v>
      </c>
      <c r="C799" s="64" t="s">
        <v>850</v>
      </c>
      <c r="D799" s="65">
        <v>42851</v>
      </c>
      <c r="E799" s="70">
        <v>1</v>
      </c>
      <c r="F799" s="70">
        <v>12</v>
      </c>
      <c r="G799" s="66"/>
      <c r="H799" s="66"/>
      <c r="I799" s="67">
        <v>1005.28</v>
      </c>
      <c r="J799" s="68"/>
      <c r="K799" s="66">
        <v>1119</v>
      </c>
      <c r="L799" s="68" t="s">
        <v>3095</v>
      </c>
    </row>
    <row r="800" spans="1:12">
      <c r="A800" s="63">
        <v>1600</v>
      </c>
      <c r="B800" s="63" t="s">
        <v>3162</v>
      </c>
      <c r="C800" s="64" t="s">
        <v>851</v>
      </c>
      <c r="D800" s="65">
        <v>42851</v>
      </c>
      <c r="E800" s="70">
        <v>2</v>
      </c>
      <c r="F800" s="70">
        <v>22</v>
      </c>
      <c r="G800" s="66"/>
      <c r="H800" s="66"/>
      <c r="I800" s="67">
        <v>1298.08</v>
      </c>
      <c r="J800" s="68"/>
      <c r="K800" s="66">
        <v>346</v>
      </c>
      <c r="L800" s="68" t="s">
        <v>3053</v>
      </c>
    </row>
    <row r="801" spans="1:12">
      <c r="A801" s="63">
        <v>1600</v>
      </c>
      <c r="B801" s="63" t="s">
        <v>3162</v>
      </c>
      <c r="C801" s="64" t="s">
        <v>852</v>
      </c>
      <c r="D801" s="65">
        <v>42851</v>
      </c>
      <c r="E801" s="70">
        <v>1</v>
      </c>
      <c r="F801" s="70">
        <v>12</v>
      </c>
      <c r="G801" s="66"/>
      <c r="H801" s="66"/>
      <c r="I801" s="67">
        <v>1456.68</v>
      </c>
      <c r="J801" s="68"/>
      <c r="K801" s="66">
        <v>515</v>
      </c>
      <c r="L801" s="68" t="s">
        <v>3063</v>
      </c>
    </row>
    <row r="802" spans="1:12">
      <c r="A802" s="63">
        <v>1600</v>
      </c>
      <c r="B802" s="63" t="s">
        <v>3162</v>
      </c>
      <c r="C802" s="64" t="s">
        <v>853</v>
      </c>
      <c r="D802" s="65">
        <v>42851</v>
      </c>
      <c r="E802" s="70">
        <v>1</v>
      </c>
      <c r="F802" s="70">
        <v>12</v>
      </c>
      <c r="G802" s="66"/>
      <c r="H802" s="66"/>
      <c r="I802" s="67">
        <v>971.12</v>
      </c>
      <c r="J802" s="68"/>
      <c r="K802" s="66">
        <v>515</v>
      </c>
      <c r="L802" s="68" t="s">
        <v>3063</v>
      </c>
    </row>
    <row r="803" spans="1:12">
      <c r="A803" s="63">
        <v>1600</v>
      </c>
      <c r="B803" s="63" t="s">
        <v>3162</v>
      </c>
      <c r="C803" s="64" t="s">
        <v>854</v>
      </c>
      <c r="D803" s="65">
        <v>42851</v>
      </c>
      <c r="E803" s="70">
        <v>1</v>
      </c>
      <c r="F803" s="70">
        <v>12</v>
      </c>
      <c r="G803" s="66"/>
      <c r="H803" s="66"/>
      <c r="I803" s="67">
        <v>1586</v>
      </c>
      <c r="J803" s="68"/>
      <c r="K803" s="66">
        <v>2803</v>
      </c>
      <c r="L803" s="68" t="s">
        <v>3134</v>
      </c>
    </row>
    <row r="804" spans="1:12">
      <c r="A804" s="63">
        <v>1600</v>
      </c>
      <c r="B804" s="63" t="s">
        <v>3162</v>
      </c>
      <c r="C804" s="64" t="s">
        <v>855</v>
      </c>
      <c r="D804" s="65">
        <v>42851</v>
      </c>
      <c r="E804" s="70">
        <v>1</v>
      </c>
      <c r="F804" s="70">
        <v>12</v>
      </c>
      <c r="G804" s="66"/>
      <c r="H804" s="66"/>
      <c r="I804" s="67">
        <v>762.5</v>
      </c>
      <c r="J804" s="68"/>
      <c r="K804" s="66">
        <v>2803</v>
      </c>
      <c r="L804" s="68" t="s">
        <v>3134</v>
      </c>
    </row>
    <row r="805" spans="1:12">
      <c r="A805" s="63">
        <v>1600</v>
      </c>
      <c r="B805" s="63" t="s">
        <v>3162</v>
      </c>
      <c r="C805" s="64" t="s">
        <v>856</v>
      </c>
      <c r="D805" s="65">
        <v>42851</v>
      </c>
      <c r="E805" s="70">
        <v>2</v>
      </c>
      <c r="F805" s="70">
        <v>22</v>
      </c>
      <c r="G805" s="66"/>
      <c r="H805" s="66"/>
      <c r="I805" s="67">
        <v>2513.1999999999998</v>
      </c>
      <c r="J805" s="68"/>
      <c r="K805" s="66">
        <v>756</v>
      </c>
      <c r="L805" s="68" t="s">
        <v>3080</v>
      </c>
    </row>
    <row r="806" spans="1:12">
      <c r="A806" s="63">
        <v>1600</v>
      </c>
      <c r="B806" s="63" t="s">
        <v>3162</v>
      </c>
      <c r="C806" s="64" t="s">
        <v>857</v>
      </c>
      <c r="D806" s="65">
        <v>42851</v>
      </c>
      <c r="E806" s="70">
        <v>2</v>
      </c>
      <c r="F806" s="70">
        <v>22</v>
      </c>
      <c r="G806" s="66"/>
      <c r="H806" s="66"/>
      <c r="I806" s="67">
        <v>2271.64</v>
      </c>
      <c r="J806" s="68"/>
      <c r="K806" s="66">
        <v>756</v>
      </c>
      <c r="L806" s="68" t="s">
        <v>3080</v>
      </c>
    </row>
    <row r="807" spans="1:12">
      <c r="A807" s="63">
        <v>1600</v>
      </c>
      <c r="B807" s="63" t="s">
        <v>3162</v>
      </c>
      <c r="C807" s="64" t="s">
        <v>858</v>
      </c>
      <c r="D807" s="65">
        <v>42851</v>
      </c>
      <c r="E807" s="70">
        <v>1</v>
      </c>
      <c r="F807" s="70">
        <v>12</v>
      </c>
      <c r="G807" s="66"/>
      <c r="H807" s="66"/>
      <c r="I807" s="67">
        <v>1067.5</v>
      </c>
      <c r="J807" s="68"/>
      <c r="K807" s="66">
        <v>1391</v>
      </c>
      <c r="L807" s="68" t="s">
        <v>3101</v>
      </c>
    </row>
    <row r="808" spans="1:12">
      <c r="A808" s="63">
        <v>1600</v>
      </c>
      <c r="B808" s="63" t="s">
        <v>3162</v>
      </c>
      <c r="C808" s="64" t="s">
        <v>859</v>
      </c>
      <c r="D808" s="65">
        <v>42851</v>
      </c>
      <c r="E808" s="70">
        <v>2</v>
      </c>
      <c r="F808" s="70">
        <v>22</v>
      </c>
      <c r="G808" s="66"/>
      <c r="H808" s="66"/>
      <c r="I808" s="67">
        <v>1586</v>
      </c>
      <c r="J808" s="68"/>
      <c r="K808" s="66">
        <v>1391</v>
      </c>
      <c r="L808" s="68" t="s">
        <v>3101</v>
      </c>
    </row>
    <row r="809" spans="1:12">
      <c r="A809" s="63">
        <v>1600</v>
      </c>
      <c r="B809" s="63" t="s">
        <v>3162</v>
      </c>
      <c r="C809" s="64" t="s">
        <v>860</v>
      </c>
      <c r="D809" s="65">
        <v>42851</v>
      </c>
      <c r="E809" s="70">
        <v>6</v>
      </c>
      <c r="F809" s="70">
        <v>62</v>
      </c>
      <c r="G809" s="66"/>
      <c r="H809" s="66"/>
      <c r="I809" s="67">
        <v>366</v>
      </c>
      <c r="J809" s="68"/>
      <c r="K809" s="66">
        <v>2178</v>
      </c>
      <c r="L809" s="68" t="s">
        <v>3115</v>
      </c>
    </row>
    <row r="810" spans="1:12">
      <c r="A810" s="63">
        <v>1600</v>
      </c>
      <c r="B810" s="63" t="s">
        <v>3162</v>
      </c>
      <c r="C810" s="64" t="s">
        <v>861</v>
      </c>
      <c r="D810" s="65">
        <v>42851</v>
      </c>
      <c r="E810" s="70">
        <v>2</v>
      </c>
      <c r="F810" s="70">
        <v>22</v>
      </c>
      <c r="G810" s="66"/>
      <c r="H810" s="66"/>
      <c r="I810" s="67">
        <v>1256.5999999999999</v>
      </c>
      <c r="J810" s="68"/>
      <c r="K810" s="66">
        <v>2178</v>
      </c>
      <c r="L810" s="68" t="s">
        <v>3115</v>
      </c>
    </row>
    <row r="811" spans="1:12">
      <c r="A811" s="63">
        <v>1600</v>
      </c>
      <c r="B811" s="63" t="s">
        <v>3162</v>
      </c>
      <c r="C811" s="64" t="s">
        <v>862</v>
      </c>
      <c r="D811" s="65">
        <v>42851</v>
      </c>
      <c r="E811" s="70">
        <v>1</v>
      </c>
      <c r="F811" s="70">
        <v>12</v>
      </c>
      <c r="G811" s="66"/>
      <c r="H811" s="66"/>
      <c r="I811" s="67">
        <v>1525</v>
      </c>
      <c r="J811" s="68"/>
      <c r="K811" s="66">
        <v>2341</v>
      </c>
      <c r="L811" s="68" t="s">
        <v>3120</v>
      </c>
    </row>
    <row r="812" spans="1:12">
      <c r="A812" s="63">
        <v>1600</v>
      </c>
      <c r="B812" s="63" t="s">
        <v>3162</v>
      </c>
      <c r="C812" s="64" t="s">
        <v>863</v>
      </c>
      <c r="D812" s="65">
        <v>42851</v>
      </c>
      <c r="E812" s="70">
        <v>1</v>
      </c>
      <c r="F812" s="70">
        <v>12</v>
      </c>
      <c r="G812" s="66"/>
      <c r="H812" s="66"/>
      <c r="I812" s="67">
        <v>1525</v>
      </c>
      <c r="J812" s="68"/>
      <c r="K812" s="66">
        <v>2341</v>
      </c>
      <c r="L812" s="68" t="s">
        <v>3120</v>
      </c>
    </row>
    <row r="813" spans="1:12">
      <c r="A813" s="63">
        <v>1600</v>
      </c>
      <c r="B813" s="63" t="s">
        <v>3162</v>
      </c>
      <c r="C813" s="64" t="s">
        <v>864</v>
      </c>
      <c r="D813" s="65">
        <v>42851</v>
      </c>
      <c r="E813" s="70">
        <v>2</v>
      </c>
      <c r="F813" s="70">
        <v>22</v>
      </c>
      <c r="G813" s="66"/>
      <c r="H813" s="66"/>
      <c r="I813" s="67">
        <v>1586</v>
      </c>
      <c r="J813" s="68"/>
      <c r="K813" s="66">
        <v>1440</v>
      </c>
      <c r="L813" s="68" t="s">
        <v>3102</v>
      </c>
    </row>
    <row r="814" spans="1:12">
      <c r="A814" s="63">
        <v>1600</v>
      </c>
      <c r="B814" s="63" t="s">
        <v>3162</v>
      </c>
      <c r="C814" s="64" t="s">
        <v>865</v>
      </c>
      <c r="D814" s="65">
        <v>42851</v>
      </c>
      <c r="E814" s="70">
        <v>1</v>
      </c>
      <c r="F814" s="70">
        <v>12</v>
      </c>
      <c r="G814" s="66"/>
      <c r="H814" s="66"/>
      <c r="I814" s="67">
        <v>2137.44</v>
      </c>
      <c r="J814" s="68"/>
      <c r="K814" s="66">
        <v>1440</v>
      </c>
      <c r="L814" s="68" t="s">
        <v>3102</v>
      </c>
    </row>
    <row r="815" spans="1:12">
      <c r="A815" s="63">
        <v>1600</v>
      </c>
      <c r="B815" s="63" t="s">
        <v>3162</v>
      </c>
      <c r="C815" s="64" t="s">
        <v>866</v>
      </c>
      <c r="D815" s="65">
        <v>42851</v>
      </c>
      <c r="E815" s="70">
        <v>1</v>
      </c>
      <c r="F815" s="70">
        <v>12</v>
      </c>
      <c r="G815" s="66"/>
      <c r="H815" s="66"/>
      <c r="I815" s="67">
        <v>2514.42</v>
      </c>
      <c r="J815" s="68"/>
      <c r="K815" s="66">
        <v>2432</v>
      </c>
      <c r="L815" s="68" t="s">
        <v>3121</v>
      </c>
    </row>
    <row r="816" spans="1:12">
      <c r="A816" s="63">
        <v>1600</v>
      </c>
      <c r="B816" s="63" t="s">
        <v>3162</v>
      </c>
      <c r="C816" s="64" t="s">
        <v>867</v>
      </c>
      <c r="D816" s="65">
        <v>42851</v>
      </c>
      <c r="E816" s="70">
        <v>3</v>
      </c>
      <c r="F816" s="71"/>
      <c r="G816" s="68"/>
      <c r="H816" s="68"/>
      <c r="I816" s="67">
        <v>228.14</v>
      </c>
      <c r="J816" s="68"/>
      <c r="K816" s="66">
        <v>2432</v>
      </c>
      <c r="L816" s="68" t="s">
        <v>3121</v>
      </c>
    </row>
    <row r="817" spans="1:12">
      <c r="A817" s="63">
        <v>1600</v>
      </c>
      <c r="B817" s="63" t="s">
        <v>3162</v>
      </c>
      <c r="C817" s="64" t="s">
        <v>868</v>
      </c>
      <c r="D817" s="65">
        <v>42851</v>
      </c>
      <c r="E817" s="70">
        <v>1</v>
      </c>
      <c r="F817" s="70">
        <v>12</v>
      </c>
      <c r="G817" s="66"/>
      <c r="H817" s="66"/>
      <c r="I817" s="67">
        <v>3172</v>
      </c>
      <c r="J817" s="68"/>
      <c r="K817" s="66">
        <v>440</v>
      </c>
      <c r="L817" s="68" t="s">
        <v>3058</v>
      </c>
    </row>
    <row r="818" spans="1:12">
      <c r="A818" s="63">
        <v>1600</v>
      </c>
      <c r="B818" s="63" t="s">
        <v>3162</v>
      </c>
      <c r="C818" s="64" t="s">
        <v>869</v>
      </c>
      <c r="D818" s="65">
        <v>42851</v>
      </c>
      <c r="E818" s="70">
        <v>2</v>
      </c>
      <c r="F818" s="70">
        <v>22</v>
      </c>
      <c r="G818" s="66"/>
      <c r="H818" s="66"/>
      <c r="I818" s="67">
        <v>2271.64</v>
      </c>
      <c r="J818" s="68"/>
      <c r="K818" s="66">
        <v>440</v>
      </c>
      <c r="L818" s="68" t="s">
        <v>3058</v>
      </c>
    </row>
    <row r="819" spans="1:12">
      <c r="A819" s="63">
        <v>1600</v>
      </c>
      <c r="B819" s="63" t="s">
        <v>3162</v>
      </c>
      <c r="C819" s="64" t="s">
        <v>870</v>
      </c>
      <c r="D819" s="65">
        <v>42851</v>
      </c>
      <c r="E819" s="70">
        <v>1</v>
      </c>
      <c r="F819" s="70">
        <v>12</v>
      </c>
      <c r="G819" s="66"/>
      <c r="H819" s="66"/>
      <c r="I819" s="67">
        <v>534.36</v>
      </c>
      <c r="J819" s="68"/>
      <c r="K819" s="66">
        <v>440</v>
      </c>
      <c r="L819" s="68" t="s">
        <v>3058</v>
      </c>
    </row>
    <row r="820" spans="1:12">
      <c r="A820" s="63">
        <v>1600</v>
      </c>
      <c r="B820" s="63" t="s">
        <v>3162</v>
      </c>
      <c r="C820" s="64" t="s">
        <v>871</v>
      </c>
      <c r="D820" s="65">
        <v>42851</v>
      </c>
      <c r="E820" s="70">
        <v>1</v>
      </c>
      <c r="F820" s="70">
        <v>12</v>
      </c>
      <c r="G820" s="66"/>
      <c r="H820" s="66"/>
      <c r="I820" s="67">
        <v>1110.2</v>
      </c>
      <c r="J820" s="68"/>
      <c r="K820" s="66">
        <v>207</v>
      </c>
      <c r="L820" s="68" t="s">
        <v>3036</v>
      </c>
    </row>
    <row r="821" spans="1:12">
      <c r="A821" s="63">
        <v>1600</v>
      </c>
      <c r="B821" s="63" t="s">
        <v>3162</v>
      </c>
      <c r="C821" s="64" t="s">
        <v>872</v>
      </c>
      <c r="D821" s="65">
        <v>42851</v>
      </c>
      <c r="E821" s="70">
        <v>1</v>
      </c>
      <c r="F821" s="70">
        <v>12</v>
      </c>
      <c r="G821" s="66"/>
      <c r="H821" s="66"/>
      <c r="I821" s="67">
        <v>762.5</v>
      </c>
      <c r="J821" s="68"/>
      <c r="K821" s="66">
        <v>2077</v>
      </c>
      <c r="L821" s="68" t="s">
        <v>3111</v>
      </c>
    </row>
    <row r="822" spans="1:12">
      <c r="A822" s="63">
        <v>1600</v>
      </c>
      <c r="B822" s="63" t="s">
        <v>3162</v>
      </c>
      <c r="C822" s="64" t="s">
        <v>873</v>
      </c>
      <c r="D822" s="65">
        <v>42851</v>
      </c>
      <c r="E822" s="70">
        <v>2</v>
      </c>
      <c r="F822" s="70">
        <v>22</v>
      </c>
      <c r="G822" s="66"/>
      <c r="H822" s="66"/>
      <c r="I822" s="67">
        <v>4026</v>
      </c>
      <c r="J822" s="68"/>
      <c r="K822" s="66">
        <v>3081</v>
      </c>
      <c r="L822" s="68" t="s">
        <v>3144</v>
      </c>
    </row>
    <row r="823" spans="1:12">
      <c r="A823" s="63">
        <v>1600</v>
      </c>
      <c r="B823" s="63" t="s">
        <v>3162</v>
      </c>
      <c r="C823" s="64" t="s">
        <v>874</v>
      </c>
      <c r="D823" s="65">
        <v>42851</v>
      </c>
      <c r="E823" s="70">
        <v>1</v>
      </c>
      <c r="F823" s="70">
        <v>12</v>
      </c>
      <c r="G823" s="66"/>
      <c r="H823" s="66"/>
      <c r="I823" s="67">
        <v>572.17999999999995</v>
      </c>
      <c r="J823" s="68"/>
      <c r="K823" s="66">
        <v>3081</v>
      </c>
      <c r="L823" s="68" t="s">
        <v>3144</v>
      </c>
    </row>
    <row r="824" spans="1:12">
      <c r="A824" s="63">
        <v>1600</v>
      </c>
      <c r="B824" s="63" t="s">
        <v>3162</v>
      </c>
      <c r="C824" s="64" t="s">
        <v>875</v>
      </c>
      <c r="D824" s="65">
        <v>42851</v>
      </c>
      <c r="E824" s="70">
        <v>1</v>
      </c>
      <c r="F824" s="70">
        <v>12</v>
      </c>
      <c r="G824" s="66"/>
      <c r="H824" s="66"/>
      <c r="I824" s="67">
        <v>572.17999999999995</v>
      </c>
      <c r="J824" s="68"/>
      <c r="K824" s="66">
        <v>3081</v>
      </c>
      <c r="L824" s="68" t="s">
        <v>3144</v>
      </c>
    </row>
    <row r="825" spans="1:12">
      <c r="A825" s="63">
        <v>1600</v>
      </c>
      <c r="B825" s="63" t="s">
        <v>3162</v>
      </c>
      <c r="C825" s="64" t="s">
        <v>876</v>
      </c>
      <c r="D825" s="65">
        <v>42851</v>
      </c>
      <c r="E825" s="70">
        <v>2</v>
      </c>
      <c r="F825" s="70">
        <v>22</v>
      </c>
      <c r="G825" s="66"/>
      <c r="H825" s="66"/>
      <c r="I825" s="67">
        <v>1586</v>
      </c>
      <c r="J825" s="68"/>
      <c r="K825" s="66">
        <v>3081</v>
      </c>
      <c r="L825" s="68" t="s">
        <v>3144</v>
      </c>
    </row>
    <row r="826" spans="1:12">
      <c r="A826" s="63">
        <v>1600</v>
      </c>
      <c r="B826" s="63" t="s">
        <v>3162</v>
      </c>
      <c r="C826" s="64" t="s">
        <v>877</v>
      </c>
      <c r="D826" s="65">
        <v>42851</v>
      </c>
      <c r="E826" s="70">
        <v>1</v>
      </c>
      <c r="F826" s="70">
        <v>12</v>
      </c>
      <c r="G826" s="66"/>
      <c r="H826" s="66"/>
      <c r="I826" s="67">
        <v>1586</v>
      </c>
      <c r="J826" s="68"/>
      <c r="K826" s="66">
        <v>3081</v>
      </c>
      <c r="L826" s="68" t="s">
        <v>3144</v>
      </c>
    </row>
    <row r="827" spans="1:12">
      <c r="A827" s="63">
        <v>1600</v>
      </c>
      <c r="B827" s="63" t="s">
        <v>3162</v>
      </c>
      <c r="C827" s="64" t="s">
        <v>878</v>
      </c>
      <c r="D827" s="65">
        <v>42851</v>
      </c>
      <c r="E827" s="70">
        <v>1</v>
      </c>
      <c r="F827" s="70">
        <v>12</v>
      </c>
      <c r="G827" s="66"/>
      <c r="H827" s="66"/>
      <c r="I827" s="67">
        <v>2514.42</v>
      </c>
      <c r="J827" s="68"/>
      <c r="K827" s="66">
        <v>3081</v>
      </c>
      <c r="L827" s="68" t="s">
        <v>3144</v>
      </c>
    </row>
    <row r="828" spans="1:12">
      <c r="A828" s="63">
        <v>1600</v>
      </c>
      <c r="B828" s="63" t="s">
        <v>3162</v>
      </c>
      <c r="C828" s="64" t="s">
        <v>879</v>
      </c>
      <c r="D828" s="65">
        <v>42851</v>
      </c>
      <c r="E828" s="70">
        <v>1</v>
      </c>
      <c r="F828" s="70">
        <v>12</v>
      </c>
      <c r="G828" s="66"/>
      <c r="H828" s="66"/>
      <c r="I828" s="67">
        <v>549</v>
      </c>
      <c r="J828" s="68"/>
      <c r="K828" s="66">
        <v>3126</v>
      </c>
      <c r="L828" s="68" t="s">
        <v>3147</v>
      </c>
    </row>
    <row r="829" spans="1:12">
      <c r="A829" s="63">
        <v>1600</v>
      </c>
      <c r="B829" s="63" t="s">
        <v>3162</v>
      </c>
      <c r="C829" s="64" t="s">
        <v>880</v>
      </c>
      <c r="D829" s="65">
        <v>42851</v>
      </c>
      <c r="E829" s="70">
        <v>1</v>
      </c>
      <c r="F829" s="70">
        <v>12</v>
      </c>
      <c r="G829" s="66"/>
      <c r="H829" s="66"/>
      <c r="I829" s="67">
        <v>549</v>
      </c>
      <c r="J829" s="68"/>
      <c r="K829" s="66">
        <v>3126</v>
      </c>
      <c r="L829" s="68" t="s">
        <v>3147</v>
      </c>
    </row>
    <row r="830" spans="1:12">
      <c r="A830" s="63">
        <v>1600</v>
      </c>
      <c r="B830" s="63" t="s">
        <v>3162</v>
      </c>
      <c r="C830" s="64" t="s">
        <v>881</v>
      </c>
      <c r="D830" s="65">
        <v>42851</v>
      </c>
      <c r="E830" s="70">
        <v>1</v>
      </c>
      <c r="F830" s="70">
        <v>12</v>
      </c>
      <c r="G830" s="66"/>
      <c r="H830" s="66"/>
      <c r="I830" s="67">
        <v>2514.42</v>
      </c>
      <c r="J830" s="68"/>
      <c r="K830" s="66">
        <v>3126</v>
      </c>
      <c r="L830" s="68" t="s">
        <v>3147</v>
      </c>
    </row>
    <row r="831" spans="1:12">
      <c r="A831" s="63">
        <v>1600</v>
      </c>
      <c r="B831" s="63" t="s">
        <v>3162</v>
      </c>
      <c r="C831" s="64" t="s">
        <v>882</v>
      </c>
      <c r="D831" s="65">
        <v>42851</v>
      </c>
      <c r="E831" s="70">
        <v>6</v>
      </c>
      <c r="F831" s="70">
        <v>62</v>
      </c>
      <c r="G831" s="66"/>
      <c r="H831" s="66"/>
      <c r="I831" s="67">
        <v>585.6</v>
      </c>
      <c r="J831" s="68"/>
      <c r="K831" s="66">
        <v>3126</v>
      </c>
      <c r="L831" s="68" t="s">
        <v>3147</v>
      </c>
    </row>
    <row r="832" spans="1:12">
      <c r="A832" s="63">
        <v>1600</v>
      </c>
      <c r="B832" s="63" t="s">
        <v>3162</v>
      </c>
      <c r="C832" s="64" t="s">
        <v>883</v>
      </c>
      <c r="D832" s="65">
        <v>42852</v>
      </c>
      <c r="E832" s="70">
        <v>2</v>
      </c>
      <c r="F832" s="70">
        <v>21</v>
      </c>
      <c r="G832" s="66"/>
      <c r="H832" s="66"/>
      <c r="I832" s="68"/>
      <c r="J832" s="67">
        <v>-3660</v>
      </c>
      <c r="K832" s="66">
        <v>2457</v>
      </c>
      <c r="L832" s="68" t="s">
        <v>3165</v>
      </c>
    </row>
    <row r="833" spans="1:12">
      <c r="A833" s="63">
        <v>1600</v>
      </c>
      <c r="B833" s="63" t="s">
        <v>3162</v>
      </c>
      <c r="C833" s="64" t="s">
        <v>884</v>
      </c>
      <c r="D833" s="65">
        <v>42852</v>
      </c>
      <c r="E833" s="70">
        <v>2</v>
      </c>
      <c r="F833" s="70">
        <v>21</v>
      </c>
      <c r="G833" s="66"/>
      <c r="H833" s="66"/>
      <c r="I833" s="67">
        <v>3294</v>
      </c>
      <c r="J833" s="68"/>
      <c r="K833" s="66">
        <v>2457</v>
      </c>
      <c r="L833" s="68" t="s">
        <v>3165</v>
      </c>
    </row>
    <row r="834" spans="1:12">
      <c r="A834" s="63">
        <v>1600</v>
      </c>
      <c r="B834" s="63" t="s">
        <v>3162</v>
      </c>
      <c r="C834" s="64" t="s">
        <v>885</v>
      </c>
      <c r="D834" s="65">
        <v>42853</v>
      </c>
      <c r="E834" s="70">
        <v>6</v>
      </c>
      <c r="F834" s="70">
        <v>61</v>
      </c>
      <c r="G834" s="66"/>
      <c r="H834" s="66"/>
      <c r="I834" s="67">
        <v>2808.63</v>
      </c>
      <c r="J834" s="68"/>
      <c r="K834" s="66">
        <v>1511</v>
      </c>
      <c r="L834" s="68" t="s">
        <v>3103</v>
      </c>
    </row>
    <row r="835" spans="1:12">
      <c r="A835" s="63">
        <v>1600</v>
      </c>
      <c r="B835" s="63" t="s">
        <v>3162</v>
      </c>
      <c r="C835" s="64" t="s">
        <v>886</v>
      </c>
      <c r="D835" s="65">
        <v>42853</v>
      </c>
      <c r="E835" s="70">
        <v>6</v>
      </c>
      <c r="F835" s="70">
        <v>61</v>
      </c>
      <c r="G835" s="66"/>
      <c r="H835" s="66"/>
      <c r="I835" s="67">
        <v>21264.6</v>
      </c>
      <c r="J835" s="68"/>
      <c r="K835" s="66">
        <v>111</v>
      </c>
      <c r="L835" s="68" t="s">
        <v>3025</v>
      </c>
    </row>
    <row r="836" spans="1:12">
      <c r="A836" s="63">
        <v>1600</v>
      </c>
      <c r="B836" s="63" t="s">
        <v>3162</v>
      </c>
      <c r="C836" s="64" t="s">
        <v>887</v>
      </c>
      <c r="D836" s="65">
        <v>42853</v>
      </c>
      <c r="E836" s="70">
        <v>4</v>
      </c>
      <c r="F836" s="71"/>
      <c r="G836" s="68"/>
      <c r="H836" s="68"/>
      <c r="I836" s="67">
        <v>3943.58</v>
      </c>
      <c r="J836" s="68"/>
      <c r="K836" s="66">
        <v>2792</v>
      </c>
      <c r="L836" s="68" t="s">
        <v>3132</v>
      </c>
    </row>
    <row r="837" spans="1:12">
      <c r="A837" s="63">
        <v>1600</v>
      </c>
      <c r="B837" s="63" t="s">
        <v>3162</v>
      </c>
      <c r="C837" s="64" t="s">
        <v>888</v>
      </c>
      <c r="D837" s="65">
        <v>42853</v>
      </c>
      <c r="E837" s="70">
        <v>4</v>
      </c>
      <c r="F837" s="71"/>
      <c r="G837" s="68"/>
      <c r="H837" s="68"/>
      <c r="I837" s="67">
        <v>826.59</v>
      </c>
      <c r="J837" s="68"/>
      <c r="K837" s="66">
        <v>2792</v>
      </c>
      <c r="L837" s="68" t="s">
        <v>3132</v>
      </c>
    </row>
    <row r="838" spans="1:12">
      <c r="A838" s="63">
        <v>1600</v>
      </c>
      <c r="B838" s="63" t="s">
        <v>3162</v>
      </c>
      <c r="C838" s="64" t="s">
        <v>889</v>
      </c>
      <c r="D838" s="65">
        <v>42854</v>
      </c>
      <c r="E838" s="70">
        <v>1</v>
      </c>
      <c r="F838" s="70">
        <v>12</v>
      </c>
      <c r="G838" s="66"/>
      <c r="H838" s="66"/>
      <c r="I838" s="67">
        <v>1068.72</v>
      </c>
      <c r="J838" s="68"/>
      <c r="K838" s="66">
        <v>65</v>
      </c>
      <c r="L838" s="68" t="s">
        <v>3014</v>
      </c>
    </row>
    <row r="839" spans="1:12">
      <c r="A839" s="63">
        <v>1600</v>
      </c>
      <c r="B839" s="63" t="s">
        <v>3162</v>
      </c>
      <c r="C839" s="64" t="s">
        <v>890</v>
      </c>
      <c r="D839" s="65">
        <v>42854</v>
      </c>
      <c r="E839" s="70">
        <v>1</v>
      </c>
      <c r="F839" s="70">
        <v>12</v>
      </c>
      <c r="G839" s="66"/>
      <c r="H839" s="66"/>
      <c r="I839" s="67">
        <v>73.2</v>
      </c>
      <c r="J839" s="68"/>
      <c r="K839" s="66">
        <v>94</v>
      </c>
      <c r="L839" s="68" t="s">
        <v>3016</v>
      </c>
    </row>
    <row r="840" spans="1:12">
      <c r="A840" s="63">
        <v>1600</v>
      </c>
      <c r="B840" s="63" t="s">
        <v>3162</v>
      </c>
      <c r="C840" s="64" t="s">
        <v>891</v>
      </c>
      <c r="D840" s="65">
        <v>42854</v>
      </c>
      <c r="E840" s="70">
        <v>1</v>
      </c>
      <c r="F840" s="70">
        <v>12</v>
      </c>
      <c r="G840" s="66"/>
      <c r="H840" s="66"/>
      <c r="I840" s="67">
        <v>73.2</v>
      </c>
      <c r="J840" s="68"/>
      <c r="K840" s="66">
        <v>101</v>
      </c>
      <c r="L840" s="68" t="s">
        <v>3018</v>
      </c>
    </row>
    <row r="841" spans="1:12">
      <c r="A841" s="63">
        <v>1600</v>
      </c>
      <c r="B841" s="63" t="s">
        <v>3162</v>
      </c>
      <c r="C841" s="64" t="s">
        <v>892</v>
      </c>
      <c r="D841" s="65">
        <v>42854</v>
      </c>
      <c r="E841" s="70">
        <v>1</v>
      </c>
      <c r="F841" s="70">
        <v>12</v>
      </c>
      <c r="G841" s="66"/>
      <c r="H841" s="66"/>
      <c r="I841" s="67">
        <v>36.6</v>
      </c>
      <c r="J841" s="68"/>
      <c r="K841" s="66">
        <v>103</v>
      </c>
      <c r="L841" s="68" t="s">
        <v>3020</v>
      </c>
    </row>
    <row r="842" spans="1:12">
      <c r="A842" s="63">
        <v>1600</v>
      </c>
      <c r="B842" s="63" t="s">
        <v>3162</v>
      </c>
      <c r="C842" s="64" t="s">
        <v>893</v>
      </c>
      <c r="D842" s="65">
        <v>42854</v>
      </c>
      <c r="E842" s="70">
        <v>1</v>
      </c>
      <c r="F842" s="70">
        <v>12</v>
      </c>
      <c r="G842" s="66"/>
      <c r="H842" s="66"/>
      <c r="I842" s="67">
        <v>36.6</v>
      </c>
      <c r="J842" s="68"/>
      <c r="K842" s="66">
        <v>104</v>
      </c>
      <c r="L842" s="68" t="s">
        <v>3021</v>
      </c>
    </row>
    <row r="843" spans="1:12">
      <c r="A843" s="63">
        <v>1600</v>
      </c>
      <c r="B843" s="63" t="s">
        <v>3162</v>
      </c>
      <c r="C843" s="64" t="s">
        <v>894</v>
      </c>
      <c r="D843" s="65">
        <v>42854</v>
      </c>
      <c r="E843" s="70">
        <v>1</v>
      </c>
      <c r="F843" s="70">
        <v>12</v>
      </c>
      <c r="G843" s="66"/>
      <c r="H843" s="66"/>
      <c r="I843" s="67">
        <v>109.8</v>
      </c>
      <c r="J843" s="68"/>
      <c r="K843" s="66">
        <v>105</v>
      </c>
      <c r="L843" s="68" t="s">
        <v>3022</v>
      </c>
    </row>
    <row r="844" spans="1:12">
      <c r="A844" s="63">
        <v>1600</v>
      </c>
      <c r="B844" s="63" t="s">
        <v>3162</v>
      </c>
      <c r="C844" s="64" t="s">
        <v>895</v>
      </c>
      <c r="D844" s="65">
        <v>42854</v>
      </c>
      <c r="E844" s="70">
        <v>1</v>
      </c>
      <c r="F844" s="70">
        <v>12</v>
      </c>
      <c r="G844" s="66"/>
      <c r="H844" s="66"/>
      <c r="I844" s="67">
        <v>73.2</v>
      </c>
      <c r="J844" s="68"/>
      <c r="K844" s="66">
        <v>106</v>
      </c>
      <c r="L844" s="68" t="s">
        <v>3023</v>
      </c>
    </row>
    <row r="845" spans="1:12">
      <c r="A845" s="63">
        <v>1600</v>
      </c>
      <c r="B845" s="63" t="s">
        <v>3162</v>
      </c>
      <c r="C845" s="64" t="s">
        <v>896</v>
      </c>
      <c r="D845" s="65">
        <v>42854</v>
      </c>
      <c r="E845" s="70">
        <v>1</v>
      </c>
      <c r="F845" s="70">
        <v>12</v>
      </c>
      <c r="G845" s="66"/>
      <c r="H845" s="66"/>
      <c r="I845" s="67">
        <v>73.2</v>
      </c>
      <c r="J845" s="68"/>
      <c r="K845" s="66">
        <v>111</v>
      </c>
      <c r="L845" s="68" t="s">
        <v>3025</v>
      </c>
    </row>
    <row r="846" spans="1:12">
      <c r="A846" s="63">
        <v>1600</v>
      </c>
      <c r="B846" s="63" t="s">
        <v>3162</v>
      </c>
      <c r="C846" s="64" t="s">
        <v>897</v>
      </c>
      <c r="D846" s="65">
        <v>42854</v>
      </c>
      <c r="E846" s="70">
        <v>1</v>
      </c>
      <c r="F846" s="70">
        <v>12</v>
      </c>
      <c r="G846" s="66"/>
      <c r="H846" s="66"/>
      <c r="I846" s="67">
        <v>36.6</v>
      </c>
      <c r="J846" s="68"/>
      <c r="K846" s="66">
        <v>115</v>
      </c>
      <c r="L846" s="68" t="s">
        <v>3026</v>
      </c>
    </row>
    <row r="847" spans="1:12">
      <c r="A847" s="63">
        <v>1600</v>
      </c>
      <c r="B847" s="63" t="s">
        <v>3162</v>
      </c>
      <c r="C847" s="64" t="s">
        <v>898</v>
      </c>
      <c r="D847" s="65">
        <v>42854</v>
      </c>
      <c r="E847" s="70">
        <v>1</v>
      </c>
      <c r="F847" s="70">
        <v>12</v>
      </c>
      <c r="G847" s="66"/>
      <c r="H847" s="66"/>
      <c r="I847" s="67">
        <v>1708</v>
      </c>
      <c r="J847" s="68"/>
      <c r="K847" s="66">
        <v>320</v>
      </c>
      <c r="L847" s="68" t="s">
        <v>3052</v>
      </c>
    </row>
    <row r="848" spans="1:12">
      <c r="A848" s="63">
        <v>1600</v>
      </c>
      <c r="B848" s="63" t="s">
        <v>3162</v>
      </c>
      <c r="C848" s="64" t="s">
        <v>899</v>
      </c>
      <c r="D848" s="65">
        <v>42854</v>
      </c>
      <c r="E848" s="70">
        <v>6</v>
      </c>
      <c r="F848" s="70">
        <v>61</v>
      </c>
      <c r="G848" s="66"/>
      <c r="H848" s="66"/>
      <c r="I848" s="67">
        <v>8982.25</v>
      </c>
      <c r="J848" s="68"/>
      <c r="K848" s="66">
        <v>358</v>
      </c>
      <c r="L848" s="68" t="s">
        <v>3054</v>
      </c>
    </row>
    <row r="849" spans="1:12">
      <c r="A849" s="63">
        <v>1600</v>
      </c>
      <c r="B849" s="63" t="s">
        <v>3162</v>
      </c>
      <c r="C849" s="64" t="s">
        <v>900</v>
      </c>
      <c r="D849" s="65">
        <v>42854</v>
      </c>
      <c r="E849" s="70">
        <v>1</v>
      </c>
      <c r="F849" s="70">
        <v>12</v>
      </c>
      <c r="G849" s="66"/>
      <c r="H849" s="66"/>
      <c r="I849" s="67">
        <v>1622.6</v>
      </c>
      <c r="J849" s="68"/>
      <c r="K849" s="66">
        <v>440</v>
      </c>
      <c r="L849" s="68" t="s">
        <v>3058</v>
      </c>
    </row>
    <row r="850" spans="1:12">
      <c r="A850" s="63">
        <v>1600</v>
      </c>
      <c r="B850" s="63" t="s">
        <v>3162</v>
      </c>
      <c r="C850" s="64" t="s">
        <v>901</v>
      </c>
      <c r="D850" s="65">
        <v>42854</v>
      </c>
      <c r="E850" s="70">
        <v>1</v>
      </c>
      <c r="F850" s="70">
        <v>12</v>
      </c>
      <c r="G850" s="66"/>
      <c r="H850" s="66"/>
      <c r="I850" s="67">
        <v>1256.5999999999999</v>
      </c>
      <c r="J850" s="68"/>
      <c r="K850" s="66">
        <v>978</v>
      </c>
      <c r="L850" s="68" t="s">
        <v>3091</v>
      </c>
    </row>
    <row r="851" spans="1:12">
      <c r="A851" s="63">
        <v>1600</v>
      </c>
      <c r="B851" s="63" t="s">
        <v>3162</v>
      </c>
      <c r="C851" s="64" t="s">
        <v>902</v>
      </c>
      <c r="D851" s="65">
        <v>42854</v>
      </c>
      <c r="E851" s="70">
        <v>6</v>
      </c>
      <c r="F851" s="70">
        <v>61</v>
      </c>
      <c r="G851" s="66"/>
      <c r="H851" s="66"/>
      <c r="I851" s="67">
        <v>890.6</v>
      </c>
      <c r="J851" s="68"/>
      <c r="K851" s="66">
        <v>2077</v>
      </c>
      <c r="L851" s="68" t="s">
        <v>3111</v>
      </c>
    </row>
    <row r="852" spans="1:12">
      <c r="A852" s="63">
        <v>1600</v>
      </c>
      <c r="B852" s="63" t="s">
        <v>3162</v>
      </c>
      <c r="C852" s="64" t="s">
        <v>903</v>
      </c>
      <c r="D852" s="65">
        <v>42854</v>
      </c>
      <c r="E852" s="70">
        <v>6</v>
      </c>
      <c r="F852" s="70">
        <v>61</v>
      </c>
      <c r="G852" s="66"/>
      <c r="H852" s="66"/>
      <c r="I852" s="67">
        <v>2684</v>
      </c>
      <c r="J852" s="68"/>
      <c r="K852" s="66">
        <v>3126</v>
      </c>
      <c r="L852" s="68" t="s">
        <v>3147</v>
      </c>
    </row>
    <row r="853" spans="1:12">
      <c r="A853" s="63">
        <v>1600</v>
      </c>
      <c r="B853" s="63" t="s">
        <v>3162</v>
      </c>
      <c r="C853" s="64" t="s">
        <v>904</v>
      </c>
      <c r="D853" s="65">
        <v>42854</v>
      </c>
      <c r="E853" s="70">
        <v>6</v>
      </c>
      <c r="F853" s="70">
        <v>61</v>
      </c>
      <c r="G853" s="66"/>
      <c r="H853" s="66"/>
      <c r="I853" s="67">
        <v>732</v>
      </c>
      <c r="J853" s="68"/>
      <c r="K853" s="66">
        <v>1126</v>
      </c>
      <c r="L853" s="68" t="s">
        <v>3096</v>
      </c>
    </row>
    <row r="854" spans="1:12">
      <c r="A854" s="63">
        <v>1600</v>
      </c>
      <c r="B854" s="63" t="s">
        <v>3162</v>
      </c>
      <c r="C854" s="64" t="s">
        <v>905</v>
      </c>
      <c r="D854" s="65">
        <v>42854</v>
      </c>
      <c r="E854" s="70">
        <v>6</v>
      </c>
      <c r="F854" s="70">
        <v>61</v>
      </c>
      <c r="G854" s="66"/>
      <c r="H854" s="66"/>
      <c r="I854" s="67">
        <v>732</v>
      </c>
      <c r="J854" s="68"/>
      <c r="K854" s="66">
        <v>1126</v>
      </c>
      <c r="L854" s="68" t="s">
        <v>3096</v>
      </c>
    </row>
    <row r="855" spans="1:12">
      <c r="A855" s="63">
        <v>1600</v>
      </c>
      <c r="B855" s="63" t="s">
        <v>3162</v>
      </c>
      <c r="C855" s="64" t="s">
        <v>906</v>
      </c>
      <c r="D855" s="65">
        <v>42854</v>
      </c>
      <c r="E855" s="70">
        <v>1</v>
      </c>
      <c r="F855" s="70">
        <v>12</v>
      </c>
      <c r="G855" s="66"/>
      <c r="H855" s="66"/>
      <c r="I855" s="67">
        <v>146.4</v>
      </c>
      <c r="J855" s="68"/>
      <c r="K855" s="66">
        <v>1511</v>
      </c>
      <c r="L855" s="68" t="s">
        <v>3103</v>
      </c>
    </row>
    <row r="856" spans="1:12">
      <c r="A856" s="63">
        <v>1600</v>
      </c>
      <c r="B856" s="63" t="s">
        <v>3162</v>
      </c>
      <c r="C856" s="64" t="s">
        <v>907</v>
      </c>
      <c r="D856" s="65">
        <v>42854</v>
      </c>
      <c r="E856" s="70">
        <v>1</v>
      </c>
      <c r="F856" s="70">
        <v>12</v>
      </c>
      <c r="G856" s="66"/>
      <c r="H856" s="66"/>
      <c r="I856" s="67">
        <v>183</v>
      </c>
      <c r="J856" s="68"/>
      <c r="K856" s="66">
        <v>283</v>
      </c>
      <c r="L856" s="68" t="s">
        <v>3047</v>
      </c>
    </row>
    <row r="857" spans="1:12">
      <c r="A857" s="63">
        <v>1600</v>
      </c>
      <c r="B857" s="63" t="s">
        <v>3162</v>
      </c>
      <c r="C857" s="64" t="s">
        <v>908</v>
      </c>
      <c r="D857" s="65">
        <v>42854</v>
      </c>
      <c r="E857" s="70">
        <v>1</v>
      </c>
      <c r="F857" s="70">
        <v>12</v>
      </c>
      <c r="G857" s="66"/>
      <c r="H857" s="66"/>
      <c r="I857" s="67">
        <v>1298.08</v>
      </c>
      <c r="J857" s="68"/>
      <c r="K857" s="66">
        <v>283</v>
      </c>
      <c r="L857" s="68" t="s">
        <v>3047</v>
      </c>
    </row>
    <row r="858" spans="1:12">
      <c r="A858" s="63">
        <v>1600</v>
      </c>
      <c r="B858" s="63" t="s">
        <v>3162</v>
      </c>
      <c r="C858" s="64" t="s">
        <v>909</v>
      </c>
      <c r="D858" s="65">
        <v>42854</v>
      </c>
      <c r="E858" s="70">
        <v>1</v>
      </c>
      <c r="F858" s="70">
        <v>12</v>
      </c>
      <c r="G858" s="66"/>
      <c r="H858" s="66"/>
      <c r="I858" s="67">
        <v>73.2</v>
      </c>
      <c r="J858" s="68"/>
      <c r="K858" s="66">
        <v>1119</v>
      </c>
      <c r="L858" s="68" t="s">
        <v>3095</v>
      </c>
    </row>
    <row r="859" spans="1:12">
      <c r="A859" s="63">
        <v>1600</v>
      </c>
      <c r="B859" s="63" t="s">
        <v>3162</v>
      </c>
      <c r="C859" s="64" t="s">
        <v>910</v>
      </c>
      <c r="D859" s="65">
        <v>42854</v>
      </c>
      <c r="E859" s="70">
        <v>1</v>
      </c>
      <c r="F859" s="70">
        <v>12</v>
      </c>
      <c r="G859" s="66"/>
      <c r="H859" s="66"/>
      <c r="I859" s="67">
        <v>109.8</v>
      </c>
      <c r="J859" s="68"/>
      <c r="K859" s="66">
        <v>515</v>
      </c>
      <c r="L859" s="68" t="s">
        <v>3063</v>
      </c>
    </row>
    <row r="860" spans="1:12">
      <c r="A860" s="63">
        <v>1600</v>
      </c>
      <c r="B860" s="63" t="s">
        <v>3162</v>
      </c>
      <c r="C860" s="64" t="s">
        <v>911</v>
      </c>
      <c r="D860" s="65">
        <v>42854</v>
      </c>
      <c r="E860" s="70">
        <v>1</v>
      </c>
      <c r="F860" s="70">
        <v>12</v>
      </c>
      <c r="G860" s="66"/>
      <c r="H860" s="66"/>
      <c r="I860" s="67">
        <v>1710.44</v>
      </c>
      <c r="J860" s="68"/>
      <c r="K860" s="66">
        <v>3107</v>
      </c>
      <c r="L860" s="68" t="s">
        <v>3146</v>
      </c>
    </row>
    <row r="861" spans="1:12">
      <c r="A861" s="63">
        <v>1600</v>
      </c>
      <c r="B861" s="63" t="s">
        <v>3162</v>
      </c>
      <c r="C861" s="64" t="s">
        <v>912</v>
      </c>
      <c r="D861" s="65">
        <v>42854</v>
      </c>
      <c r="E861" s="70">
        <v>1</v>
      </c>
      <c r="F861" s="70">
        <v>12</v>
      </c>
      <c r="G861" s="66"/>
      <c r="H861" s="66"/>
      <c r="I861" s="67">
        <v>73.2</v>
      </c>
      <c r="J861" s="68"/>
      <c r="K861" s="66">
        <v>2457</v>
      </c>
      <c r="L861" s="68" t="s">
        <v>3165</v>
      </c>
    </row>
    <row r="862" spans="1:12">
      <c r="A862" s="63">
        <v>1600</v>
      </c>
      <c r="B862" s="63" t="s">
        <v>3162</v>
      </c>
      <c r="C862" s="64" t="s">
        <v>913</v>
      </c>
      <c r="D862" s="65">
        <v>42854</v>
      </c>
      <c r="E862" s="70">
        <v>1</v>
      </c>
      <c r="F862" s="70">
        <v>12</v>
      </c>
      <c r="G862" s="66"/>
      <c r="H862" s="66"/>
      <c r="I862" s="67">
        <v>474.58</v>
      </c>
      <c r="J862" s="68"/>
      <c r="K862" s="66">
        <v>756</v>
      </c>
      <c r="L862" s="68" t="s">
        <v>3080</v>
      </c>
    </row>
    <row r="863" spans="1:12">
      <c r="A863" s="63">
        <v>1600</v>
      </c>
      <c r="B863" s="63" t="s">
        <v>3162</v>
      </c>
      <c r="C863" s="64" t="s">
        <v>914</v>
      </c>
      <c r="D863" s="65">
        <v>42854</v>
      </c>
      <c r="E863" s="70">
        <v>2</v>
      </c>
      <c r="F863" s="70">
        <v>22</v>
      </c>
      <c r="G863" s="66"/>
      <c r="H863" s="66"/>
      <c r="I863" s="67">
        <v>427</v>
      </c>
      <c r="J863" s="68"/>
      <c r="K863" s="66">
        <v>756</v>
      </c>
      <c r="L863" s="68" t="s">
        <v>3080</v>
      </c>
    </row>
    <row r="864" spans="1:12">
      <c r="A864" s="63">
        <v>1600</v>
      </c>
      <c r="B864" s="63" t="s">
        <v>3162</v>
      </c>
      <c r="C864" s="64" t="s">
        <v>915</v>
      </c>
      <c r="D864" s="65">
        <v>42854</v>
      </c>
      <c r="E864" s="70">
        <v>1</v>
      </c>
      <c r="F864" s="70">
        <v>12</v>
      </c>
      <c r="G864" s="66"/>
      <c r="H864" s="66"/>
      <c r="I864" s="67">
        <v>109.8</v>
      </c>
      <c r="J864" s="68"/>
      <c r="K864" s="66">
        <v>756</v>
      </c>
      <c r="L864" s="68" t="s">
        <v>3080</v>
      </c>
    </row>
    <row r="865" spans="1:12">
      <c r="A865" s="63">
        <v>1600</v>
      </c>
      <c r="B865" s="63" t="s">
        <v>3162</v>
      </c>
      <c r="C865" s="64" t="s">
        <v>916</v>
      </c>
      <c r="D865" s="65">
        <v>42854</v>
      </c>
      <c r="E865" s="70">
        <v>1</v>
      </c>
      <c r="F865" s="70">
        <v>12</v>
      </c>
      <c r="G865" s="66"/>
      <c r="H865" s="66"/>
      <c r="I865" s="67">
        <v>1217.56</v>
      </c>
      <c r="J865" s="68"/>
      <c r="K865" s="66">
        <v>756</v>
      </c>
      <c r="L865" s="68" t="s">
        <v>3080</v>
      </c>
    </row>
    <row r="866" spans="1:12">
      <c r="A866" s="63">
        <v>1600</v>
      </c>
      <c r="B866" s="63" t="s">
        <v>3162</v>
      </c>
      <c r="C866" s="64" t="s">
        <v>917</v>
      </c>
      <c r="D866" s="65">
        <v>42854</v>
      </c>
      <c r="E866" s="70">
        <v>1</v>
      </c>
      <c r="F866" s="70">
        <v>12</v>
      </c>
      <c r="G866" s="66"/>
      <c r="H866" s="66"/>
      <c r="I866" s="67">
        <v>2271.64</v>
      </c>
      <c r="J866" s="68"/>
      <c r="K866" s="66">
        <v>811</v>
      </c>
      <c r="L866" s="68" t="s">
        <v>3083</v>
      </c>
    </row>
    <row r="867" spans="1:12">
      <c r="A867" s="63">
        <v>1600</v>
      </c>
      <c r="B867" s="63" t="s">
        <v>3162</v>
      </c>
      <c r="C867" s="64" t="s">
        <v>918</v>
      </c>
      <c r="D867" s="65">
        <v>42854</v>
      </c>
      <c r="E867" s="70">
        <v>1</v>
      </c>
      <c r="F867" s="70">
        <v>12</v>
      </c>
      <c r="G867" s="66"/>
      <c r="H867" s="66"/>
      <c r="I867" s="67">
        <v>689.3</v>
      </c>
      <c r="J867" s="68"/>
      <c r="K867" s="66">
        <v>1391</v>
      </c>
      <c r="L867" s="68" t="s">
        <v>3101</v>
      </c>
    </row>
    <row r="868" spans="1:12">
      <c r="A868" s="63">
        <v>1600</v>
      </c>
      <c r="B868" s="63" t="s">
        <v>3162</v>
      </c>
      <c r="C868" s="64" t="s">
        <v>919</v>
      </c>
      <c r="D868" s="65">
        <v>42854</v>
      </c>
      <c r="E868" s="70">
        <v>1</v>
      </c>
      <c r="F868" s="70">
        <v>12</v>
      </c>
      <c r="G868" s="66"/>
      <c r="H868" s="66"/>
      <c r="I868" s="67">
        <v>2067.9</v>
      </c>
      <c r="J868" s="68"/>
      <c r="K868" s="66">
        <v>1391</v>
      </c>
      <c r="L868" s="68" t="s">
        <v>3101</v>
      </c>
    </row>
    <row r="869" spans="1:12">
      <c r="A869" s="63">
        <v>1600</v>
      </c>
      <c r="B869" s="63" t="s">
        <v>3162</v>
      </c>
      <c r="C869" s="64" t="s">
        <v>920</v>
      </c>
      <c r="D869" s="65">
        <v>42854</v>
      </c>
      <c r="E869" s="70">
        <v>1</v>
      </c>
      <c r="F869" s="70">
        <v>12</v>
      </c>
      <c r="G869" s="66"/>
      <c r="H869" s="66"/>
      <c r="I869" s="67">
        <v>1037</v>
      </c>
      <c r="J869" s="68"/>
      <c r="K869" s="66">
        <v>1440</v>
      </c>
      <c r="L869" s="68" t="s">
        <v>3102</v>
      </c>
    </row>
    <row r="870" spans="1:12">
      <c r="A870" s="63">
        <v>1600</v>
      </c>
      <c r="B870" s="63" t="s">
        <v>3162</v>
      </c>
      <c r="C870" s="64" t="s">
        <v>921</v>
      </c>
      <c r="D870" s="65">
        <v>42854</v>
      </c>
      <c r="E870" s="70">
        <v>1</v>
      </c>
      <c r="F870" s="70">
        <v>12</v>
      </c>
      <c r="G870" s="66"/>
      <c r="H870" s="66"/>
      <c r="I870" s="67">
        <v>1135.82</v>
      </c>
      <c r="J870" s="68"/>
      <c r="K870" s="66">
        <v>611</v>
      </c>
      <c r="L870" s="68" t="s">
        <v>3070</v>
      </c>
    </row>
    <row r="871" spans="1:12">
      <c r="A871" s="63">
        <v>1600</v>
      </c>
      <c r="B871" s="63" t="s">
        <v>3162</v>
      </c>
      <c r="C871" s="64" t="s">
        <v>922</v>
      </c>
      <c r="D871" s="65">
        <v>42854</v>
      </c>
      <c r="E871" s="70">
        <v>2</v>
      </c>
      <c r="F871" s="70">
        <v>22</v>
      </c>
      <c r="G871" s="66"/>
      <c r="H871" s="66"/>
      <c r="I871" s="67">
        <v>488</v>
      </c>
      <c r="J871" s="68"/>
      <c r="K871" s="66">
        <v>2178</v>
      </c>
      <c r="L871" s="68" t="s">
        <v>3115</v>
      </c>
    </row>
    <row r="872" spans="1:12">
      <c r="A872" s="63">
        <v>1600</v>
      </c>
      <c r="B872" s="63" t="s">
        <v>3162</v>
      </c>
      <c r="C872" s="64" t="s">
        <v>923</v>
      </c>
      <c r="D872" s="65">
        <v>42854</v>
      </c>
      <c r="E872" s="70">
        <v>1</v>
      </c>
      <c r="F872" s="70">
        <v>12</v>
      </c>
      <c r="G872" s="66"/>
      <c r="H872" s="66"/>
      <c r="I872" s="67">
        <v>1378.6</v>
      </c>
      <c r="J872" s="68"/>
      <c r="K872" s="66">
        <v>212</v>
      </c>
      <c r="L872" s="68" t="s">
        <v>3037</v>
      </c>
    </row>
    <row r="873" spans="1:12">
      <c r="A873" s="63">
        <v>1600</v>
      </c>
      <c r="B873" s="63" t="s">
        <v>3162</v>
      </c>
      <c r="C873" s="64" t="s">
        <v>924</v>
      </c>
      <c r="D873" s="65">
        <v>42854</v>
      </c>
      <c r="E873" s="70">
        <v>2</v>
      </c>
      <c r="F873" s="70">
        <v>21</v>
      </c>
      <c r="G873" s="66"/>
      <c r="H873" s="66"/>
      <c r="I873" s="67">
        <v>12378.74</v>
      </c>
      <c r="J873" s="68"/>
      <c r="K873" s="66">
        <v>212</v>
      </c>
      <c r="L873" s="68" t="s">
        <v>3037</v>
      </c>
    </row>
    <row r="874" spans="1:12">
      <c r="A874" s="63">
        <v>1600</v>
      </c>
      <c r="B874" s="63" t="s">
        <v>3162</v>
      </c>
      <c r="C874" s="64" t="s">
        <v>925</v>
      </c>
      <c r="D874" s="65">
        <v>42854</v>
      </c>
      <c r="E874" s="70">
        <v>1</v>
      </c>
      <c r="F874" s="70">
        <v>12</v>
      </c>
      <c r="G874" s="66"/>
      <c r="H874" s="66"/>
      <c r="I874" s="67">
        <v>36.6</v>
      </c>
      <c r="J874" s="68"/>
      <c r="K874" s="66">
        <v>1440</v>
      </c>
      <c r="L874" s="68" t="s">
        <v>3102</v>
      </c>
    </row>
    <row r="875" spans="1:12">
      <c r="A875" s="63">
        <v>1600</v>
      </c>
      <c r="B875" s="63" t="s">
        <v>3162</v>
      </c>
      <c r="C875" s="64" t="s">
        <v>926</v>
      </c>
      <c r="D875" s="65">
        <v>42854</v>
      </c>
      <c r="E875" s="70">
        <v>2</v>
      </c>
      <c r="F875" s="70">
        <v>21</v>
      </c>
      <c r="G875" s="66"/>
      <c r="H875" s="66"/>
      <c r="I875" s="67">
        <v>5368</v>
      </c>
      <c r="J875" s="68"/>
      <c r="K875" s="66">
        <v>1440</v>
      </c>
      <c r="L875" s="68" t="s">
        <v>3102</v>
      </c>
    </row>
    <row r="876" spans="1:12">
      <c r="A876" s="63">
        <v>1600</v>
      </c>
      <c r="B876" s="63" t="s">
        <v>3162</v>
      </c>
      <c r="C876" s="64" t="s">
        <v>927</v>
      </c>
      <c r="D876" s="65">
        <v>42854</v>
      </c>
      <c r="E876" s="70">
        <v>1</v>
      </c>
      <c r="F876" s="70">
        <v>12</v>
      </c>
      <c r="G876" s="66"/>
      <c r="H876" s="66"/>
      <c r="I876" s="67">
        <v>1135.82</v>
      </c>
      <c r="J876" s="68"/>
      <c r="K876" s="66">
        <v>440</v>
      </c>
      <c r="L876" s="68" t="s">
        <v>3058</v>
      </c>
    </row>
    <row r="877" spans="1:12">
      <c r="A877" s="63">
        <v>1600</v>
      </c>
      <c r="B877" s="63" t="s">
        <v>3162</v>
      </c>
      <c r="C877" s="64" t="s">
        <v>928</v>
      </c>
      <c r="D877" s="65">
        <v>42854</v>
      </c>
      <c r="E877" s="70">
        <v>1</v>
      </c>
      <c r="F877" s="70">
        <v>12</v>
      </c>
      <c r="G877" s="66"/>
      <c r="H877" s="66"/>
      <c r="I877" s="67">
        <v>879.62</v>
      </c>
      <c r="J877" s="68"/>
      <c r="K877" s="66">
        <v>440</v>
      </c>
      <c r="L877" s="68" t="s">
        <v>3058</v>
      </c>
    </row>
    <row r="878" spans="1:12">
      <c r="A878" s="63">
        <v>1600</v>
      </c>
      <c r="B878" s="63" t="s">
        <v>3162</v>
      </c>
      <c r="C878" s="64" t="s">
        <v>929</v>
      </c>
      <c r="D878" s="65">
        <v>42854</v>
      </c>
      <c r="E878" s="70">
        <v>1</v>
      </c>
      <c r="F878" s="70">
        <v>12</v>
      </c>
      <c r="G878" s="66"/>
      <c r="H878" s="66"/>
      <c r="I878" s="67">
        <v>1135.82</v>
      </c>
      <c r="J878" s="68"/>
      <c r="K878" s="66">
        <v>207</v>
      </c>
      <c r="L878" s="68" t="s">
        <v>3036</v>
      </c>
    </row>
    <row r="879" spans="1:12">
      <c r="A879" s="63">
        <v>1600</v>
      </c>
      <c r="B879" s="63" t="s">
        <v>3162</v>
      </c>
      <c r="C879" s="64" t="s">
        <v>930</v>
      </c>
      <c r="D879" s="65">
        <v>42854</v>
      </c>
      <c r="E879" s="70">
        <v>1</v>
      </c>
      <c r="F879" s="70">
        <v>12</v>
      </c>
      <c r="G879" s="66"/>
      <c r="H879" s="66"/>
      <c r="I879" s="67">
        <v>4543.28</v>
      </c>
      <c r="J879" s="68"/>
      <c r="K879" s="66">
        <v>207</v>
      </c>
      <c r="L879" s="68" t="s">
        <v>3036</v>
      </c>
    </row>
    <row r="880" spans="1:12">
      <c r="A880" s="63">
        <v>1600</v>
      </c>
      <c r="B880" s="63" t="s">
        <v>3162</v>
      </c>
      <c r="C880" s="64" t="s">
        <v>931</v>
      </c>
      <c r="D880" s="65">
        <v>42854</v>
      </c>
      <c r="E880" s="70">
        <v>1</v>
      </c>
      <c r="F880" s="70">
        <v>12</v>
      </c>
      <c r="G880" s="66"/>
      <c r="H880" s="66"/>
      <c r="I880" s="67">
        <v>1135.82</v>
      </c>
      <c r="J880" s="68"/>
      <c r="K880" s="66">
        <v>2077</v>
      </c>
      <c r="L880" s="68" t="s">
        <v>3111</v>
      </c>
    </row>
    <row r="881" spans="1:12">
      <c r="A881" s="63">
        <v>1600</v>
      </c>
      <c r="B881" s="63" t="s">
        <v>3162</v>
      </c>
      <c r="C881" s="64" t="s">
        <v>932</v>
      </c>
      <c r="D881" s="65">
        <v>42854</v>
      </c>
      <c r="E881" s="70">
        <v>2</v>
      </c>
      <c r="F881" s="70">
        <v>22</v>
      </c>
      <c r="G881" s="66"/>
      <c r="H881" s="66"/>
      <c r="I881" s="67">
        <v>2013</v>
      </c>
      <c r="J881" s="68"/>
      <c r="K881" s="66">
        <v>111</v>
      </c>
      <c r="L881" s="68" t="s">
        <v>3025</v>
      </c>
    </row>
    <row r="882" spans="1:12">
      <c r="A882" s="63">
        <v>1600</v>
      </c>
      <c r="B882" s="63" t="s">
        <v>3162</v>
      </c>
      <c r="C882" s="64" t="s">
        <v>933</v>
      </c>
      <c r="D882" s="65">
        <v>42854</v>
      </c>
      <c r="E882" s="70">
        <v>2</v>
      </c>
      <c r="F882" s="70">
        <v>22</v>
      </c>
      <c r="G882" s="66"/>
      <c r="H882" s="66"/>
      <c r="I882" s="67">
        <v>1409.1</v>
      </c>
      <c r="J882" s="68"/>
      <c r="K882" s="66">
        <v>1268</v>
      </c>
      <c r="L882" s="68" t="s">
        <v>3099</v>
      </c>
    </row>
    <row r="883" spans="1:12">
      <c r="A883" s="63">
        <v>1600</v>
      </c>
      <c r="B883" s="63" t="s">
        <v>3162</v>
      </c>
      <c r="C883" s="64" t="s">
        <v>934</v>
      </c>
      <c r="D883" s="65">
        <v>42854</v>
      </c>
      <c r="E883" s="70">
        <v>1</v>
      </c>
      <c r="F883" s="70">
        <v>12</v>
      </c>
      <c r="G883" s="66"/>
      <c r="H883" s="66"/>
      <c r="I883" s="67">
        <v>73.2</v>
      </c>
      <c r="J883" s="68"/>
      <c r="K883" s="66">
        <v>3126</v>
      </c>
      <c r="L883" s="68" t="s">
        <v>3147</v>
      </c>
    </row>
    <row r="884" spans="1:12">
      <c r="A884" s="63">
        <v>1600</v>
      </c>
      <c r="B884" s="63" t="s">
        <v>3162</v>
      </c>
      <c r="C884" s="64" t="s">
        <v>935</v>
      </c>
      <c r="D884" s="65">
        <v>42854</v>
      </c>
      <c r="E884" s="70">
        <v>1</v>
      </c>
      <c r="F884" s="70">
        <v>12</v>
      </c>
      <c r="G884" s="66"/>
      <c r="H884" s="66"/>
      <c r="I884" s="67">
        <v>73.2</v>
      </c>
      <c r="J884" s="68"/>
      <c r="K884" s="66">
        <v>3126</v>
      </c>
      <c r="L884" s="68" t="s">
        <v>3147</v>
      </c>
    </row>
    <row r="885" spans="1:12">
      <c r="A885" s="63">
        <v>1600</v>
      </c>
      <c r="B885" s="63" t="s">
        <v>3162</v>
      </c>
      <c r="C885" s="64" t="s">
        <v>936</v>
      </c>
      <c r="D885" s="65">
        <v>42854</v>
      </c>
      <c r="E885" s="70">
        <v>1</v>
      </c>
      <c r="F885" s="70">
        <v>12</v>
      </c>
      <c r="G885" s="66"/>
      <c r="H885" s="66"/>
      <c r="I885" s="67">
        <v>73.2</v>
      </c>
      <c r="J885" s="68"/>
      <c r="K885" s="66">
        <v>3126</v>
      </c>
      <c r="L885" s="68" t="s">
        <v>3147</v>
      </c>
    </row>
    <row r="886" spans="1:12">
      <c r="A886" s="63">
        <v>1600</v>
      </c>
      <c r="B886" s="63" t="s">
        <v>3162</v>
      </c>
      <c r="C886" s="64" t="s">
        <v>937</v>
      </c>
      <c r="D886" s="65">
        <v>42854</v>
      </c>
      <c r="E886" s="70">
        <v>1</v>
      </c>
      <c r="F886" s="70">
        <v>12</v>
      </c>
      <c r="G886" s="66"/>
      <c r="H886" s="66"/>
      <c r="I886" s="67">
        <v>3246.42</v>
      </c>
      <c r="J886" s="68"/>
      <c r="K886" s="66">
        <v>3126</v>
      </c>
      <c r="L886" s="68" t="s">
        <v>3147</v>
      </c>
    </row>
    <row r="887" spans="1:12">
      <c r="A887" s="63">
        <v>1600</v>
      </c>
      <c r="B887" s="63" t="s">
        <v>3162</v>
      </c>
      <c r="C887" s="64" t="s">
        <v>938</v>
      </c>
      <c r="D887" s="65">
        <v>42854</v>
      </c>
      <c r="E887" s="70">
        <v>6</v>
      </c>
      <c r="F887" s="70">
        <v>61</v>
      </c>
      <c r="G887" s="66"/>
      <c r="H887" s="66"/>
      <c r="I887" s="67">
        <v>131.76</v>
      </c>
      <c r="J887" s="68"/>
      <c r="K887" s="66">
        <v>2497</v>
      </c>
      <c r="L887" s="68" t="s">
        <v>3164</v>
      </c>
    </row>
    <row r="888" spans="1:12">
      <c r="A888" s="63">
        <v>1600</v>
      </c>
      <c r="B888" s="63" t="s">
        <v>3162</v>
      </c>
      <c r="C888" s="64" t="s">
        <v>939</v>
      </c>
      <c r="D888" s="65">
        <v>42854</v>
      </c>
      <c r="E888" s="70">
        <v>1</v>
      </c>
      <c r="F888" s="70">
        <v>12</v>
      </c>
      <c r="G888" s="66"/>
      <c r="H888" s="66"/>
      <c r="I888" s="67">
        <v>2013</v>
      </c>
      <c r="J888" s="68"/>
      <c r="K888" s="66">
        <v>3077</v>
      </c>
      <c r="L888" s="68" t="s">
        <v>3143</v>
      </c>
    </row>
    <row r="889" spans="1:12">
      <c r="A889" s="63">
        <v>1600</v>
      </c>
      <c r="B889" s="63" t="s">
        <v>3162</v>
      </c>
      <c r="C889" s="64" t="s">
        <v>940</v>
      </c>
      <c r="D889" s="65">
        <v>42854</v>
      </c>
      <c r="E889" s="70">
        <v>1</v>
      </c>
      <c r="F889" s="70">
        <v>12</v>
      </c>
      <c r="G889" s="66"/>
      <c r="H889" s="66"/>
      <c r="I889" s="67">
        <v>1135.82</v>
      </c>
      <c r="J889" s="68"/>
      <c r="K889" s="66">
        <v>3077</v>
      </c>
      <c r="L889" s="68" t="s">
        <v>3143</v>
      </c>
    </row>
    <row r="890" spans="1:12">
      <c r="A890" s="63">
        <v>1600</v>
      </c>
      <c r="B890" s="63" t="s">
        <v>3162</v>
      </c>
      <c r="C890" s="64" t="s">
        <v>941</v>
      </c>
      <c r="D890" s="65">
        <v>42855</v>
      </c>
      <c r="E890" s="70">
        <v>3</v>
      </c>
      <c r="F890" s="71"/>
      <c r="G890" s="68"/>
      <c r="H890" s="68"/>
      <c r="I890" s="67">
        <v>219.6</v>
      </c>
      <c r="J890" s="68"/>
      <c r="K890" s="66">
        <v>225</v>
      </c>
      <c r="L890" s="68" t="s">
        <v>3039</v>
      </c>
    </row>
    <row r="891" spans="1:12">
      <c r="A891" s="63">
        <v>1600</v>
      </c>
      <c r="B891" s="63" t="s">
        <v>3162</v>
      </c>
      <c r="C891" s="64" t="s">
        <v>942</v>
      </c>
      <c r="D891" s="65">
        <v>42855</v>
      </c>
      <c r="E891" s="70">
        <v>1</v>
      </c>
      <c r="F891" s="70">
        <v>12</v>
      </c>
      <c r="G891" s="66"/>
      <c r="H891" s="66"/>
      <c r="I891" s="67">
        <v>879.62</v>
      </c>
      <c r="J891" s="68"/>
      <c r="K891" s="66">
        <v>971</v>
      </c>
      <c r="L891" s="68" t="s">
        <v>3090</v>
      </c>
    </row>
    <row r="892" spans="1:12">
      <c r="A892" s="63">
        <v>1600</v>
      </c>
      <c r="B892" s="63" t="s">
        <v>3162</v>
      </c>
      <c r="C892" s="64" t="s">
        <v>943</v>
      </c>
      <c r="D892" s="65">
        <v>42855</v>
      </c>
      <c r="E892" s="70">
        <v>6</v>
      </c>
      <c r="F892" s="70">
        <v>61</v>
      </c>
      <c r="G892" s="66"/>
      <c r="H892" s="66"/>
      <c r="I892" s="67">
        <v>253.76</v>
      </c>
      <c r="J892" s="68"/>
      <c r="K892" s="66">
        <v>1273</v>
      </c>
      <c r="L892" s="68" t="s">
        <v>3100</v>
      </c>
    </row>
    <row r="893" spans="1:12">
      <c r="A893" s="63">
        <v>1600</v>
      </c>
      <c r="B893" s="63" t="s">
        <v>3162</v>
      </c>
      <c r="C893" s="64" t="s">
        <v>944</v>
      </c>
      <c r="D893" s="65">
        <v>42855</v>
      </c>
      <c r="E893" s="70">
        <v>1</v>
      </c>
      <c r="F893" s="70">
        <v>12</v>
      </c>
      <c r="G893" s="66"/>
      <c r="H893" s="66"/>
      <c r="I893" s="67">
        <v>1409.1</v>
      </c>
      <c r="J893" s="68"/>
      <c r="K893" s="66">
        <v>2439</v>
      </c>
      <c r="L893" s="68" t="s">
        <v>3166</v>
      </c>
    </row>
    <row r="894" spans="1:12">
      <c r="A894" s="63">
        <v>1600</v>
      </c>
      <c r="B894" s="63" t="s">
        <v>3162</v>
      </c>
      <c r="C894" s="64" t="s">
        <v>945</v>
      </c>
      <c r="D894" s="65">
        <v>42855</v>
      </c>
      <c r="E894" s="70">
        <v>6</v>
      </c>
      <c r="F894" s="70">
        <v>62</v>
      </c>
      <c r="G894" s="66"/>
      <c r="H894" s="66"/>
      <c r="I894" s="67">
        <v>878.4</v>
      </c>
      <c r="J894" s="68"/>
      <c r="K894" s="66">
        <v>1126</v>
      </c>
      <c r="L894" s="68" t="s">
        <v>3096</v>
      </c>
    </row>
    <row r="895" spans="1:12">
      <c r="A895" s="63">
        <v>1600</v>
      </c>
      <c r="B895" s="63" t="s">
        <v>3162</v>
      </c>
      <c r="C895" s="64" t="s">
        <v>946</v>
      </c>
      <c r="D895" s="65">
        <v>42855</v>
      </c>
      <c r="E895" s="70">
        <v>2</v>
      </c>
      <c r="F895" s="70">
        <v>22</v>
      </c>
      <c r="G895" s="66"/>
      <c r="H895" s="66"/>
      <c r="I895" s="67">
        <v>1256.5999999999999</v>
      </c>
      <c r="J895" s="68"/>
      <c r="K895" s="66">
        <v>1511</v>
      </c>
      <c r="L895" s="68" t="s">
        <v>3103</v>
      </c>
    </row>
    <row r="896" spans="1:12">
      <c r="A896" s="63">
        <v>1600</v>
      </c>
      <c r="B896" s="63" t="s">
        <v>3162</v>
      </c>
      <c r="C896" s="64" t="s">
        <v>947</v>
      </c>
      <c r="D896" s="65">
        <v>42855</v>
      </c>
      <c r="E896" s="70">
        <v>6</v>
      </c>
      <c r="F896" s="70">
        <v>62</v>
      </c>
      <c r="G896" s="66"/>
      <c r="H896" s="66"/>
      <c r="I896" s="67">
        <v>829.6</v>
      </c>
      <c r="J896" s="68"/>
      <c r="K896" s="66">
        <v>1511</v>
      </c>
      <c r="L896" s="68" t="s">
        <v>3103</v>
      </c>
    </row>
    <row r="897" spans="1:12">
      <c r="A897" s="63">
        <v>1600</v>
      </c>
      <c r="B897" s="63" t="s">
        <v>3162</v>
      </c>
      <c r="C897" s="64" t="s">
        <v>948</v>
      </c>
      <c r="D897" s="65">
        <v>42855</v>
      </c>
      <c r="E897" s="70">
        <v>2</v>
      </c>
      <c r="F897" s="70">
        <v>22</v>
      </c>
      <c r="G897" s="66"/>
      <c r="H897" s="66"/>
      <c r="I897" s="67">
        <v>1298.08</v>
      </c>
      <c r="J897" s="68"/>
      <c r="K897" s="66">
        <v>1511</v>
      </c>
      <c r="L897" s="68" t="s">
        <v>3103</v>
      </c>
    </row>
    <row r="898" spans="1:12">
      <c r="A898" s="63">
        <v>1600</v>
      </c>
      <c r="B898" s="63" t="s">
        <v>3162</v>
      </c>
      <c r="C898" s="64" t="s">
        <v>949</v>
      </c>
      <c r="D898" s="65">
        <v>42855</v>
      </c>
      <c r="E898" s="70">
        <v>5</v>
      </c>
      <c r="F898" s="70">
        <v>52</v>
      </c>
      <c r="G898" s="66"/>
      <c r="H898" s="66"/>
      <c r="I898" s="67">
        <v>1190.72</v>
      </c>
      <c r="J898" s="68"/>
      <c r="K898" s="66">
        <v>1511</v>
      </c>
      <c r="L898" s="68" t="s">
        <v>3103</v>
      </c>
    </row>
    <row r="899" spans="1:12">
      <c r="A899" s="63">
        <v>1600</v>
      </c>
      <c r="B899" s="63" t="s">
        <v>3162</v>
      </c>
      <c r="C899" s="64" t="s">
        <v>950</v>
      </c>
      <c r="D899" s="65">
        <v>42855</v>
      </c>
      <c r="E899" s="70">
        <v>2</v>
      </c>
      <c r="F899" s="70">
        <v>22</v>
      </c>
      <c r="G899" s="66"/>
      <c r="H899" s="66"/>
      <c r="I899" s="67">
        <v>1273.68</v>
      </c>
      <c r="J899" s="68"/>
      <c r="K899" s="66">
        <v>1511</v>
      </c>
      <c r="L899" s="68" t="s">
        <v>3103</v>
      </c>
    </row>
    <row r="900" spans="1:12">
      <c r="A900" s="63">
        <v>1600</v>
      </c>
      <c r="B900" s="63" t="s">
        <v>3162</v>
      </c>
      <c r="C900" s="64" t="s">
        <v>951</v>
      </c>
      <c r="D900" s="65">
        <v>42855</v>
      </c>
      <c r="E900" s="70">
        <v>1</v>
      </c>
      <c r="F900" s="70">
        <v>12</v>
      </c>
      <c r="G900" s="66"/>
      <c r="H900" s="66"/>
      <c r="I900" s="67">
        <v>2013</v>
      </c>
      <c r="J900" s="68"/>
      <c r="K900" s="66">
        <v>283</v>
      </c>
      <c r="L900" s="68" t="s">
        <v>3047</v>
      </c>
    </row>
    <row r="901" spans="1:12">
      <c r="A901" s="63">
        <v>1600</v>
      </c>
      <c r="B901" s="63" t="s">
        <v>3162</v>
      </c>
      <c r="C901" s="64" t="s">
        <v>952</v>
      </c>
      <c r="D901" s="65">
        <v>42855</v>
      </c>
      <c r="E901" s="70">
        <v>6</v>
      </c>
      <c r="F901" s="70">
        <v>62</v>
      </c>
      <c r="G901" s="66"/>
      <c r="H901" s="66"/>
      <c r="I901" s="67">
        <v>663.68</v>
      </c>
      <c r="J901" s="68"/>
      <c r="K901" s="66">
        <v>100</v>
      </c>
      <c r="L901" s="68" t="s">
        <v>3017</v>
      </c>
    </row>
    <row r="902" spans="1:12">
      <c r="A902" s="63">
        <v>1600</v>
      </c>
      <c r="B902" s="63" t="s">
        <v>3162</v>
      </c>
      <c r="C902" s="64" t="s">
        <v>953</v>
      </c>
      <c r="D902" s="65">
        <v>42855</v>
      </c>
      <c r="E902" s="70">
        <v>2</v>
      </c>
      <c r="F902" s="70">
        <v>22</v>
      </c>
      <c r="G902" s="66"/>
      <c r="H902" s="66"/>
      <c r="I902" s="67">
        <v>502.64</v>
      </c>
      <c r="J902" s="68"/>
      <c r="K902" s="66">
        <v>100</v>
      </c>
      <c r="L902" s="68" t="s">
        <v>3017</v>
      </c>
    </row>
    <row r="903" spans="1:12">
      <c r="A903" s="63">
        <v>1600</v>
      </c>
      <c r="B903" s="63" t="s">
        <v>3162</v>
      </c>
      <c r="C903" s="64" t="s">
        <v>954</v>
      </c>
      <c r="D903" s="65">
        <v>42855</v>
      </c>
      <c r="E903" s="70">
        <v>2</v>
      </c>
      <c r="F903" s="70">
        <v>22</v>
      </c>
      <c r="G903" s="66"/>
      <c r="H903" s="66"/>
      <c r="I903" s="67">
        <v>502.64</v>
      </c>
      <c r="J903" s="68"/>
      <c r="K903" s="66">
        <v>100</v>
      </c>
      <c r="L903" s="68" t="s">
        <v>3017</v>
      </c>
    </row>
    <row r="904" spans="1:12">
      <c r="A904" s="63">
        <v>1600</v>
      </c>
      <c r="B904" s="63" t="s">
        <v>3162</v>
      </c>
      <c r="C904" s="64" t="s">
        <v>955</v>
      </c>
      <c r="D904" s="65">
        <v>42855</v>
      </c>
      <c r="E904" s="70">
        <v>6</v>
      </c>
      <c r="F904" s="70">
        <v>61</v>
      </c>
      <c r="G904" s="66"/>
      <c r="H904" s="66"/>
      <c r="I904" s="68"/>
      <c r="J904" s="67">
        <v>-131.76</v>
      </c>
      <c r="K904" s="66">
        <v>2803</v>
      </c>
      <c r="L904" s="68" t="s">
        <v>3134</v>
      </c>
    </row>
    <row r="905" spans="1:12">
      <c r="A905" s="63">
        <v>1600</v>
      </c>
      <c r="B905" s="63" t="s">
        <v>3162</v>
      </c>
      <c r="C905" s="64" t="s">
        <v>956</v>
      </c>
      <c r="D905" s="65">
        <v>42855</v>
      </c>
      <c r="E905" s="70">
        <v>2</v>
      </c>
      <c r="F905" s="70">
        <v>21</v>
      </c>
      <c r="G905" s="66"/>
      <c r="H905" s="66"/>
      <c r="I905" s="67">
        <v>579.74</v>
      </c>
      <c r="J905" s="68"/>
      <c r="K905" s="66">
        <v>2803</v>
      </c>
      <c r="L905" s="68" t="s">
        <v>3134</v>
      </c>
    </row>
    <row r="906" spans="1:12">
      <c r="A906" s="63">
        <v>1600</v>
      </c>
      <c r="B906" s="63" t="s">
        <v>3162</v>
      </c>
      <c r="C906" s="64" t="s">
        <v>957</v>
      </c>
      <c r="D906" s="65">
        <v>42855</v>
      </c>
      <c r="E906" s="70">
        <v>5</v>
      </c>
      <c r="F906" s="70">
        <v>52</v>
      </c>
      <c r="G906" s="66"/>
      <c r="H906" s="66"/>
      <c r="I906" s="67">
        <v>1268.8</v>
      </c>
      <c r="J906" s="68"/>
      <c r="K906" s="66">
        <v>2628</v>
      </c>
      <c r="L906" s="68" t="s">
        <v>3163</v>
      </c>
    </row>
    <row r="907" spans="1:12">
      <c r="A907" s="63">
        <v>1600</v>
      </c>
      <c r="B907" s="63" t="s">
        <v>3162</v>
      </c>
      <c r="C907" s="64" t="s">
        <v>958</v>
      </c>
      <c r="D907" s="65">
        <v>42855</v>
      </c>
      <c r="E907" s="70">
        <v>1</v>
      </c>
      <c r="F907" s="70">
        <v>12</v>
      </c>
      <c r="G907" s="66"/>
      <c r="H907" s="66"/>
      <c r="I907" s="67">
        <v>4026</v>
      </c>
      <c r="J907" s="68"/>
      <c r="K907" s="66">
        <v>2628</v>
      </c>
      <c r="L907" s="68" t="s">
        <v>3163</v>
      </c>
    </row>
    <row r="908" spans="1:12">
      <c r="A908" s="63">
        <v>1600</v>
      </c>
      <c r="B908" s="63" t="s">
        <v>3162</v>
      </c>
      <c r="C908" s="64" t="s">
        <v>959</v>
      </c>
      <c r="D908" s="65">
        <v>42855</v>
      </c>
      <c r="E908" s="70">
        <v>2</v>
      </c>
      <c r="F908" s="70">
        <v>22</v>
      </c>
      <c r="G908" s="66"/>
      <c r="H908" s="66"/>
      <c r="I908" s="67">
        <v>1135.82</v>
      </c>
      <c r="J908" s="68"/>
      <c r="K908" s="66">
        <v>2628</v>
      </c>
      <c r="L908" s="68" t="s">
        <v>3163</v>
      </c>
    </row>
    <row r="909" spans="1:12">
      <c r="A909" s="63">
        <v>1600</v>
      </c>
      <c r="B909" s="63" t="s">
        <v>3162</v>
      </c>
      <c r="C909" s="64" t="s">
        <v>960</v>
      </c>
      <c r="D909" s="65">
        <v>42855</v>
      </c>
      <c r="E909" s="70">
        <v>2</v>
      </c>
      <c r="F909" s="70">
        <v>22</v>
      </c>
      <c r="G909" s="66"/>
      <c r="H909" s="66"/>
      <c r="I909" s="67">
        <v>1384.7</v>
      </c>
      <c r="J909" s="68"/>
      <c r="K909" s="66">
        <v>2457</v>
      </c>
      <c r="L909" s="68" t="s">
        <v>3165</v>
      </c>
    </row>
    <row r="910" spans="1:12">
      <c r="A910" s="63">
        <v>1600</v>
      </c>
      <c r="B910" s="63" t="s">
        <v>3162</v>
      </c>
      <c r="C910" s="64" t="s">
        <v>961</v>
      </c>
      <c r="D910" s="65">
        <v>42855</v>
      </c>
      <c r="E910" s="70">
        <v>2</v>
      </c>
      <c r="F910" s="70">
        <v>22</v>
      </c>
      <c r="G910" s="66"/>
      <c r="H910" s="66"/>
      <c r="I910" s="67">
        <v>1045.54</v>
      </c>
      <c r="J910" s="68"/>
      <c r="K910" s="66">
        <v>2457</v>
      </c>
      <c r="L910" s="68" t="s">
        <v>3165</v>
      </c>
    </row>
    <row r="911" spans="1:12">
      <c r="A911" s="63">
        <v>1600</v>
      </c>
      <c r="B911" s="63" t="s">
        <v>3162</v>
      </c>
      <c r="C911" s="64" t="s">
        <v>962</v>
      </c>
      <c r="D911" s="65">
        <v>42855</v>
      </c>
      <c r="E911" s="70">
        <v>5</v>
      </c>
      <c r="F911" s="70">
        <v>52</v>
      </c>
      <c r="G911" s="66"/>
      <c r="H911" s="66"/>
      <c r="I911" s="67">
        <v>2537.6</v>
      </c>
      <c r="J911" s="68"/>
      <c r="K911" s="66">
        <v>756</v>
      </c>
      <c r="L911" s="68" t="s">
        <v>3080</v>
      </c>
    </row>
    <row r="912" spans="1:12">
      <c r="A912" s="63">
        <v>1600</v>
      </c>
      <c r="B912" s="63" t="s">
        <v>3162</v>
      </c>
      <c r="C912" s="64" t="s">
        <v>963</v>
      </c>
      <c r="D912" s="65">
        <v>42855</v>
      </c>
      <c r="E912" s="70">
        <v>6</v>
      </c>
      <c r="F912" s="70">
        <v>62</v>
      </c>
      <c r="G912" s="66"/>
      <c r="H912" s="66"/>
      <c r="I912" s="67">
        <v>580.72</v>
      </c>
      <c r="J912" s="68"/>
      <c r="K912" s="66">
        <v>756</v>
      </c>
      <c r="L912" s="68" t="s">
        <v>3080</v>
      </c>
    </row>
    <row r="913" spans="1:12">
      <c r="A913" s="63">
        <v>1600</v>
      </c>
      <c r="B913" s="63" t="s">
        <v>3162</v>
      </c>
      <c r="C913" s="64" t="s">
        <v>964</v>
      </c>
      <c r="D913" s="65">
        <v>42855</v>
      </c>
      <c r="E913" s="70">
        <v>2</v>
      </c>
      <c r="F913" s="70">
        <v>22</v>
      </c>
      <c r="G913" s="66"/>
      <c r="H913" s="66"/>
      <c r="I913" s="67">
        <v>1187.06</v>
      </c>
      <c r="J913" s="68"/>
      <c r="K913" s="66">
        <v>756</v>
      </c>
      <c r="L913" s="68" t="s">
        <v>3080</v>
      </c>
    </row>
    <row r="914" spans="1:12">
      <c r="A914" s="63">
        <v>1600</v>
      </c>
      <c r="B914" s="63" t="s">
        <v>3162</v>
      </c>
      <c r="C914" s="64" t="s">
        <v>965</v>
      </c>
      <c r="D914" s="65">
        <v>42855</v>
      </c>
      <c r="E914" s="70">
        <v>2</v>
      </c>
      <c r="F914" s="70">
        <v>22</v>
      </c>
      <c r="G914" s="66"/>
      <c r="H914" s="66"/>
      <c r="I914" s="67">
        <v>1256.5999999999999</v>
      </c>
      <c r="J914" s="68"/>
      <c r="K914" s="66">
        <v>1440</v>
      </c>
      <c r="L914" s="68" t="s">
        <v>3102</v>
      </c>
    </row>
    <row r="915" spans="1:12">
      <c r="A915" s="63">
        <v>1600</v>
      </c>
      <c r="B915" s="63" t="s">
        <v>3162</v>
      </c>
      <c r="C915" s="64" t="s">
        <v>966</v>
      </c>
      <c r="D915" s="65">
        <v>42855</v>
      </c>
      <c r="E915" s="70">
        <v>2</v>
      </c>
      <c r="F915" s="70">
        <v>22</v>
      </c>
      <c r="G915" s="66"/>
      <c r="H915" s="66"/>
      <c r="I915" s="67">
        <v>1005.28</v>
      </c>
      <c r="J915" s="68"/>
      <c r="K915" s="66">
        <v>2341</v>
      </c>
      <c r="L915" s="68" t="s">
        <v>3120</v>
      </c>
    </row>
    <row r="916" spans="1:12">
      <c r="A916" s="63">
        <v>1600</v>
      </c>
      <c r="B916" s="63" t="s">
        <v>3162</v>
      </c>
      <c r="C916" s="64" t="s">
        <v>967</v>
      </c>
      <c r="D916" s="65">
        <v>42855</v>
      </c>
      <c r="E916" s="70">
        <v>2</v>
      </c>
      <c r="F916" s="70">
        <v>22</v>
      </c>
      <c r="G916" s="66"/>
      <c r="H916" s="66"/>
      <c r="I916" s="67">
        <v>1213.9000000000001</v>
      </c>
      <c r="J916" s="68"/>
      <c r="K916" s="66">
        <v>1440</v>
      </c>
      <c r="L916" s="68" t="s">
        <v>3102</v>
      </c>
    </row>
    <row r="917" spans="1:12">
      <c r="A917" s="63">
        <v>1600</v>
      </c>
      <c r="B917" s="63" t="s">
        <v>3162</v>
      </c>
      <c r="C917" s="64" t="s">
        <v>968</v>
      </c>
      <c r="D917" s="65">
        <v>42855</v>
      </c>
      <c r="E917" s="70">
        <v>1</v>
      </c>
      <c r="F917" s="70">
        <v>12</v>
      </c>
      <c r="G917" s="66"/>
      <c r="H917" s="66"/>
      <c r="I917" s="67">
        <v>1149.24</v>
      </c>
      <c r="J917" s="68"/>
      <c r="K917" s="66">
        <v>1440</v>
      </c>
      <c r="L917" s="68" t="s">
        <v>3102</v>
      </c>
    </row>
    <row r="918" spans="1:12">
      <c r="A918" s="63">
        <v>1600</v>
      </c>
      <c r="B918" s="63" t="s">
        <v>3162</v>
      </c>
      <c r="C918" s="64" t="s">
        <v>969</v>
      </c>
      <c r="D918" s="65">
        <v>42855</v>
      </c>
      <c r="E918" s="70">
        <v>3</v>
      </c>
      <c r="F918" s="71"/>
      <c r="G918" s="68"/>
      <c r="H918" s="68"/>
      <c r="I918" s="67">
        <v>195.2</v>
      </c>
      <c r="J918" s="68"/>
      <c r="K918" s="66">
        <v>1440</v>
      </c>
      <c r="L918" s="68" t="s">
        <v>3102</v>
      </c>
    </row>
    <row r="919" spans="1:12">
      <c r="A919" s="63">
        <v>1600</v>
      </c>
      <c r="B919" s="63" t="s">
        <v>3162</v>
      </c>
      <c r="C919" s="64" t="s">
        <v>970</v>
      </c>
      <c r="D919" s="65">
        <v>42855</v>
      </c>
      <c r="E919" s="70">
        <v>3</v>
      </c>
      <c r="F919" s="71"/>
      <c r="G919" s="68"/>
      <c r="H919" s="68"/>
      <c r="I919" s="67">
        <v>295.24</v>
      </c>
      <c r="J919" s="68"/>
      <c r="K919" s="66">
        <v>2432</v>
      </c>
      <c r="L919" s="68" t="s">
        <v>3121</v>
      </c>
    </row>
    <row r="920" spans="1:12">
      <c r="A920" s="63">
        <v>1600</v>
      </c>
      <c r="B920" s="63" t="s">
        <v>3162</v>
      </c>
      <c r="C920" s="64" t="s">
        <v>971</v>
      </c>
      <c r="D920" s="65">
        <v>42855</v>
      </c>
      <c r="E920" s="70">
        <v>2</v>
      </c>
      <c r="F920" s="70">
        <v>22</v>
      </c>
      <c r="G920" s="66"/>
      <c r="H920" s="66"/>
      <c r="I920" s="67">
        <v>2037.4</v>
      </c>
      <c r="J920" s="68"/>
      <c r="K920" s="66">
        <v>2432</v>
      </c>
      <c r="L920" s="68" t="s">
        <v>3121</v>
      </c>
    </row>
    <row r="921" spans="1:12">
      <c r="A921" s="63">
        <v>1600</v>
      </c>
      <c r="B921" s="63" t="s">
        <v>3162</v>
      </c>
      <c r="C921" s="64" t="s">
        <v>972</v>
      </c>
      <c r="D921" s="65">
        <v>42855</v>
      </c>
      <c r="E921" s="70">
        <v>2</v>
      </c>
      <c r="F921" s="70">
        <v>22</v>
      </c>
      <c r="G921" s="66"/>
      <c r="H921" s="66"/>
      <c r="I921" s="67">
        <v>1359.08</v>
      </c>
      <c r="J921" s="68"/>
      <c r="K921" s="66">
        <v>2432</v>
      </c>
      <c r="L921" s="68" t="s">
        <v>3121</v>
      </c>
    </row>
    <row r="922" spans="1:12">
      <c r="A922" s="63">
        <v>1600</v>
      </c>
      <c r="B922" s="63" t="s">
        <v>3162</v>
      </c>
      <c r="C922" s="64" t="s">
        <v>973</v>
      </c>
      <c r="D922" s="65">
        <v>42855</v>
      </c>
      <c r="E922" s="70">
        <v>2</v>
      </c>
      <c r="F922" s="70">
        <v>22</v>
      </c>
      <c r="G922" s="66"/>
      <c r="H922" s="66"/>
      <c r="I922" s="67">
        <v>1359.08</v>
      </c>
      <c r="J922" s="68"/>
      <c r="K922" s="66">
        <v>440</v>
      </c>
      <c r="L922" s="68" t="s">
        <v>3058</v>
      </c>
    </row>
    <row r="923" spans="1:12">
      <c r="A923" s="63">
        <v>1600</v>
      </c>
      <c r="B923" s="63" t="s">
        <v>3162</v>
      </c>
      <c r="C923" s="64" t="s">
        <v>974</v>
      </c>
      <c r="D923" s="65">
        <v>42855</v>
      </c>
      <c r="E923" s="70">
        <v>1</v>
      </c>
      <c r="F923" s="70">
        <v>12</v>
      </c>
      <c r="G923" s="66"/>
      <c r="H923" s="66"/>
      <c r="I923" s="67">
        <v>879.62</v>
      </c>
      <c r="J923" s="68"/>
      <c r="K923" s="66">
        <v>207</v>
      </c>
      <c r="L923" s="68" t="s">
        <v>3036</v>
      </c>
    </row>
    <row r="924" spans="1:12">
      <c r="A924" s="63">
        <v>1600</v>
      </c>
      <c r="B924" s="63" t="s">
        <v>3162</v>
      </c>
      <c r="C924" s="64" t="s">
        <v>975</v>
      </c>
      <c r="D924" s="65">
        <v>42855</v>
      </c>
      <c r="E924" s="70">
        <v>2</v>
      </c>
      <c r="F924" s="70">
        <v>22</v>
      </c>
      <c r="G924" s="66"/>
      <c r="H924" s="66"/>
      <c r="I924" s="67">
        <v>879.62</v>
      </c>
      <c r="J924" s="68"/>
      <c r="K924" s="66">
        <v>2077</v>
      </c>
      <c r="L924" s="68" t="s">
        <v>3111</v>
      </c>
    </row>
    <row r="925" spans="1:12">
      <c r="A925" s="63">
        <v>1600</v>
      </c>
      <c r="B925" s="63" t="s">
        <v>3162</v>
      </c>
      <c r="C925" s="64" t="s">
        <v>976</v>
      </c>
      <c r="D925" s="65">
        <v>42855</v>
      </c>
      <c r="E925" s="70">
        <v>2</v>
      </c>
      <c r="F925" s="70">
        <v>22</v>
      </c>
      <c r="G925" s="66"/>
      <c r="H925" s="66"/>
      <c r="I925" s="67">
        <v>1622.6</v>
      </c>
      <c r="J925" s="68"/>
      <c r="K925" s="66">
        <v>2077</v>
      </c>
      <c r="L925" s="68" t="s">
        <v>3111</v>
      </c>
    </row>
    <row r="926" spans="1:12">
      <c r="A926" s="63">
        <v>1600</v>
      </c>
      <c r="B926" s="63" t="s">
        <v>3162</v>
      </c>
      <c r="C926" s="64" t="s">
        <v>977</v>
      </c>
      <c r="D926" s="65">
        <v>42855</v>
      </c>
      <c r="E926" s="70">
        <v>2</v>
      </c>
      <c r="F926" s="70">
        <v>21</v>
      </c>
      <c r="G926" s="66"/>
      <c r="H926" s="66"/>
      <c r="I926" s="67">
        <v>6261.52</v>
      </c>
      <c r="J926" s="68"/>
      <c r="K926" s="66">
        <v>2037</v>
      </c>
      <c r="L926" s="68" t="s">
        <v>3108</v>
      </c>
    </row>
    <row r="927" spans="1:12">
      <c r="A927" s="63">
        <v>1600</v>
      </c>
      <c r="B927" s="63" t="s">
        <v>3162</v>
      </c>
      <c r="C927" s="64" t="s">
        <v>978</v>
      </c>
      <c r="D927" s="65">
        <v>42855</v>
      </c>
      <c r="E927" s="70">
        <v>2</v>
      </c>
      <c r="F927" s="70">
        <v>21</v>
      </c>
      <c r="G927" s="66"/>
      <c r="H927" s="66"/>
      <c r="I927" s="67">
        <v>5984.1</v>
      </c>
      <c r="J927" s="68"/>
      <c r="K927" s="66">
        <v>1805</v>
      </c>
      <c r="L927" s="68" t="s">
        <v>3105</v>
      </c>
    </row>
    <row r="928" spans="1:12">
      <c r="A928" s="63">
        <v>1600</v>
      </c>
      <c r="B928" s="63" t="s">
        <v>3162</v>
      </c>
      <c r="C928" s="64" t="s">
        <v>979</v>
      </c>
      <c r="D928" s="65">
        <v>42855</v>
      </c>
      <c r="E928" s="70">
        <v>2</v>
      </c>
      <c r="F928" s="70">
        <v>21</v>
      </c>
      <c r="G928" s="66"/>
      <c r="H928" s="66"/>
      <c r="I928" s="67">
        <v>1830</v>
      </c>
      <c r="J928" s="68"/>
      <c r="K928" s="66">
        <v>1805</v>
      </c>
      <c r="L928" s="68" t="s">
        <v>3105</v>
      </c>
    </row>
    <row r="929" spans="1:12">
      <c r="A929" s="63">
        <v>1600</v>
      </c>
      <c r="B929" s="63" t="s">
        <v>3162</v>
      </c>
      <c r="C929" s="64" t="s">
        <v>980</v>
      </c>
      <c r="D929" s="65">
        <v>42855</v>
      </c>
      <c r="E929" s="70">
        <v>2</v>
      </c>
      <c r="F929" s="70">
        <v>21</v>
      </c>
      <c r="G929" s="66"/>
      <c r="H929" s="66"/>
      <c r="I929" s="67">
        <v>278.16000000000003</v>
      </c>
      <c r="J929" s="68"/>
      <c r="K929" s="66">
        <v>1805</v>
      </c>
      <c r="L929" s="68" t="s">
        <v>3105</v>
      </c>
    </row>
    <row r="930" spans="1:12">
      <c r="A930" s="63">
        <v>1600</v>
      </c>
      <c r="B930" s="63" t="s">
        <v>3162</v>
      </c>
      <c r="C930" s="64" t="s">
        <v>981</v>
      </c>
      <c r="D930" s="65">
        <v>42855</v>
      </c>
      <c r="E930" s="70">
        <v>6</v>
      </c>
      <c r="F930" s="70">
        <v>62</v>
      </c>
      <c r="G930" s="66"/>
      <c r="H930" s="66"/>
      <c r="I930" s="67">
        <v>439.2</v>
      </c>
      <c r="J930" s="68"/>
      <c r="K930" s="66">
        <v>1805</v>
      </c>
      <c r="L930" s="68" t="s">
        <v>3105</v>
      </c>
    </row>
    <row r="931" spans="1:12">
      <c r="A931" s="63">
        <v>1600</v>
      </c>
      <c r="B931" s="63" t="s">
        <v>3162</v>
      </c>
      <c r="C931" s="64" t="s">
        <v>982</v>
      </c>
      <c r="D931" s="65">
        <v>42855</v>
      </c>
      <c r="E931" s="70">
        <v>6</v>
      </c>
      <c r="F931" s="70">
        <v>62</v>
      </c>
      <c r="G931" s="66"/>
      <c r="H931" s="66"/>
      <c r="I931" s="67">
        <v>439.2</v>
      </c>
      <c r="J931" s="68"/>
      <c r="K931" s="66">
        <v>1805</v>
      </c>
      <c r="L931" s="68" t="s">
        <v>3105</v>
      </c>
    </row>
    <row r="932" spans="1:12">
      <c r="A932" s="63">
        <v>1600</v>
      </c>
      <c r="B932" s="63" t="s">
        <v>3162</v>
      </c>
      <c r="C932" s="64" t="s">
        <v>983</v>
      </c>
      <c r="D932" s="65">
        <v>42855</v>
      </c>
      <c r="E932" s="70">
        <v>1</v>
      </c>
      <c r="F932" s="70">
        <v>11</v>
      </c>
      <c r="G932" s="66"/>
      <c r="H932" s="66"/>
      <c r="I932" s="67">
        <v>12910.04</v>
      </c>
      <c r="J932" s="68"/>
      <c r="K932" s="66">
        <v>1805</v>
      </c>
      <c r="L932" s="68" t="s">
        <v>3105</v>
      </c>
    </row>
    <row r="933" spans="1:12">
      <c r="A933" s="63">
        <v>1600</v>
      </c>
      <c r="B933" s="63" t="s">
        <v>3162</v>
      </c>
      <c r="C933" s="64" t="s">
        <v>984</v>
      </c>
      <c r="D933" s="65">
        <v>42855</v>
      </c>
      <c r="E933" s="70">
        <v>1</v>
      </c>
      <c r="F933" s="70">
        <v>11</v>
      </c>
      <c r="G933" s="66"/>
      <c r="H933" s="66"/>
      <c r="I933" s="67">
        <v>3050</v>
      </c>
      <c r="J933" s="68"/>
      <c r="K933" s="66">
        <v>1805</v>
      </c>
      <c r="L933" s="68" t="s">
        <v>3105</v>
      </c>
    </row>
    <row r="934" spans="1:12">
      <c r="A934" s="63">
        <v>1600</v>
      </c>
      <c r="B934" s="63" t="s">
        <v>3162</v>
      </c>
      <c r="C934" s="64" t="s">
        <v>985</v>
      </c>
      <c r="D934" s="65">
        <v>42855</v>
      </c>
      <c r="E934" s="70">
        <v>1</v>
      </c>
      <c r="F934" s="70">
        <v>11</v>
      </c>
      <c r="G934" s="66"/>
      <c r="H934" s="66"/>
      <c r="I934" s="67">
        <v>463.6</v>
      </c>
      <c r="J934" s="68"/>
      <c r="K934" s="66">
        <v>1805</v>
      </c>
      <c r="L934" s="68" t="s">
        <v>3105</v>
      </c>
    </row>
    <row r="935" spans="1:12">
      <c r="A935" s="63">
        <v>1600</v>
      </c>
      <c r="B935" s="63" t="s">
        <v>3162</v>
      </c>
      <c r="C935" s="64" t="s">
        <v>986</v>
      </c>
      <c r="D935" s="65">
        <v>42855</v>
      </c>
      <c r="E935" s="70">
        <v>2</v>
      </c>
      <c r="F935" s="70">
        <v>21</v>
      </c>
      <c r="G935" s="66"/>
      <c r="H935" s="66"/>
      <c r="I935" s="67">
        <v>278.16000000000003</v>
      </c>
      <c r="J935" s="68"/>
      <c r="K935" s="66">
        <v>1805</v>
      </c>
      <c r="L935" s="68" t="s">
        <v>3105</v>
      </c>
    </row>
    <row r="936" spans="1:12">
      <c r="A936" s="63">
        <v>1600</v>
      </c>
      <c r="B936" s="63" t="s">
        <v>3162</v>
      </c>
      <c r="C936" s="64" t="s">
        <v>987</v>
      </c>
      <c r="D936" s="65">
        <v>42855</v>
      </c>
      <c r="E936" s="70">
        <v>1</v>
      </c>
      <c r="F936" s="70">
        <v>11</v>
      </c>
      <c r="G936" s="66"/>
      <c r="H936" s="66"/>
      <c r="I936" s="67">
        <v>12420.82</v>
      </c>
      <c r="J936" s="68"/>
      <c r="K936" s="66">
        <v>1805</v>
      </c>
      <c r="L936" s="68" t="s">
        <v>3105</v>
      </c>
    </row>
    <row r="937" spans="1:12">
      <c r="A937" s="63">
        <v>1600</v>
      </c>
      <c r="B937" s="63" t="s">
        <v>3162</v>
      </c>
      <c r="C937" s="64" t="s">
        <v>988</v>
      </c>
      <c r="D937" s="65">
        <v>42855</v>
      </c>
      <c r="E937" s="70">
        <v>1</v>
      </c>
      <c r="F937" s="70">
        <v>11</v>
      </c>
      <c r="G937" s="66"/>
      <c r="H937" s="66"/>
      <c r="I937" s="67">
        <v>556.32000000000005</v>
      </c>
      <c r="J937" s="68"/>
      <c r="K937" s="66">
        <v>1805</v>
      </c>
      <c r="L937" s="68" t="s">
        <v>3105</v>
      </c>
    </row>
    <row r="938" spans="1:12">
      <c r="A938" s="63">
        <v>1600</v>
      </c>
      <c r="B938" s="63" t="s">
        <v>3162</v>
      </c>
      <c r="C938" s="64" t="s">
        <v>989</v>
      </c>
      <c r="D938" s="65">
        <v>42855</v>
      </c>
      <c r="E938" s="70">
        <v>2</v>
      </c>
      <c r="F938" s="70">
        <v>22</v>
      </c>
      <c r="G938" s="66"/>
      <c r="H938" s="66"/>
      <c r="I938" s="67">
        <v>1093.1199999999999</v>
      </c>
      <c r="J938" s="68"/>
      <c r="K938" s="66">
        <v>3081</v>
      </c>
      <c r="L938" s="68" t="s">
        <v>3144</v>
      </c>
    </row>
    <row r="939" spans="1:12">
      <c r="A939" s="63">
        <v>1600</v>
      </c>
      <c r="B939" s="63" t="s">
        <v>3162</v>
      </c>
      <c r="C939" s="64" t="s">
        <v>990</v>
      </c>
      <c r="D939" s="65">
        <v>42855</v>
      </c>
      <c r="E939" s="70">
        <v>2</v>
      </c>
      <c r="F939" s="70">
        <v>22</v>
      </c>
      <c r="G939" s="66"/>
      <c r="H939" s="66"/>
      <c r="I939" s="67">
        <v>728.34</v>
      </c>
      <c r="J939" s="68"/>
      <c r="K939" s="66">
        <v>3081</v>
      </c>
      <c r="L939" s="68" t="s">
        <v>3144</v>
      </c>
    </row>
    <row r="940" spans="1:12">
      <c r="A940" s="63">
        <v>1600</v>
      </c>
      <c r="B940" s="63" t="s">
        <v>3162</v>
      </c>
      <c r="C940" s="64" t="s">
        <v>991</v>
      </c>
      <c r="D940" s="65">
        <v>42855</v>
      </c>
      <c r="E940" s="70">
        <v>1</v>
      </c>
      <c r="F940" s="70">
        <v>12</v>
      </c>
      <c r="G940" s="66"/>
      <c r="H940" s="66"/>
      <c r="I940" s="67">
        <v>1342</v>
      </c>
      <c r="J940" s="68"/>
      <c r="K940" s="66">
        <v>3081</v>
      </c>
      <c r="L940" s="68" t="s">
        <v>3144</v>
      </c>
    </row>
    <row r="941" spans="1:12">
      <c r="A941" s="63">
        <v>1600</v>
      </c>
      <c r="B941" s="63" t="s">
        <v>3162</v>
      </c>
      <c r="C941" s="64" t="s">
        <v>992</v>
      </c>
      <c r="D941" s="65">
        <v>42855</v>
      </c>
      <c r="E941" s="70">
        <v>1</v>
      </c>
      <c r="F941" s="70">
        <v>12</v>
      </c>
      <c r="G941" s="66"/>
      <c r="H941" s="66"/>
      <c r="I941" s="67">
        <v>1342</v>
      </c>
      <c r="J941" s="68"/>
      <c r="K941" s="66">
        <v>3081</v>
      </c>
      <c r="L941" s="68" t="s">
        <v>3144</v>
      </c>
    </row>
    <row r="942" spans="1:12">
      <c r="A942" s="63">
        <v>1600</v>
      </c>
      <c r="B942" s="63" t="s">
        <v>3162</v>
      </c>
      <c r="C942" s="64" t="s">
        <v>993</v>
      </c>
      <c r="D942" s="65">
        <v>42855</v>
      </c>
      <c r="E942" s="70">
        <v>6</v>
      </c>
      <c r="F942" s="70">
        <v>61</v>
      </c>
      <c r="G942" s="66"/>
      <c r="H942" s="66"/>
      <c r="I942" s="67">
        <v>4397.6000000000004</v>
      </c>
      <c r="J942" s="68"/>
      <c r="K942" s="66">
        <v>3126</v>
      </c>
      <c r="L942" s="68" t="s">
        <v>3147</v>
      </c>
    </row>
    <row r="943" spans="1:12">
      <c r="A943" s="63">
        <v>1600</v>
      </c>
      <c r="B943" s="63" t="s">
        <v>3162</v>
      </c>
      <c r="C943" s="64" t="s">
        <v>994</v>
      </c>
      <c r="D943" s="65">
        <v>42855</v>
      </c>
      <c r="E943" s="70">
        <v>6</v>
      </c>
      <c r="F943" s="70">
        <v>61</v>
      </c>
      <c r="G943" s="66"/>
      <c r="H943" s="66"/>
      <c r="I943" s="68"/>
      <c r="J943" s="67">
        <v>-1205.3599999999999</v>
      </c>
      <c r="K943" s="66">
        <v>3126</v>
      </c>
      <c r="L943" s="68" t="s">
        <v>3147</v>
      </c>
    </row>
    <row r="944" spans="1:12">
      <c r="A944" s="63">
        <v>1600</v>
      </c>
      <c r="B944" s="63" t="s">
        <v>3162</v>
      </c>
      <c r="C944" s="64" t="s">
        <v>995</v>
      </c>
      <c r="D944" s="65">
        <v>42855</v>
      </c>
      <c r="E944" s="70">
        <v>6</v>
      </c>
      <c r="F944" s="70">
        <v>61</v>
      </c>
      <c r="G944" s="66"/>
      <c r="H944" s="66"/>
      <c r="I944" s="67">
        <v>1986.16</v>
      </c>
      <c r="J944" s="68"/>
      <c r="K944" s="66">
        <v>3126</v>
      </c>
      <c r="L944" s="68" t="s">
        <v>3147</v>
      </c>
    </row>
    <row r="945" spans="1:12">
      <c r="A945" s="63">
        <v>1600</v>
      </c>
      <c r="B945" s="63" t="s">
        <v>3162</v>
      </c>
      <c r="C945" s="64" t="s">
        <v>996</v>
      </c>
      <c r="D945" s="65">
        <v>42855</v>
      </c>
      <c r="E945" s="70">
        <v>6</v>
      </c>
      <c r="F945" s="70">
        <v>61</v>
      </c>
      <c r="G945" s="66"/>
      <c r="H945" s="66"/>
      <c r="I945" s="68"/>
      <c r="J945" s="67">
        <v>-131.76</v>
      </c>
      <c r="K945" s="66">
        <v>3126</v>
      </c>
      <c r="L945" s="68" t="s">
        <v>3147</v>
      </c>
    </row>
    <row r="946" spans="1:12">
      <c r="A946" s="63">
        <v>1600</v>
      </c>
      <c r="B946" s="63" t="s">
        <v>3162</v>
      </c>
      <c r="C946" s="64" t="s">
        <v>997</v>
      </c>
      <c r="D946" s="65">
        <v>42855</v>
      </c>
      <c r="E946" s="70">
        <v>2</v>
      </c>
      <c r="F946" s="70">
        <v>21</v>
      </c>
      <c r="G946" s="66"/>
      <c r="H946" s="66"/>
      <c r="I946" s="68"/>
      <c r="J946" s="67">
        <v>-546.55999999999995</v>
      </c>
      <c r="K946" s="66">
        <v>3126</v>
      </c>
      <c r="L946" s="68" t="s">
        <v>3147</v>
      </c>
    </row>
    <row r="947" spans="1:12">
      <c r="A947" s="63">
        <v>1600</v>
      </c>
      <c r="B947" s="63" t="s">
        <v>3162</v>
      </c>
      <c r="C947" s="64" t="s">
        <v>998</v>
      </c>
      <c r="D947" s="65">
        <v>42855</v>
      </c>
      <c r="E947" s="70">
        <v>2</v>
      </c>
      <c r="F947" s="70">
        <v>21</v>
      </c>
      <c r="G947" s="66"/>
      <c r="H947" s="66"/>
      <c r="I947" s="67">
        <v>1165.71</v>
      </c>
      <c r="J947" s="68"/>
      <c r="K947" s="66">
        <v>2497</v>
      </c>
      <c r="L947" s="68" t="s">
        <v>3164</v>
      </c>
    </row>
    <row r="948" spans="1:12">
      <c r="A948" s="63">
        <v>1600</v>
      </c>
      <c r="B948" s="63" t="s">
        <v>3162</v>
      </c>
      <c r="C948" s="64" t="s">
        <v>999</v>
      </c>
      <c r="D948" s="65">
        <v>42855</v>
      </c>
      <c r="E948" s="70">
        <v>2</v>
      </c>
      <c r="F948" s="70">
        <v>21</v>
      </c>
      <c r="G948" s="66"/>
      <c r="H948" s="66"/>
      <c r="I948" s="67">
        <v>1149.72</v>
      </c>
      <c r="J948" s="68"/>
      <c r="K948" s="66">
        <v>2497</v>
      </c>
      <c r="L948" s="68" t="s">
        <v>3164</v>
      </c>
    </row>
    <row r="949" spans="1:12">
      <c r="A949" s="63">
        <v>1600</v>
      </c>
      <c r="B949" s="63" t="s">
        <v>3162</v>
      </c>
      <c r="C949" s="64" t="s">
        <v>1000</v>
      </c>
      <c r="D949" s="65">
        <v>42855</v>
      </c>
      <c r="E949" s="70">
        <v>6</v>
      </c>
      <c r="F949" s="70">
        <v>61</v>
      </c>
      <c r="G949" s="66"/>
      <c r="H949" s="66"/>
      <c r="I949" s="67">
        <v>701.74</v>
      </c>
      <c r="J949" s="68"/>
      <c r="K949" s="66">
        <v>2497</v>
      </c>
      <c r="L949" s="68" t="s">
        <v>3164</v>
      </c>
    </row>
    <row r="950" spans="1:12">
      <c r="A950" s="63">
        <v>1600</v>
      </c>
      <c r="B950" s="63" t="s">
        <v>3162</v>
      </c>
      <c r="C950" s="64" t="s">
        <v>1001</v>
      </c>
      <c r="D950" s="65">
        <v>42855</v>
      </c>
      <c r="E950" s="70">
        <v>6</v>
      </c>
      <c r="F950" s="70">
        <v>61</v>
      </c>
      <c r="G950" s="66"/>
      <c r="H950" s="66"/>
      <c r="I950" s="67">
        <v>701.74</v>
      </c>
      <c r="J950" s="68"/>
      <c r="K950" s="66">
        <v>2497</v>
      </c>
      <c r="L950" s="68" t="s">
        <v>3164</v>
      </c>
    </row>
    <row r="951" spans="1:12">
      <c r="A951" s="63">
        <v>1600</v>
      </c>
      <c r="B951" s="63" t="s">
        <v>3162</v>
      </c>
      <c r="C951" s="64" t="s">
        <v>1002</v>
      </c>
      <c r="D951" s="65">
        <v>42855</v>
      </c>
      <c r="E951" s="70">
        <v>6</v>
      </c>
      <c r="F951" s="70">
        <v>61</v>
      </c>
      <c r="G951" s="66"/>
      <c r="H951" s="66"/>
      <c r="I951" s="67">
        <v>131.76</v>
      </c>
      <c r="J951" s="68"/>
      <c r="K951" s="66">
        <v>2497</v>
      </c>
      <c r="L951" s="68" t="s">
        <v>3164</v>
      </c>
    </row>
    <row r="952" spans="1:12">
      <c r="A952" s="63">
        <v>1600</v>
      </c>
      <c r="B952" s="63" t="s">
        <v>3162</v>
      </c>
      <c r="C952" s="64" t="s">
        <v>1003</v>
      </c>
      <c r="D952" s="65">
        <v>42855</v>
      </c>
      <c r="E952" s="70">
        <v>2</v>
      </c>
      <c r="F952" s="70">
        <v>22</v>
      </c>
      <c r="G952" s="66"/>
      <c r="H952" s="66"/>
      <c r="I952" s="67">
        <v>1456.68</v>
      </c>
      <c r="J952" s="68"/>
      <c r="K952" s="66">
        <v>2497</v>
      </c>
      <c r="L952" s="68" t="s">
        <v>3164</v>
      </c>
    </row>
    <row r="953" spans="1:12">
      <c r="A953" s="63">
        <v>1600</v>
      </c>
      <c r="B953" s="63" t="s">
        <v>3162</v>
      </c>
      <c r="C953" s="64" t="s">
        <v>1004</v>
      </c>
      <c r="D953" s="65">
        <v>42855</v>
      </c>
      <c r="E953" s="70">
        <v>2</v>
      </c>
      <c r="F953" s="70">
        <v>22</v>
      </c>
      <c r="G953" s="66"/>
      <c r="H953" s="66"/>
      <c r="I953" s="67">
        <v>971.12</v>
      </c>
      <c r="J953" s="68"/>
      <c r="K953" s="66">
        <v>2497</v>
      </c>
      <c r="L953" s="68" t="s">
        <v>3164</v>
      </c>
    </row>
    <row r="954" spans="1:12">
      <c r="A954" s="63">
        <v>1600</v>
      </c>
      <c r="B954" s="63" t="s">
        <v>3162</v>
      </c>
      <c r="C954" s="64" t="s">
        <v>1005</v>
      </c>
      <c r="D954" s="65">
        <v>42855</v>
      </c>
      <c r="E954" s="70">
        <v>6</v>
      </c>
      <c r="F954" s="70">
        <v>61</v>
      </c>
      <c r="G954" s="66"/>
      <c r="H954" s="66"/>
      <c r="I954" s="67">
        <v>131.76</v>
      </c>
      <c r="J954" s="68"/>
      <c r="K954" s="66">
        <v>2497</v>
      </c>
      <c r="L954" s="68" t="s">
        <v>3164</v>
      </c>
    </row>
    <row r="955" spans="1:12">
      <c r="A955" s="63">
        <v>1600</v>
      </c>
      <c r="B955" s="63" t="s">
        <v>3162</v>
      </c>
      <c r="C955" s="64" t="s">
        <v>1006</v>
      </c>
      <c r="D955" s="65">
        <v>42855</v>
      </c>
      <c r="E955" s="70">
        <v>6</v>
      </c>
      <c r="F955" s="70">
        <v>61</v>
      </c>
      <c r="G955" s="66"/>
      <c r="H955" s="66"/>
      <c r="I955" s="67">
        <v>131.76</v>
      </c>
      <c r="J955" s="68"/>
      <c r="K955" s="66">
        <v>2497</v>
      </c>
      <c r="L955" s="68" t="s">
        <v>3164</v>
      </c>
    </row>
    <row r="956" spans="1:12">
      <c r="A956" s="63">
        <v>1600</v>
      </c>
      <c r="B956" s="63" t="s">
        <v>3162</v>
      </c>
      <c r="C956" s="64" t="s">
        <v>1007</v>
      </c>
      <c r="D956" s="65">
        <v>42855</v>
      </c>
      <c r="E956" s="70">
        <v>6</v>
      </c>
      <c r="F956" s="70">
        <v>62</v>
      </c>
      <c r="G956" s="66"/>
      <c r="H956" s="66"/>
      <c r="I956" s="67">
        <v>878.4</v>
      </c>
      <c r="J956" s="68"/>
      <c r="K956" s="66">
        <v>3077</v>
      </c>
      <c r="L956" s="68" t="s">
        <v>3143</v>
      </c>
    </row>
    <row r="957" spans="1:12">
      <c r="A957" s="63">
        <v>1600</v>
      </c>
      <c r="B957" s="63" t="s">
        <v>3162</v>
      </c>
      <c r="C957" s="64" t="s">
        <v>1008</v>
      </c>
      <c r="D957" s="65">
        <v>42855</v>
      </c>
      <c r="E957" s="70">
        <v>2</v>
      </c>
      <c r="F957" s="70">
        <v>21</v>
      </c>
      <c r="G957" s="66"/>
      <c r="H957" s="66"/>
      <c r="I957" s="67">
        <v>1149.72</v>
      </c>
      <c r="J957" s="68"/>
      <c r="K957" s="66">
        <v>3077</v>
      </c>
      <c r="L957" s="68" t="s">
        <v>3143</v>
      </c>
    </row>
    <row r="958" spans="1:12">
      <c r="A958" s="63">
        <v>1600</v>
      </c>
      <c r="B958" s="63" t="s">
        <v>3162</v>
      </c>
      <c r="C958" s="64" t="s">
        <v>1009</v>
      </c>
      <c r="D958" s="65">
        <v>42855</v>
      </c>
      <c r="E958" s="70">
        <v>2</v>
      </c>
      <c r="F958" s="70">
        <v>21</v>
      </c>
      <c r="G958" s="66"/>
      <c r="H958" s="66"/>
      <c r="I958" s="67">
        <v>1165.71</v>
      </c>
      <c r="J958" s="68"/>
      <c r="K958" s="66">
        <v>3077</v>
      </c>
      <c r="L958" s="68" t="s">
        <v>3143</v>
      </c>
    </row>
    <row r="959" spans="1:12">
      <c r="A959" s="63">
        <v>1600</v>
      </c>
      <c r="B959" s="63" t="s">
        <v>3162</v>
      </c>
      <c r="C959" s="64" t="s">
        <v>1010</v>
      </c>
      <c r="D959" s="65">
        <v>42855</v>
      </c>
      <c r="E959" s="70">
        <v>2</v>
      </c>
      <c r="F959" s="70">
        <v>21</v>
      </c>
      <c r="G959" s="66"/>
      <c r="H959" s="66"/>
      <c r="I959" s="67">
        <v>579.74</v>
      </c>
      <c r="J959" s="68"/>
      <c r="K959" s="66">
        <v>3077</v>
      </c>
      <c r="L959" s="68" t="s">
        <v>3143</v>
      </c>
    </row>
    <row r="960" spans="1:12">
      <c r="A960" s="63">
        <v>1600</v>
      </c>
      <c r="B960" s="63" t="s">
        <v>3162</v>
      </c>
      <c r="C960" s="64" t="s">
        <v>1011</v>
      </c>
      <c r="D960" s="65">
        <v>42855</v>
      </c>
      <c r="E960" s="70">
        <v>2</v>
      </c>
      <c r="F960" s="70">
        <v>21</v>
      </c>
      <c r="G960" s="66"/>
      <c r="H960" s="66"/>
      <c r="I960" s="67">
        <v>579.74</v>
      </c>
      <c r="J960" s="68"/>
      <c r="K960" s="66">
        <v>3077</v>
      </c>
      <c r="L960" s="68" t="s">
        <v>3143</v>
      </c>
    </row>
    <row r="961" spans="1:12">
      <c r="A961" s="63">
        <v>1600</v>
      </c>
      <c r="B961" s="63" t="s">
        <v>3162</v>
      </c>
      <c r="C961" s="64" t="s">
        <v>1012</v>
      </c>
      <c r="D961" s="65">
        <v>42858</v>
      </c>
      <c r="E961" s="70">
        <v>2</v>
      </c>
      <c r="F961" s="70">
        <v>23</v>
      </c>
      <c r="G961" s="66"/>
      <c r="H961" s="66"/>
      <c r="I961" s="67">
        <v>717.36</v>
      </c>
      <c r="J961" s="68"/>
      <c r="K961" s="66">
        <v>103</v>
      </c>
      <c r="L961" s="68" t="s">
        <v>3020</v>
      </c>
    </row>
    <row r="962" spans="1:12">
      <c r="A962" s="63">
        <v>1600</v>
      </c>
      <c r="B962" s="63" t="s">
        <v>3162</v>
      </c>
      <c r="C962" s="64" t="s">
        <v>1013</v>
      </c>
      <c r="D962" s="65">
        <v>42859</v>
      </c>
      <c r="E962" s="70">
        <v>2</v>
      </c>
      <c r="F962" s="70">
        <v>21</v>
      </c>
      <c r="G962" s="66"/>
      <c r="H962" s="66"/>
      <c r="I962" s="68"/>
      <c r="J962" s="67">
        <v>-278.16000000000003</v>
      </c>
      <c r="K962" s="66">
        <v>1805</v>
      </c>
      <c r="L962" s="68" t="s">
        <v>3105</v>
      </c>
    </row>
    <row r="963" spans="1:12">
      <c r="A963" s="63">
        <v>1600</v>
      </c>
      <c r="B963" s="63" t="s">
        <v>3162</v>
      </c>
      <c r="C963" s="64" t="s">
        <v>1014</v>
      </c>
      <c r="D963" s="65">
        <v>42861</v>
      </c>
      <c r="E963" s="70">
        <v>6</v>
      </c>
      <c r="F963" s="70">
        <v>61</v>
      </c>
      <c r="G963" s="66"/>
      <c r="H963" s="66"/>
      <c r="I963" s="67">
        <v>1518.9</v>
      </c>
      <c r="J963" s="68"/>
      <c r="K963" s="66">
        <v>1126</v>
      </c>
      <c r="L963" s="68" t="s">
        <v>3096</v>
      </c>
    </row>
    <row r="964" spans="1:12">
      <c r="A964" s="63">
        <v>1600</v>
      </c>
      <c r="B964" s="63" t="s">
        <v>3162</v>
      </c>
      <c r="C964" s="64" t="s">
        <v>1015</v>
      </c>
      <c r="D964" s="65">
        <v>42861</v>
      </c>
      <c r="E964" s="70">
        <v>2</v>
      </c>
      <c r="F964" s="70">
        <v>23</v>
      </c>
      <c r="G964" s="66"/>
      <c r="H964" s="66"/>
      <c r="I964" s="67">
        <v>409.92</v>
      </c>
      <c r="J964" s="68"/>
      <c r="K964" s="66">
        <v>2178</v>
      </c>
      <c r="L964" s="68" t="s">
        <v>3115</v>
      </c>
    </row>
    <row r="965" spans="1:12">
      <c r="A965" s="63">
        <v>1600</v>
      </c>
      <c r="B965" s="63" t="s">
        <v>3162</v>
      </c>
      <c r="C965" s="64" t="s">
        <v>1016</v>
      </c>
      <c r="D965" s="65">
        <v>42861</v>
      </c>
      <c r="E965" s="70">
        <v>1</v>
      </c>
      <c r="F965" s="70">
        <v>11</v>
      </c>
      <c r="G965" s="66"/>
      <c r="H965" s="66"/>
      <c r="I965" s="67">
        <v>1464</v>
      </c>
      <c r="J965" s="68"/>
      <c r="K965" s="66">
        <v>949</v>
      </c>
      <c r="L965" s="68" t="s">
        <v>3089</v>
      </c>
    </row>
    <row r="966" spans="1:12">
      <c r="A966" s="63">
        <v>1600</v>
      </c>
      <c r="B966" s="63" t="s">
        <v>3162</v>
      </c>
      <c r="C966" s="64" t="s">
        <v>1017</v>
      </c>
      <c r="D966" s="65">
        <v>42861</v>
      </c>
      <c r="E966" s="70">
        <v>6</v>
      </c>
      <c r="F966" s="70">
        <v>61</v>
      </c>
      <c r="G966" s="66"/>
      <c r="H966" s="66"/>
      <c r="I966" s="67">
        <v>11943.8</v>
      </c>
      <c r="J966" s="68"/>
      <c r="K966" s="66">
        <v>111</v>
      </c>
      <c r="L966" s="68" t="s">
        <v>3025</v>
      </c>
    </row>
    <row r="967" spans="1:12">
      <c r="A967" s="63">
        <v>1600</v>
      </c>
      <c r="B967" s="63" t="s">
        <v>3162</v>
      </c>
      <c r="C967" s="64" t="s">
        <v>1018</v>
      </c>
      <c r="D967" s="65">
        <v>42862</v>
      </c>
      <c r="E967" s="70">
        <v>3</v>
      </c>
      <c r="F967" s="71"/>
      <c r="G967" s="68"/>
      <c r="H967" s="68"/>
      <c r="I967" s="67">
        <v>87.84</v>
      </c>
      <c r="J967" s="68"/>
      <c r="K967" s="66">
        <v>93</v>
      </c>
      <c r="L967" s="68" t="s">
        <v>3015</v>
      </c>
    </row>
    <row r="968" spans="1:12">
      <c r="A968" s="63">
        <v>1600</v>
      </c>
      <c r="B968" s="63" t="s">
        <v>3162</v>
      </c>
      <c r="C968" s="64" t="s">
        <v>1019</v>
      </c>
      <c r="D968" s="65">
        <v>42862</v>
      </c>
      <c r="E968" s="70">
        <v>6</v>
      </c>
      <c r="F968" s="70">
        <v>62</v>
      </c>
      <c r="G968" s="66"/>
      <c r="H968" s="66"/>
      <c r="I968" s="67">
        <v>539.24</v>
      </c>
      <c r="J968" s="68"/>
      <c r="K968" s="66">
        <v>212</v>
      </c>
      <c r="L968" s="68" t="s">
        <v>3037</v>
      </c>
    </row>
    <row r="969" spans="1:12">
      <c r="A969" s="63">
        <v>1600</v>
      </c>
      <c r="B969" s="63" t="s">
        <v>3162</v>
      </c>
      <c r="C969" s="64" t="s">
        <v>1020</v>
      </c>
      <c r="D969" s="65">
        <v>42862</v>
      </c>
      <c r="E969" s="70">
        <v>2</v>
      </c>
      <c r="F969" s="70">
        <v>22</v>
      </c>
      <c r="G969" s="66"/>
      <c r="H969" s="66"/>
      <c r="I969" s="67">
        <v>1695.8</v>
      </c>
      <c r="J969" s="68"/>
      <c r="K969" s="66">
        <v>250</v>
      </c>
      <c r="L969" s="68" t="s">
        <v>3043</v>
      </c>
    </row>
    <row r="970" spans="1:12">
      <c r="A970" s="63">
        <v>1600</v>
      </c>
      <c r="B970" s="63" t="s">
        <v>3162</v>
      </c>
      <c r="C970" s="64" t="s">
        <v>1021</v>
      </c>
      <c r="D970" s="65">
        <v>42862</v>
      </c>
      <c r="E970" s="70">
        <v>6</v>
      </c>
      <c r="F970" s="70">
        <v>62</v>
      </c>
      <c r="G970" s="66"/>
      <c r="H970" s="66"/>
      <c r="I970" s="67">
        <v>741.76</v>
      </c>
      <c r="J970" s="68"/>
      <c r="K970" s="66">
        <v>483</v>
      </c>
      <c r="L970" s="68" t="s">
        <v>3060</v>
      </c>
    </row>
    <row r="971" spans="1:12">
      <c r="A971" s="63">
        <v>1600</v>
      </c>
      <c r="B971" s="63" t="s">
        <v>3162</v>
      </c>
      <c r="C971" s="64" t="s">
        <v>1022</v>
      </c>
      <c r="D971" s="65">
        <v>42862</v>
      </c>
      <c r="E971" s="70">
        <v>1</v>
      </c>
      <c r="F971" s="70">
        <v>12</v>
      </c>
      <c r="G971" s="66"/>
      <c r="H971" s="66"/>
      <c r="I971" s="67">
        <v>1189.5</v>
      </c>
      <c r="J971" s="68"/>
      <c r="K971" s="66">
        <v>600</v>
      </c>
      <c r="L971" s="68" t="s">
        <v>3069</v>
      </c>
    </row>
    <row r="972" spans="1:12">
      <c r="A972" s="63">
        <v>1600</v>
      </c>
      <c r="B972" s="63" t="s">
        <v>3162</v>
      </c>
      <c r="C972" s="64" t="s">
        <v>1023</v>
      </c>
      <c r="D972" s="65">
        <v>42862</v>
      </c>
      <c r="E972" s="70">
        <v>2</v>
      </c>
      <c r="F972" s="70">
        <v>22</v>
      </c>
      <c r="G972" s="66"/>
      <c r="H972" s="66"/>
      <c r="I972" s="67">
        <v>1403</v>
      </c>
      <c r="J972" s="68"/>
      <c r="K972" s="66">
        <v>2628</v>
      </c>
      <c r="L972" s="68" t="s">
        <v>3163</v>
      </c>
    </row>
    <row r="973" spans="1:12">
      <c r="A973" s="63">
        <v>1600</v>
      </c>
      <c r="B973" s="63" t="s">
        <v>3162</v>
      </c>
      <c r="C973" s="64" t="s">
        <v>1024</v>
      </c>
      <c r="D973" s="65">
        <v>42862</v>
      </c>
      <c r="E973" s="70">
        <v>1</v>
      </c>
      <c r="F973" s="70">
        <v>12</v>
      </c>
      <c r="G973" s="66"/>
      <c r="H973" s="66"/>
      <c r="I973" s="67">
        <v>677.1</v>
      </c>
      <c r="J973" s="68"/>
      <c r="K973" s="66">
        <v>1126</v>
      </c>
      <c r="L973" s="68" t="s">
        <v>3096</v>
      </c>
    </row>
    <row r="974" spans="1:12">
      <c r="A974" s="63">
        <v>1600</v>
      </c>
      <c r="B974" s="63" t="s">
        <v>3162</v>
      </c>
      <c r="C974" s="64" t="s">
        <v>1025</v>
      </c>
      <c r="D974" s="65">
        <v>42862</v>
      </c>
      <c r="E974" s="70">
        <v>6</v>
      </c>
      <c r="F974" s="70">
        <v>62</v>
      </c>
      <c r="G974" s="66"/>
      <c r="H974" s="66"/>
      <c r="I974" s="67">
        <v>634.4</v>
      </c>
      <c r="J974" s="68"/>
      <c r="K974" s="66">
        <v>1126</v>
      </c>
      <c r="L974" s="68" t="s">
        <v>3096</v>
      </c>
    </row>
    <row r="975" spans="1:12">
      <c r="A975" s="63">
        <v>1600</v>
      </c>
      <c r="B975" s="63" t="s">
        <v>3162</v>
      </c>
      <c r="C975" s="64" t="s">
        <v>1026</v>
      </c>
      <c r="D975" s="65">
        <v>42862</v>
      </c>
      <c r="E975" s="70">
        <v>1</v>
      </c>
      <c r="F975" s="70">
        <v>12</v>
      </c>
      <c r="G975" s="66"/>
      <c r="H975" s="66"/>
      <c r="I975" s="67">
        <v>610</v>
      </c>
      <c r="J975" s="68"/>
      <c r="K975" s="66">
        <v>1126</v>
      </c>
      <c r="L975" s="68" t="s">
        <v>3096</v>
      </c>
    </row>
    <row r="976" spans="1:12">
      <c r="A976" s="63">
        <v>1600</v>
      </c>
      <c r="B976" s="63" t="s">
        <v>3162</v>
      </c>
      <c r="C976" s="64" t="s">
        <v>1027</v>
      </c>
      <c r="D976" s="65">
        <v>42862</v>
      </c>
      <c r="E976" s="70">
        <v>2</v>
      </c>
      <c r="F976" s="70">
        <v>22</v>
      </c>
      <c r="G976" s="66"/>
      <c r="H976" s="66"/>
      <c r="I976" s="67">
        <v>1695.8</v>
      </c>
      <c r="J976" s="68"/>
      <c r="K976" s="66">
        <v>1511</v>
      </c>
      <c r="L976" s="68" t="s">
        <v>3103</v>
      </c>
    </row>
    <row r="977" spans="1:12">
      <c r="A977" s="63">
        <v>1600</v>
      </c>
      <c r="B977" s="63" t="s">
        <v>3162</v>
      </c>
      <c r="C977" s="64" t="s">
        <v>1028</v>
      </c>
      <c r="D977" s="65">
        <v>42862</v>
      </c>
      <c r="E977" s="70">
        <v>1</v>
      </c>
      <c r="F977" s="70">
        <v>12</v>
      </c>
      <c r="G977" s="66"/>
      <c r="H977" s="66"/>
      <c r="I977" s="67">
        <v>1354.2</v>
      </c>
      <c r="J977" s="68"/>
      <c r="K977" s="66">
        <v>1511</v>
      </c>
      <c r="L977" s="68" t="s">
        <v>3103</v>
      </c>
    </row>
    <row r="978" spans="1:12">
      <c r="A978" s="63">
        <v>1600</v>
      </c>
      <c r="B978" s="63" t="s">
        <v>3162</v>
      </c>
      <c r="C978" s="64" t="s">
        <v>1029</v>
      </c>
      <c r="D978" s="65">
        <v>42862</v>
      </c>
      <c r="E978" s="70">
        <v>1</v>
      </c>
      <c r="F978" s="70">
        <v>12</v>
      </c>
      <c r="G978" s="66"/>
      <c r="H978" s="66"/>
      <c r="I978" s="67">
        <v>951.6</v>
      </c>
      <c r="J978" s="68"/>
      <c r="K978" s="66">
        <v>1511</v>
      </c>
      <c r="L978" s="68" t="s">
        <v>3103</v>
      </c>
    </row>
    <row r="979" spans="1:12">
      <c r="A979" s="63">
        <v>1600</v>
      </c>
      <c r="B979" s="63" t="s">
        <v>3162</v>
      </c>
      <c r="C979" s="64" t="s">
        <v>1030</v>
      </c>
      <c r="D979" s="65">
        <v>42862</v>
      </c>
      <c r="E979" s="70">
        <v>1</v>
      </c>
      <c r="F979" s="70">
        <v>12</v>
      </c>
      <c r="G979" s="66"/>
      <c r="H979" s="66"/>
      <c r="I979" s="67">
        <v>541.67999999999995</v>
      </c>
      <c r="J979" s="68"/>
      <c r="K979" s="66">
        <v>1511</v>
      </c>
      <c r="L979" s="68" t="s">
        <v>3103</v>
      </c>
    </row>
    <row r="980" spans="1:12">
      <c r="A980" s="63">
        <v>1600</v>
      </c>
      <c r="B980" s="63" t="s">
        <v>3162</v>
      </c>
      <c r="C980" s="64" t="s">
        <v>1031</v>
      </c>
      <c r="D980" s="65">
        <v>42862</v>
      </c>
      <c r="E980" s="70">
        <v>1</v>
      </c>
      <c r="F980" s="70">
        <v>12</v>
      </c>
      <c r="G980" s="66"/>
      <c r="H980" s="66"/>
      <c r="I980" s="67">
        <v>1189.5</v>
      </c>
      <c r="J980" s="68"/>
      <c r="K980" s="66">
        <v>283</v>
      </c>
      <c r="L980" s="68" t="s">
        <v>3047</v>
      </c>
    </row>
    <row r="981" spans="1:12">
      <c r="A981" s="63">
        <v>1600</v>
      </c>
      <c r="B981" s="63" t="s">
        <v>3162</v>
      </c>
      <c r="C981" s="64" t="s">
        <v>1032</v>
      </c>
      <c r="D981" s="65">
        <v>42862</v>
      </c>
      <c r="E981" s="70">
        <v>1</v>
      </c>
      <c r="F981" s="70">
        <v>12</v>
      </c>
      <c r="G981" s="66"/>
      <c r="H981" s="66"/>
      <c r="I981" s="67">
        <v>951.6</v>
      </c>
      <c r="J981" s="68"/>
      <c r="K981" s="66">
        <v>100</v>
      </c>
      <c r="L981" s="68" t="s">
        <v>3017</v>
      </c>
    </row>
    <row r="982" spans="1:12">
      <c r="A982" s="63">
        <v>1600</v>
      </c>
      <c r="B982" s="63" t="s">
        <v>3162</v>
      </c>
      <c r="C982" s="64" t="s">
        <v>1033</v>
      </c>
      <c r="D982" s="65">
        <v>42862</v>
      </c>
      <c r="E982" s="70">
        <v>1</v>
      </c>
      <c r="F982" s="70">
        <v>12</v>
      </c>
      <c r="G982" s="66"/>
      <c r="H982" s="66"/>
      <c r="I982" s="67">
        <v>1083.3599999999999</v>
      </c>
      <c r="J982" s="68"/>
      <c r="K982" s="66">
        <v>100</v>
      </c>
      <c r="L982" s="68" t="s">
        <v>3017</v>
      </c>
    </row>
    <row r="983" spans="1:12">
      <c r="A983" s="63">
        <v>1600</v>
      </c>
      <c r="B983" s="63" t="s">
        <v>3162</v>
      </c>
      <c r="C983" s="64" t="s">
        <v>1034</v>
      </c>
      <c r="D983" s="65">
        <v>42862</v>
      </c>
      <c r="E983" s="70">
        <v>6</v>
      </c>
      <c r="F983" s="70">
        <v>62</v>
      </c>
      <c r="G983" s="66"/>
      <c r="H983" s="66"/>
      <c r="I983" s="67">
        <v>444.08</v>
      </c>
      <c r="J983" s="68"/>
      <c r="K983" s="66">
        <v>133</v>
      </c>
      <c r="L983" s="68" t="s">
        <v>3028</v>
      </c>
    </row>
    <row r="984" spans="1:12">
      <c r="A984" s="63">
        <v>1600</v>
      </c>
      <c r="B984" s="63" t="s">
        <v>3162</v>
      </c>
      <c r="C984" s="64" t="s">
        <v>1035</v>
      </c>
      <c r="D984" s="65">
        <v>42862</v>
      </c>
      <c r="E984" s="70">
        <v>1</v>
      </c>
      <c r="F984" s="70">
        <v>12</v>
      </c>
      <c r="G984" s="66"/>
      <c r="H984" s="66"/>
      <c r="I984" s="67">
        <v>528.26</v>
      </c>
      <c r="J984" s="68"/>
      <c r="K984" s="66">
        <v>2803</v>
      </c>
      <c r="L984" s="68" t="s">
        <v>3134</v>
      </c>
    </row>
    <row r="985" spans="1:12">
      <c r="A985" s="63">
        <v>1600</v>
      </c>
      <c r="B985" s="63" t="s">
        <v>3162</v>
      </c>
      <c r="C985" s="64" t="s">
        <v>1036</v>
      </c>
      <c r="D985" s="65">
        <v>42862</v>
      </c>
      <c r="E985" s="70">
        <v>6</v>
      </c>
      <c r="F985" s="70">
        <v>62</v>
      </c>
      <c r="G985" s="66"/>
      <c r="H985" s="66"/>
      <c r="I985" s="67">
        <v>1213.29</v>
      </c>
      <c r="J985" s="68"/>
      <c r="K985" s="66">
        <v>2803</v>
      </c>
      <c r="L985" s="68" t="s">
        <v>3134</v>
      </c>
    </row>
    <row r="986" spans="1:12">
      <c r="A986" s="63">
        <v>1600</v>
      </c>
      <c r="B986" s="63" t="s">
        <v>3162</v>
      </c>
      <c r="C986" s="64" t="s">
        <v>1037</v>
      </c>
      <c r="D986" s="65">
        <v>42862</v>
      </c>
      <c r="E986" s="70">
        <v>1</v>
      </c>
      <c r="F986" s="70">
        <v>12</v>
      </c>
      <c r="G986" s="66"/>
      <c r="H986" s="66"/>
      <c r="I986" s="67">
        <v>951.6</v>
      </c>
      <c r="J986" s="68"/>
      <c r="K986" s="66">
        <v>2628</v>
      </c>
      <c r="L986" s="68" t="s">
        <v>3163</v>
      </c>
    </row>
    <row r="987" spans="1:12">
      <c r="A987" s="63">
        <v>1600</v>
      </c>
      <c r="B987" s="63" t="s">
        <v>3162</v>
      </c>
      <c r="C987" s="64" t="s">
        <v>1038</v>
      </c>
      <c r="D987" s="65">
        <v>42862</v>
      </c>
      <c r="E987" s="70">
        <v>1</v>
      </c>
      <c r="F987" s="70">
        <v>12</v>
      </c>
      <c r="G987" s="66"/>
      <c r="H987" s="66"/>
      <c r="I987" s="67">
        <v>677.1</v>
      </c>
      <c r="J987" s="68"/>
      <c r="K987" s="66">
        <v>3107</v>
      </c>
      <c r="L987" s="68" t="s">
        <v>3146</v>
      </c>
    </row>
    <row r="988" spans="1:12">
      <c r="A988" s="63">
        <v>1600</v>
      </c>
      <c r="B988" s="63" t="s">
        <v>3162</v>
      </c>
      <c r="C988" s="64" t="s">
        <v>1039</v>
      </c>
      <c r="D988" s="65">
        <v>42862</v>
      </c>
      <c r="E988" s="70">
        <v>1</v>
      </c>
      <c r="F988" s="70">
        <v>12</v>
      </c>
      <c r="G988" s="66"/>
      <c r="H988" s="66"/>
      <c r="I988" s="67">
        <v>1189.5</v>
      </c>
      <c r="J988" s="68"/>
      <c r="K988" s="66">
        <v>3107</v>
      </c>
      <c r="L988" s="68" t="s">
        <v>3146</v>
      </c>
    </row>
    <row r="989" spans="1:12">
      <c r="A989" s="63">
        <v>1600</v>
      </c>
      <c r="B989" s="63" t="s">
        <v>3162</v>
      </c>
      <c r="C989" s="64" t="s">
        <v>1040</v>
      </c>
      <c r="D989" s="65">
        <v>42862</v>
      </c>
      <c r="E989" s="70">
        <v>1</v>
      </c>
      <c r="F989" s="70">
        <v>12</v>
      </c>
      <c r="G989" s="66"/>
      <c r="H989" s="66"/>
      <c r="I989" s="67">
        <v>740.54</v>
      </c>
      <c r="J989" s="68"/>
      <c r="K989" s="66">
        <v>811</v>
      </c>
      <c r="L989" s="68" t="s">
        <v>3083</v>
      </c>
    </row>
    <row r="990" spans="1:12">
      <c r="A990" s="63">
        <v>1600</v>
      </c>
      <c r="B990" s="63" t="s">
        <v>3162</v>
      </c>
      <c r="C990" s="64" t="s">
        <v>1041</v>
      </c>
      <c r="D990" s="65">
        <v>42862</v>
      </c>
      <c r="E990" s="70">
        <v>1</v>
      </c>
      <c r="F990" s="70">
        <v>12</v>
      </c>
      <c r="G990" s="66"/>
      <c r="H990" s="66"/>
      <c r="I990" s="67">
        <v>844.24</v>
      </c>
      <c r="J990" s="68"/>
      <c r="K990" s="66">
        <v>811</v>
      </c>
      <c r="L990" s="68" t="s">
        <v>3083</v>
      </c>
    </row>
    <row r="991" spans="1:12">
      <c r="A991" s="63">
        <v>1600</v>
      </c>
      <c r="B991" s="63" t="s">
        <v>3162</v>
      </c>
      <c r="C991" s="64" t="s">
        <v>1042</v>
      </c>
      <c r="D991" s="65">
        <v>42862</v>
      </c>
      <c r="E991" s="70">
        <v>1</v>
      </c>
      <c r="F991" s="70">
        <v>12</v>
      </c>
      <c r="G991" s="66"/>
      <c r="H991" s="66"/>
      <c r="I991" s="68"/>
      <c r="J991" s="67">
        <v>-689.3</v>
      </c>
      <c r="K991" s="66">
        <v>1391</v>
      </c>
      <c r="L991" s="68" t="s">
        <v>3101</v>
      </c>
    </row>
    <row r="992" spans="1:12">
      <c r="A992" s="63">
        <v>1600</v>
      </c>
      <c r="B992" s="63" t="s">
        <v>3162</v>
      </c>
      <c r="C992" s="64" t="s">
        <v>1043</v>
      </c>
      <c r="D992" s="65">
        <v>42862</v>
      </c>
      <c r="E992" s="70">
        <v>6</v>
      </c>
      <c r="F992" s="70">
        <v>62</v>
      </c>
      <c r="G992" s="66"/>
      <c r="H992" s="66"/>
      <c r="I992" s="67">
        <v>695.4</v>
      </c>
      <c r="J992" s="68"/>
      <c r="K992" s="66">
        <v>1440</v>
      </c>
      <c r="L992" s="68" t="s">
        <v>3102</v>
      </c>
    </row>
    <row r="993" spans="1:12">
      <c r="A993" s="63">
        <v>1600</v>
      </c>
      <c r="B993" s="63" t="s">
        <v>3162</v>
      </c>
      <c r="C993" s="64" t="s">
        <v>1044</v>
      </c>
      <c r="D993" s="65">
        <v>42862</v>
      </c>
      <c r="E993" s="70">
        <v>1</v>
      </c>
      <c r="F993" s="70">
        <v>12</v>
      </c>
      <c r="G993" s="66"/>
      <c r="H993" s="66"/>
      <c r="I993" s="67">
        <v>891.82</v>
      </c>
      <c r="J993" s="68"/>
      <c r="K993" s="66">
        <v>1440</v>
      </c>
      <c r="L993" s="68" t="s">
        <v>3102</v>
      </c>
    </row>
    <row r="994" spans="1:12">
      <c r="A994" s="63">
        <v>1600</v>
      </c>
      <c r="B994" s="63" t="s">
        <v>3162</v>
      </c>
      <c r="C994" s="64" t="s">
        <v>1045</v>
      </c>
      <c r="D994" s="65">
        <v>42862</v>
      </c>
      <c r="E994" s="70">
        <v>6</v>
      </c>
      <c r="F994" s="70">
        <v>62</v>
      </c>
      <c r="G994" s="66"/>
      <c r="H994" s="66"/>
      <c r="I994" s="67">
        <v>475.8</v>
      </c>
      <c r="J994" s="68"/>
      <c r="K994" s="66">
        <v>611</v>
      </c>
      <c r="L994" s="68" t="s">
        <v>3070</v>
      </c>
    </row>
    <row r="995" spans="1:12">
      <c r="A995" s="63">
        <v>1600</v>
      </c>
      <c r="B995" s="63" t="s">
        <v>3162</v>
      </c>
      <c r="C995" s="64" t="s">
        <v>1046</v>
      </c>
      <c r="D995" s="65">
        <v>42862</v>
      </c>
      <c r="E995" s="70">
        <v>6</v>
      </c>
      <c r="F995" s="70">
        <v>62</v>
      </c>
      <c r="G995" s="66"/>
      <c r="H995" s="66"/>
      <c r="I995" s="67">
        <v>444.08</v>
      </c>
      <c r="J995" s="68"/>
      <c r="K995" s="66">
        <v>611</v>
      </c>
      <c r="L995" s="68" t="s">
        <v>3070</v>
      </c>
    </row>
    <row r="996" spans="1:12">
      <c r="A996" s="63">
        <v>1600</v>
      </c>
      <c r="B996" s="63" t="s">
        <v>3162</v>
      </c>
      <c r="C996" s="64" t="s">
        <v>1047</v>
      </c>
      <c r="D996" s="65">
        <v>42862</v>
      </c>
      <c r="E996" s="70">
        <v>2</v>
      </c>
      <c r="F996" s="70">
        <v>22</v>
      </c>
      <c r="G996" s="66"/>
      <c r="H996" s="66"/>
      <c r="I996" s="67">
        <v>1442.04</v>
      </c>
      <c r="J996" s="68"/>
      <c r="K996" s="66">
        <v>2178</v>
      </c>
      <c r="L996" s="68" t="s">
        <v>3115</v>
      </c>
    </row>
    <row r="997" spans="1:12">
      <c r="A997" s="63">
        <v>1600</v>
      </c>
      <c r="B997" s="63" t="s">
        <v>3162</v>
      </c>
      <c r="C997" s="64" t="s">
        <v>1048</v>
      </c>
      <c r="D997" s="65">
        <v>42862</v>
      </c>
      <c r="E997" s="70">
        <v>1</v>
      </c>
      <c r="F997" s="70">
        <v>12</v>
      </c>
      <c r="G997" s="66"/>
      <c r="H997" s="66"/>
      <c r="I997" s="67">
        <v>1622.6</v>
      </c>
      <c r="J997" s="68"/>
      <c r="K997" s="66">
        <v>2178</v>
      </c>
      <c r="L997" s="68" t="s">
        <v>3115</v>
      </c>
    </row>
    <row r="998" spans="1:12">
      <c r="A998" s="63">
        <v>1600</v>
      </c>
      <c r="B998" s="63" t="s">
        <v>3162</v>
      </c>
      <c r="C998" s="64" t="s">
        <v>1049</v>
      </c>
      <c r="D998" s="65">
        <v>42862</v>
      </c>
      <c r="E998" s="70">
        <v>1</v>
      </c>
      <c r="F998" s="70">
        <v>12</v>
      </c>
      <c r="G998" s="66"/>
      <c r="H998" s="66"/>
      <c r="I998" s="67">
        <v>3660</v>
      </c>
      <c r="J998" s="68"/>
      <c r="K998" s="66">
        <v>2178</v>
      </c>
      <c r="L998" s="68" t="s">
        <v>3115</v>
      </c>
    </row>
    <row r="999" spans="1:12">
      <c r="A999" s="63">
        <v>1600</v>
      </c>
      <c r="B999" s="63" t="s">
        <v>3162</v>
      </c>
      <c r="C999" s="64" t="s">
        <v>1050</v>
      </c>
      <c r="D999" s="65">
        <v>42862</v>
      </c>
      <c r="E999" s="70">
        <v>1</v>
      </c>
      <c r="F999" s="70">
        <v>12</v>
      </c>
      <c r="G999" s="66"/>
      <c r="H999" s="66"/>
      <c r="I999" s="67">
        <v>2135</v>
      </c>
      <c r="J999" s="68"/>
      <c r="K999" s="66">
        <v>2178</v>
      </c>
      <c r="L999" s="68" t="s">
        <v>3115</v>
      </c>
    </row>
    <row r="1000" spans="1:12">
      <c r="A1000" s="63">
        <v>1600</v>
      </c>
      <c r="B1000" s="63" t="s">
        <v>3162</v>
      </c>
      <c r="C1000" s="64" t="s">
        <v>1051</v>
      </c>
      <c r="D1000" s="65">
        <v>42862</v>
      </c>
      <c r="E1000" s="70">
        <v>6</v>
      </c>
      <c r="F1000" s="70">
        <v>62</v>
      </c>
      <c r="G1000" s="66"/>
      <c r="H1000" s="66"/>
      <c r="I1000" s="67">
        <v>634.4</v>
      </c>
      <c r="J1000" s="68"/>
      <c r="K1000" s="66">
        <v>2178</v>
      </c>
      <c r="L1000" s="68" t="s">
        <v>3115</v>
      </c>
    </row>
    <row r="1001" spans="1:12">
      <c r="A1001" s="63">
        <v>1600</v>
      </c>
      <c r="B1001" s="63" t="s">
        <v>3162</v>
      </c>
      <c r="C1001" s="64" t="s">
        <v>1052</v>
      </c>
      <c r="D1001" s="65">
        <v>42862</v>
      </c>
      <c r="E1001" s="70">
        <v>6</v>
      </c>
      <c r="F1001" s="70">
        <v>62</v>
      </c>
      <c r="G1001" s="66"/>
      <c r="H1001" s="66"/>
      <c r="I1001" s="67">
        <v>634.4</v>
      </c>
      <c r="J1001" s="68"/>
      <c r="K1001" s="66">
        <v>2178</v>
      </c>
      <c r="L1001" s="68" t="s">
        <v>3115</v>
      </c>
    </row>
    <row r="1002" spans="1:12">
      <c r="A1002" s="63">
        <v>1600</v>
      </c>
      <c r="B1002" s="63" t="s">
        <v>3162</v>
      </c>
      <c r="C1002" s="64" t="s">
        <v>1053</v>
      </c>
      <c r="D1002" s="65">
        <v>42862</v>
      </c>
      <c r="E1002" s="70">
        <v>6</v>
      </c>
      <c r="F1002" s="70">
        <v>62</v>
      </c>
      <c r="G1002" s="66"/>
      <c r="H1002" s="66"/>
      <c r="I1002" s="67">
        <v>634.4</v>
      </c>
      <c r="J1002" s="68"/>
      <c r="K1002" s="66">
        <v>2178</v>
      </c>
      <c r="L1002" s="68" t="s">
        <v>3115</v>
      </c>
    </row>
    <row r="1003" spans="1:12">
      <c r="A1003" s="63">
        <v>1600</v>
      </c>
      <c r="B1003" s="63" t="s">
        <v>3162</v>
      </c>
      <c r="C1003" s="64" t="s">
        <v>1054</v>
      </c>
      <c r="D1003" s="65">
        <v>42862</v>
      </c>
      <c r="E1003" s="70">
        <v>1</v>
      </c>
      <c r="F1003" s="70">
        <v>12</v>
      </c>
      <c r="G1003" s="66"/>
      <c r="H1003" s="66"/>
      <c r="I1003" s="67">
        <v>1298.08</v>
      </c>
      <c r="J1003" s="68"/>
      <c r="K1003" s="66">
        <v>2341</v>
      </c>
      <c r="L1003" s="68" t="s">
        <v>3120</v>
      </c>
    </row>
    <row r="1004" spans="1:12">
      <c r="A1004" s="63">
        <v>1600</v>
      </c>
      <c r="B1004" s="63" t="s">
        <v>3162</v>
      </c>
      <c r="C1004" s="64" t="s">
        <v>1055</v>
      </c>
      <c r="D1004" s="65">
        <v>42862</v>
      </c>
      <c r="E1004" s="70">
        <v>1</v>
      </c>
      <c r="F1004" s="70">
        <v>12</v>
      </c>
      <c r="G1004" s="66"/>
      <c r="H1004" s="66"/>
      <c r="I1004" s="67">
        <v>1189.5</v>
      </c>
      <c r="J1004" s="68"/>
      <c r="K1004" s="66">
        <v>2341</v>
      </c>
      <c r="L1004" s="68" t="s">
        <v>3120</v>
      </c>
    </row>
    <row r="1005" spans="1:12">
      <c r="A1005" s="63">
        <v>1600</v>
      </c>
      <c r="B1005" s="63" t="s">
        <v>3162</v>
      </c>
      <c r="C1005" s="64" t="s">
        <v>1056</v>
      </c>
      <c r="D1005" s="65">
        <v>42862</v>
      </c>
      <c r="E1005" s="70">
        <v>1</v>
      </c>
      <c r="F1005" s="70">
        <v>12</v>
      </c>
      <c r="G1005" s="66"/>
      <c r="H1005" s="66"/>
      <c r="I1005" s="67">
        <v>2022.76</v>
      </c>
      <c r="J1005" s="68"/>
      <c r="K1005" s="66">
        <v>212</v>
      </c>
      <c r="L1005" s="68" t="s">
        <v>3037</v>
      </c>
    </row>
    <row r="1006" spans="1:12">
      <c r="A1006" s="63">
        <v>1600</v>
      </c>
      <c r="B1006" s="63" t="s">
        <v>3162</v>
      </c>
      <c r="C1006" s="64" t="s">
        <v>1057</v>
      </c>
      <c r="D1006" s="65">
        <v>42862</v>
      </c>
      <c r="E1006" s="70">
        <v>1</v>
      </c>
      <c r="F1006" s="70">
        <v>12</v>
      </c>
      <c r="G1006" s="66"/>
      <c r="H1006" s="66"/>
      <c r="I1006" s="67">
        <v>689.3</v>
      </c>
      <c r="J1006" s="68"/>
      <c r="K1006" s="66">
        <v>1440</v>
      </c>
      <c r="L1006" s="68" t="s">
        <v>3102</v>
      </c>
    </row>
    <row r="1007" spans="1:12">
      <c r="A1007" s="63">
        <v>1600</v>
      </c>
      <c r="B1007" s="63" t="s">
        <v>3162</v>
      </c>
      <c r="C1007" s="64" t="s">
        <v>1058</v>
      </c>
      <c r="D1007" s="65">
        <v>42862</v>
      </c>
      <c r="E1007" s="70">
        <v>6</v>
      </c>
      <c r="F1007" s="70">
        <v>62</v>
      </c>
      <c r="G1007" s="66"/>
      <c r="H1007" s="66"/>
      <c r="I1007" s="67">
        <v>927.2</v>
      </c>
      <c r="J1007" s="68"/>
      <c r="K1007" s="66">
        <v>2077</v>
      </c>
      <c r="L1007" s="68" t="s">
        <v>3111</v>
      </c>
    </row>
    <row r="1008" spans="1:12">
      <c r="A1008" s="63">
        <v>1600</v>
      </c>
      <c r="B1008" s="63" t="s">
        <v>3162</v>
      </c>
      <c r="C1008" s="64" t="s">
        <v>1059</v>
      </c>
      <c r="D1008" s="65">
        <v>42862</v>
      </c>
      <c r="E1008" s="70">
        <v>2</v>
      </c>
      <c r="F1008" s="70">
        <v>22</v>
      </c>
      <c r="G1008" s="66"/>
      <c r="H1008" s="66"/>
      <c r="I1008" s="67">
        <v>1695.8</v>
      </c>
      <c r="J1008" s="68"/>
      <c r="K1008" s="66">
        <v>2037</v>
      </c>
      <c r="L1008" s="68" t="s">
        <v>3108</v>
      </c>
    </row>
    <row r="1009" spans="1:12">
      <c r="A1009" s="63">
        <v>1600</v>
      </c>
      <c r="B1009" s="63" t="s">
        <v>3162</v>
      </c>
      <c r="C1009" s="64" t="s">
        <v>1060</v>
      </c>
      <c r="D1009" s="65">
        <v>42862</v>
      </c>
      <c r="E1009" s="70">
        <v>1</v>
      </c>
      <c r="F1009" s="70">
        <v>12</v>
      </c>
      <c r="G1009" s="66"/>
      <c r="H1009" s="66"/>
      <c r="I1009" s="67">
        <v>833.26</v>
      </c>
      <c r="J1009" s="68"/>
      <c r="K1009" s="66">
        <v>1268</v>
      </c>
      <c r="L1009" s="68" t="s">
        <v>3099</v>
      </c>
    </row>
    <row r="1010" spans="1:12">
      <c r="A1010" s="63">
        <v>1600</v>
      </c>
      <c r="B1010" s="63" t="s">
        <v>3162</v>
      </c>
      <c r="C1010" s="64" t="s">
        <v>1061</v>
      </c>
      <c r="D1010" s="65">
        <v>42862</v>
      </c>
      <c r="E1010" s="70">
        <v>2</v>
      </c>
      <c r="F1010" s="70">
        <v>22</v>
      </c>
      <c r="G1010" s="66"/>
      <c r="H1010" s="66"/>
      <c r="I1010" s="67">
        <v>1187.06</v>
      </c>
      <c r="J1010" s="68"/>
      <c r="K1010" s="66">
        <v>1268</v>
      </c>
      <c r="L1010" s="68" t="s">
        <v>3099</v>
      </c>
    </row>
    <row r="1011" spans="1:12">
      <c r="A1011" s="63">
        <v>1600</v>
      </c>
      <c r="B1011" s="63" t="s">
        <v>3162</v>
      </c>
      <c r="C1011" s="64" t="s">
        <v>1062</v>
      </c>
      <c r="D1011" s="65">
        <v>42862</v>
      </c>
      <c r="E1011" s="70">
        <v>2</v>
      </c>
      <c r="F1011" s="70">
        <v>22</v>
      </c>
      <c r="G1011" s="66"/>
      <c r="H1011" s="66"/>
      <c r="I1011" s="67">
        <v>1403</v>
      </c>
      <c r="J1011" s="68"/>
      <c r="K1011" s="66">
        <v>3081</v>
      </c>
      <c r="L1011" s="68" t="s">
        <v>3144</v>
      </c>
    </row>
    <row r="1012" spans="1:12">
      <c r="A1012" s="63">
        <v>1600</v>
      </c>
      <c r="B1012" s="63" t="s">
        <v>3162</v>
      </c>
      <c r="C1012" s="64" t="s">
        <v>1063</v>
      </c>
      <c r="D1012" s="65">
        <v>42862</v>
      </c>
      <c r="E1012" s="70">
        <v>2</v>
      </c>
      <c r="F1012" s="70">
        <v>22</v>
      </c>
      <c r="G1012" s="66"/>
      <c r="H1012" s="66"/>
      <c r="I1012" s="67">
        <v>1403</v>
      </c>
      <c r="J1012" s="68"/>
      <c r="K1012" s="66">
        <v>3081</v>
      </c>
      <c r="L1012" s="68" t="s">
        <v>3144</v>
      </c>
    </row>
    <row r="1013" spans="1:12">
      <c r="A1013" s="63">
        <v>1600</v>
      </c>
      <c r="B1013" s="63" t="s">
        <v>3162</v>
      </c>
      <c r="C1013" s="64" t="s">
        <v>1064</v>
      </c>
      <c r="D1013" s="65">
        <v>42862</v>
      </c>
      <c r="E1013" s="70">
        <v>6</v>
      </c>
      <c r="F1013" s="70">
        <v>62</v>
      </c>
      <c r="G1013" s="66"/>
      <c r="H1013" s="66"/>
      <c r="I1013" s="67">
        <v>585.6</v>
      </c>
      <c r="J1013" s="68"/>
      <c r="K1013" s="66">
        <v>3081</v>
      </c>
      <c r="L1013" s="68" t="s">
        <v>3144</v>
      </c>
    </row>
    <row r="1014" spans="1:12">
      <c r="A1014" s="63">
        <v>1600</v>
      </c>
      <c r="B1014" s="63" t="s">
        <v>3162</v>
      </c>
      <c r="C1014" s="64" t="s">
        <v>1065</v>
      </c>
      <c r="D1014" s="65">
        <v>42862</v>
      </c>
      <c r="E1014" s="70">
        <v>6</v>
      </c>
      <c r="F1014" s="70">
        <v>62</v>
      </c>
      <c r="G1014" s="66"/>
      <c r="H1014" s="66"/>
      <c r="I1014" s="67">
        <v>585.6</v>
      </c>
      <c r="J1014" s="68"/>
      <c r="K1014" s="66">
        <v>3081</v>
      </c>
      <c r="L1014" s="68" t="s">
        <v>3144</v>
      </c>
    </row>
    <row r="1015" spans="1:12">
      <c r="A1015" s="63">
        <v>1600</v>
      </c>
      <c r="B1015" s="63" t="s">
        <v>3162</v>
      </c>
      <c r="C1015" s="64" t="s">
        <v>1066</v>
      </c>
      <c r="D1015" s="65">
        <v>42862</v>
      </c>
      <c r="E1015" s="70">
        <v>6</v>
      </c>
      <c r="F1015" s="70">
        <v>62</v>
      </c>
      <c r="G1015" s="66"/>
      <c r="H1015" s="66"/>
      <c r="I1015" s="67">
        <v>585.6</v>
      </c>
      <c r="J1015" s="68"/>
      <c r="K1015" s="66">
        <v>3081</v>
      </c>
      <c r="L1015" s="68" t="s">
        <v>3144</v>
      </c>
    </row>
    <row r="1016" spans="1:12">
      <c r="A1016" s="63">
        <v>1600</v>
      </c>
      <c r="B1016" s="63" t="s">
        <v>3162</v>
      </c>
      <c r="C1016" s="64" t="s">
        <v>1067</v>
      </c>
      <c r="D1016" s="65">
        <v>42862</v>
      </c>
      <c r="E1016" s="70">
        <v>1</v>
      </c>
      <c r="F1016" s="70">
        <v>12</v>
      </c>
      <c r="G1016" s="66"/>
      <c r="H1016" s="66"/>
      <c r="I1016" s="67">
        <v>1622.6</v>
      </c>
      <c r="J1016" s="68"/>
      <c r="K1016" s="66">
        <v>3126</v>
      </c>
      <c r="L1016" s="68" t="s">
        <v>3147</v>
      </c>
    </row>
    <row r="1017" spans="1:12">
      <c r="A1017" s="63">
        <v>1600</v>
      </c>
      <c r="B1017" s="63" t="s">
        <v>3162</v>
      </c>
      <c r="C1017" s="64" t="s">
        <v>1068</v>
      </c>
      <c r="D1017" s="65">
        <v>42862</v>
      </c>
      <c r="E1017" s="70">
        <v>1</v>
      </c>
      <c r="F1017" s="70">
        <v>12</v>
      </c>
      <c r="G1017" s="66"/>
      <c r="H1017" s="66"/>
      <c r="I1017" s="67">
        <v>677.1</v>
      </c>
      <c r="J1017" s="68"/>
      <c r="K1017" s="66">
        <v>2497</v>
      </c>
      <c r="L1017" s="68" t="s">
        <v>3164</v>
      </c>
    </row>
    <row r="1018" spans="1:12">
      <c r="A1018" s="63">
        <v>1600</v>
      </c>
      <c r="B1018" s="63" t="s">
        <v>3162</v>
      </c>
      <c r="C1018" s="64" t="s">
        <v>1069</v>
      </c>
      <c r="D1018" s="65">
        <v>42862</v>
      </c>
      <c r="E1018" s="70">
        <v>6</v>
      </c>
      <c r="F1018" s="70">
        <v>62</v>
      </c>
      <c r="G1018" s="66"/>
      <c r="H1018" s="66"/>
      <c r="I1018" s="67">
        <v>634.4</v>
      </c>
      <c r="J1018" s="68"/>
      <c r="K1018" s="66">
        <v>3077</v>
      </c>
      <c r="L1018" s="68" t="s">
        <v>3143</v>
      </c>
    </row>
    <row r="1019" spans="1:12">
      <c r="A1019" s="63">
        <v>1600</v>
      </c>
      <c r="B1019" s="63" t="s">
        <v>3162</v>
      </c>
      <c r="C1019" s="64" t="s">
        <v>1070</v>
      </c>
      <c r="D1019" s="65">
        <v>42865</v>
      </c>
      <c r="E1019" s="70">
        <v>3</v>
      </c>
      <c r="F1019" s="71"/>
      <c r="G1019" s="68"/>
      <c r="H1019" s="68"/>
      <c r="I1019" s="67">
        <v>439.2</v>
      </c>
      <c r="J1019" s="68"/>
      <c r="K1019" s="66">
        <v>2432</v>
      </c>
      <c r="L1019" s="68" t="s">
        <v>3121</v>
      </c>
    </row>
    <row r="1020" spans="1:12">
      <c r="A1020" s="63">
        <v>1600</v>
      </c>
      <c r="B1020" s="63" t="s">
        <v>3162</v>
      </c>
      <c r="C1020" s="64" t="s">
        <v>1071</v>
      </c>
      <c r="D1020" s="65">
        <v>42865</v>
      </c>
      <c r="E1020" s="70">
        <v>3</v>
      </c>
      <c r="F1020" s="71"/>
      <c r="G1020" s="68"/>
      <c r="H1020" s="68"/>
      <c r="I1020" s="67">
        <v>73.2</v>
      </c>
      <c r="J1020" s="68"/>
      <c r="K1020" s="66">
        <v>1511</v>
      </c>
      <c r="L1020" s="68" t="s">
        <v>3103</v>
      </c>
    </row>
    <row r="1021" spans="1:12">
      <c r="A1021" s="63">
        <v>1600</v>
      </c>
      <c r="B1021" s="63" t="s">
        <v>3162</v>
      </c>
      <c r="C1021" s="64" t="s">
        <v>1072</v>
      </c>
      <c r="D1021" s="65">
        <v>42865</v>
      </c>
      <c r="E1021" s="70">
        <v>3</v>
      </c>
      <c r="F1021" s="71"/>
      <c r="G1021" s="68"/>
      <c r="H1021" s="68"/>
      <c r="I1021" s="67">
        <v>439.2</v>
      </c>
      <c r="J1021" s="68"/>
      <c r="K1021" s="66">
        <v>1511</v>
      </c>
      <c r="L1021" s="68" t="s">
        <v>3103</v>
      </c>
    </row>
    <row r="1022" spans="1:12">
      <c r="A1022" s="63">
        <v>1600</v>
      </c>
      <c r="B1022" s="63" t="s">
        <v>3162</v>
      </c>
      <c r="C1022" s="64" t="s">
        <v>1073</v>
      </c>
      <c r="D1022" s="65">
        <v>42865</v>
      </c>
      <c r="E1022" s="70">
        <v>1</v>
      </c>
      <c r="F1022" s="70">
        <v>12</v>
      </c>
      <c r="G1022" s="66"/>
      <c r="H1022" s="66"/>
      <c r="I1022" s="67">
        <v>689.3</v>
      </c>
      <c r="J1022" s="68"/>
      <c r="K1022" s="66">
        <v>2457</v>
      </c>
      <c r="L1022" s="68" t="s">
        <v>3165</v>
      </c>
    </row>
    <row r="1023" spans="1:12">
      <c r="A1023" s="63">
        <v>1600</v>
      </c>
      <c r="B1023" s="63" t="s">
        <v>3162</v>
      </c>
      <c r="C1023" s="64" t="s">
        <v>1074</v>
      </c>
      <c r="D1023" s="65">
        <v>42865</v>
      </c>
      <c r="E1023" s="70">
        <v>1</v>
      </c>
      <c r="F1023" s="70">
        <v>12</v>
      </c>
      <c r="G1023" s="66"/>
      <c r="H1023" s="66"/>
      <c r="I1023" s="67">
        <v>711.26</v>
      </c>
      <c r="J1023" s="68"/>
      <c r="K1023" s="66">
        <v>611</v>
      </c>
      <c r="L1023" s="68" t="s">
        <v>3070</v>
      </c>
    </row>
    <row r="1024" spans="1:12">
      <c r="A1024" s="63">
        <v>1600</v>
      </c>
      <c r="B1024" s="63" t="s">
        <v>3162</v>
      </c>
      <c r="C1024" s="64" t="s">
        <v>1075</v>
      </c>
      <c r="D1024" s="65">
        <v>42865</v>
      </c>
      <c r="E1024" s="70">
        <v>2</v>
      </c>
      <c r="F1024" s="70">
        <v>22</v>
      </c>
      <c r="G1024" s="66"/>
      <c r="H1024" s="66"/>
      <c r="I1024" s="67">
        <v>1695.8</v>
      </c>
      <c r="J1024" s="68"/>
      <c r="K1024" s="66">
        <v>2341</v>
      </c>
      <c r="L1024" s="68" t="s">
        <v>3120</v>
      </c>
    </row>
    <row r="1025" spans="1:12">
      <c r="A1025" s="63">
        <v>1600</v>
      </c>
      <c r="B1025" s="63" t="s">
        <v>3162</v>
      </c>
      <c r="C1025" s="64" t="s">
        <v>1076</v>
      </c>
      <c r="D1025" s="65">
        <v>42865</v>
      </c>
      <c r="E1025" s="70">
        <v>1</v>
      </c>
      <c r="F1025" s="70">
        <v>12</v>
      </c>
      <c r="G1025" s="66"/>
      <c r="H1025" s="66"/>
      <c r="I1025" s="68"/>
      <c r="J1025" s="67">
        <v>-1378.6</v>
      </c>
      <c r="K1025" s="66">
        <v>212</v>
      </c>
      <c r="L1025" s="68" t="s">
        <v>3037</v>
      </c>
    </row>
    <row r="1026" spans="1:12">
      <c r="A1026" s="63">
        <v>1600</v>
      </c>
      <c r="B1026" s="63" t="s">
        <v>3162</v>
      </c>
      <c r="C1026" s="64" t="s">
        <v>1077</v>
      </c>
      <c r="D1026" s="65">
        <v>42865</v>
      </c>
      <c r="E1026" s="70">
        <v>1</v>
      </c>
      <c r="F1026" s="70">
        <v>12</v>
      </c>
      <c r="G1026" s="66"/>
      <c r="H1026" s="66"/>
      <c r="I1026" s="67">
        <v>689.3</v>
      </c>
      <c r="J1026" s="68"/>
      <c r="K1026" s="66">
        <v>1440</v>
      </c>
      <c r="L1026" s="68" t="s">
        <v>3102</v>
      </c>
    </row>
    <row r="1027" spans="1:12">
      <c r="A1027" s="63">
        <v>1600</v>
      </c>
      <c r="B1027" s="63" t="s">
        <v>3162</v>
      </c>
      <c r="C1027" s="64" t="s">
        <v>1078</v>
      </c>
      <c r="D1027" s="65">
        <v>42865</v>
      </c>
      <c r="E1027" s="70">
        <v>3</v>
      </c>
      <c r="F1027" s="71"/>
      <c r="G1027" s="68"/>
      <c r="H1027" s="68"/>
      <c r="I1027" s="67">
        <v>219.6</v>
      </c>
      <c r="J1027" s="68"/>
      <c r="K1027" s="66">
        <v>2432</v>
      </c>
      <c r="L1027" s="68" t="s">
        <v>3121</v>
      </c>
    </row>
    <row r="1028" spans="1:12">
      <c r="A1028" s="63">
        <v>1600</v>
      </c>
      <c r="B1028" s="63" t="s">
        <v>3162</v>
      </c>
      <c r="C1028" s="64" t="s">
        <v>1079</v>
      </c>
      <c r="D1028" s="65">
        <v>42865</v>
      </c>
      <c r="E1028" s="70">
        <v>1</v>
      </c>
      <c r="F1028" s="70">
        <v>12</v>
      </c>
      <c r="G1028" s="66"/>
      <c r="H1028" s="66"/>
      <c r="I1028" s="68"/>
      <c r="J1028" s="67">
        <v>-405.65</v>
      </c>
      <c r="K1028" s="66">
        <v>440</v>
      </c>
      <c r="L1028" s="68" t="s">
        <v>3058</v>
      </c>
    </row>
    <row r="1029" spans="1:12">
      <c r="A1029" s="63">
        <v>1600</v>
      </c>
      <c r="B1029" s="63" t="s">
        <v>3162</v>
      </c>
      <c r="C1029" s="64" t="s">
        <v>1080</v>
      </c>
      <c r="D1029" s="65">
        <v>42865</v>
      </c>
      <c r="E1029" s="70">
        <v>2</v>
      </c>
      <c r="F1029" s="70">
        <v>22</v>
      </c>
      <c r="G1029" s="66"/>
      <c r="H1029" s="66"/>
      <c r="I1029" s="68"/>
      <c r="J1029" s="67">
        <v>-1695.8</v>
      </c>
      <c r="K1029" s="66">
        <v>2037</v>
      </c>
      <c r="L1029" s="68" t="s">
        <v>3108</v>
      </c>
    </row>
    <row r="1030" spans="1:12">
      <c r="A1030" s="63">
        <v>1600</v>
      </c>
      <c r="B1030" s="63" t="s">
        <v>3162</v>
      </c>
      <c r="C1030" s="64" t="s">
        <v>1081</v>
      </c>
      <c r="D1030" s="65">
        <v>42865</v>
      </c>
      <c r="E1030" s="70">
        <v>1</v>
      </c>
      <c r="F1030" s="70">
        <v>12</v>
      </c>
      <c r="G1030" s="66"/>
      <c r="H1030" s="66"/>
      <c r="I1030" s="67">
        <v>503.86</v>
      </c>
      <c r="J1030" s="68"/>
      <c r="K1030" s="66">
        <v>1268</v>
      </c>
      <c r="L1030" s="68" t="s">
        <v>3099</v>
      </c>
    </row>
    <row r="1031" spans="1:12">
      <c r="A1031" s="63">
        <v>1600</v>
      </c>
      <c r="B1031" s="63" t="s">
        <v>3162</v>
      </c>
      <c r="C1031" s="64" t="s">
        <v>1082</v>
      </c>
      <c r="D1031" s="65">
        <v>42865</v>
      </c>
      <c r="E1031" s="70">
        <v>3</v>
      </c>
      <c r="F1031" s="71"/>
      <c r="G1031" s="68"/>
      <c r="H1031" s="68"/>
      <c r="I1031" s="67">
        <v>295.24</v>
      </c>
      <c r="J1031" s="68"/>
      <c r="K1031" s="66">
        <v>3077</v>
      </c>
      <c r="L1031" s="68" t="s">
        <v>3143</v>
      </c>
    </row>
    <row r="1032" spans="1:12">
      <c r="A1032" s="63">
        <v>1600</v>
      </c>
      <c r="B1032" s="63" t="s">
        <v>3162</v>
      </c>
      <c r="C1032" s="64" t="s">
        <v>1083</v>
      </c>
      <c r="D1032" s="65">
        <v>42867</v>
      </c>
      <c r="E1032" s="70">
        <v>6</v>
      </c>
      <c r="F1032" s="70">
        <v>61</v>
      </c>
      <c r="G1032" s="66"/>
      <c r="H1032" s="66"/>
      <c r="I1032" s="67">
        <v>3184.2</v>
      </c>
      <c r="J1032" s="68"/>
      <c r="K1032" s="66">
        <v>93</v>
      </c>
      <c r="L1032" s="68" t="s">
        <v>3015</v>
      </c>
    </row>
    <row r="1033" spans="1:12">
      <c r="A1033" s="63">
        <v>1600</v>
      </c>
      <c r="B1033" s="63" t="s">
        <v>3162</v>
      </c>
      <c r="C1033" s="64" t="s">
        <v>1084</v>
      </c>
      <c r="D1033" s="65">
        <v>42867</v>
      </c>
      <c r="E1033" s="70">
        <v>6</v>
      </c>
      <c r="F1033" s="70">
        <v>61</v>
      </c>
      <c r="G1033" s="66"/>
      <c r="H1033" s="66"/>
      <c r="I1033" s="67">
        <v>15006</v>
      </c>
      <c r="J1033" s="68"/>
      <c r="K1033" s="66">
        <v>111</v>
      </c>
      <c r="L1033" s="68" t="s">
        <v>3025</v>
      </c>
    </row>
    <row r="1034" spans="1:12">
      <c r="A1034" s="63">
        <v>1600</v>
      </c>
      <c r="B1034" s="63" t="s">
        <v>3162</v>
      </c>
      <c r="C1034" s="64" t="s">
        <v>1085</v>
      </c>
      <c r="D1034" s="65">
        <v>42869</v>
      </c>
      <c r="E1034" s="70">
        <v>1</v>
      </c>
      <c r="F1034" s="70">
        <v>12</v>
      </c>
      <c r="G1034" s="66"/>
      <c r="H1034" s="66"/>
      <c r="I1034" s="67">
        <v>1256.5999999999999</v>
      </c>
      <c r="J1034" s="68"/>
      <c r="K1034" s="66">
        <v>133</v>
      </c>
      <c r="L1034" s="68" t="s">
        <v>3028</v>
      </c>
    </row>
    <row r="1035" spans="1:12">
      <c r="A1035" s="63">
        <v>1600</v>
      </c>
      <c r="B1035" s="63" t="s">
        <v>3162</v>
      </c>
      <c r="C1035" s="64" t="s">
        <v>1086</v>
      </c>
      <c r="D1035" s="65">
        <v>42869</v>
      </c>
      <c r="E1035" s="70">
        <v>1</v>
      </c>
      <c r="F1035" s="70">
        <v>12</v>
      </c>
      <c r="G1035" s="66"/>
      <c r="H1035" s="66"/>
      <c r="I1035" s="67">
        <v>1256.5999999999999</v>
      </c>
      <c r="J1035" s="68"/>
      <c r="K1035" s="66">
        <v>174</v>
      </c>
      <c r="L1035" s="68" t="s">
        <v>3032</v>
      </c>
    </row>
    <row r="1036" spans="1:12">
      <c r="A1036" s="63">
        <v>1600</v>
      </c>
      <c r="B1036" s="63" t="s">
        <v>3162</v>
      </c>
      <c r="C1036" s="64" t="s">
        <v>1087</v>
      </c>
      <c r="D1036" s="65">
        <v>42869</v>
      </c>
      <c r="E1036" s="70">
        <v>1</v>
      </c>
      <c r="F1036" s="70">
        <v>12</v>
      </c>
      <c r="G1036" s="66"/>
      <c r="H1036" s="66"/>
      <c r="I1036" s="67">
        <v>1256.5999999999999</v>
      </c>
      <c r="J1036" s="68"/>
      <c r="K1036" s="66">
        <v>174</v>
      </c>
      <c r="L1036" s="68" t="s">
        <v>3032</v>
      </c>
    </row>
    <row r="1037" spans="1:12">
      <c r="A1037" s="63">
        <v>1600</v>
      </c>
      <c r="B1037" s="63" t="s">
        <v>3162</v>
      </c>
      <c r="C1037" s="64" t="s">
        <v>1088</v>
      </c>
      <c r="D1037" s="65">
        <v>42869</v>
      </c>
      <c r="E1037" s="70">
        <v>1</v>
      </c>
      <c r="F1037" s="70">
        <v>12</v>
      </c>
      <c r="G1037" s="66"/>
      <c r="H1037" s="66"/>
      <c r="I1037" s="67">
        <v>1256.5999999999999</v>
      </c>
      <c r="J1037" s="68"/>
      <c r="K1037" s="66">
        <v>174</v>
      </c>
      <c r="L1037" s="68" t="s">
        <v>3032</v>
      </c>
    </row>
    <row r="1038" spans="1:12">
      <c r="A1038" s="63">
        <v>1600</v>
      </c>
      <c r="B1038" s="63" t="s">
        <v>3162</v>
      </c>
      <c r="C1038" s="64" t="s">
        <v>1089</v>
      </c>
      <c r="D1038" s="65">
        <v>42869</v>
      </c>
      <c r="E1038" s="70">
        <v>3</v>
      </c>
      <c r="F1038" s="71"/>
      <c r="G1038" s="68"/>
      <c r="H1038" s="68"/>
      <c r="I1038" s="67">
        <v>231.8</v>
      </c>
      <c r="J1038" s="68"/>
      <c r="K1038" s="66">
        <v>225</v>
      </c>
      <c r="L1038" s="68" t="s">
        <v>3039</v>
      </c>
    </row>
    <row r="1039" spans="1:12">
      <c r="A1039" s="63">
        <v>1600</v>
      </c>
      <c r="B1039" s="63" t="s">
        <v>3162</v>
      </c>
      <c r="C1039" s="64" t="s">
        <v>1090</v>
      </c>
      <c r="D1039" s="65">
        <v>42869</v>
      </c>
      <c r="E1039" s="70">
        <v>6</v>
      </c>
      <c r="F1039" s="70">
        <v>61</v>
      </c>
      <c r="G1039" s="66"/>
      <c r="H1039" s="66"/>
      <c r="I1039" s="67">
        <v>1444.48</v>
      </c>
      <c r="J1039" s="68"/>
      <c r="K1039" s="66">
        <v>613</v>
      </c>
      <c r="L1039" s="68" t="s">
        <v>3071</v>
      </c>
    </row>
    <row r="1040" spans="1:12">
      <c r="A1040" s="63">
        <v>1600</v>
      </c>
      <c r="B1040" s="63" t="s">
        <v>3162</v>
      </c>
      <c r="C1040" s="64" t="s">
        <v>1091</v>
      </c>
      <c r="D1040" s="65">
        <v>42869</v>
      </c>
      <c r="E1040" s="70">
        <v>1</v>
      </c>
      <c r="F1040" s="70">
        <v>12</v>
      </c>
      <c r="G1040" s="66"/>
      <c r="H1040" s="66"/>
      <c r="I1040" s="67">
        <v>2013</v>
      </c>
      <c r="J1040" s="68"/>
      <c r="K1040" s="66">
        <v>971</v>
      </c>
      <c r="L1040" s="68" t="s">
        <v>3090</v>
      </c>
    </row>
    <row r="1041" spans="1:12">
      <c r="A1041" s="63">
        <v>1600</v>
      </c>
      <c r="B1041" s="63" t="s">
        <v>3162</v>
      </c>
      <c r="C1041" s="64" t="s">
        <v>1092</v>
      </c>
      <c r="D1041" s="65">
        <v>42869</v>
      </c>
      <c r="E1041" s="70">
        <v>1</v>
      </c>
      <c r="F1041" s="70">
        <v>12</v>
      </c>
      <c r="G1041" s="66"/>
      <c r="H1041" s="66"/>
      <c r="I1041" s="67">
        <v>915</v>
      </c>
      <c r="J1041" s="68"/>
      <c r="K1041" s="66">
        <v>2178</v>
      </c>
      <c r="L1041" s="68" t="s">
        <v>3115</v>
      </c>
    </row>
    <row r="1042" spans="1:12">
      <c r="A1042" s="63">
        <v>1600</v>
      </c>
      <c r="B1042" s="63" t="s">
        <v>3162</v>
      </c>
      <c r="C1042" s="64" t="s">
        <v>1093</v>
      </c>
      <c r="D1042" s="65">
        <v>42869</v>
      </c>
      <c r="E1042" s="70">
        <v>6</v>
      </c>
      <c r="F1042" s="70">
        <v>62</v>
      </c>
      <c r="G1042" s="66"/>
      <c r="H1042" s="66"/>
      <c r="I1042" s="67">
        <v>622.20000000000005</v>
      </c>
      <c r="J1042" s="68"/>
      <c r="K1042" s="66">
        <v>2748</v>
      </c>
      <c r="L1042" s="68" t="s">
        <v>3131</v>
      </c>
    </row>
    <row r="1043" spans="1:12">
      <c r="A1043" s="63">
        <v>1600</v>
      </c>
      <c r="B1043" s="63" t="s">
        <v>3162</v>
      </c>
      <c r="C1043" s="64" t="s">
        <v>1094</v>
      </c>
      <c r="D1043" s="65">
        <v>42869</v>
      </c>
      <c r="E1043" s="70">
        <v>1</v>
      </c>
      <c r="F1043" s="70">
        <v>12</v>
      </c>
      <c r="G1043" s="66"/>
      <c r="H1043" s="66"/>
      <c r="I1043" s="67">
        <v>1256.5999999999999</v>
      </c>
      <c r="J1043" s="68"/>
      <c r="K1043" s="66">
        <v>283</v>
      </c>
      <c r="L1043" s="68" t="s">
        <v>3047</v>
      </c>
    </row>
    <row r="1044" spans="1:12">
      <c r="A1044" s="63">
        <v>1600</v>
      </c>
      <c r="B1044" s="63" t="s">
        <v>3162</v>
      </c>
      <c r="C1044" s="64" t="s">
        <v>1095</v>
      </c>
      <c r="D1044" s="65">
        <v>42869</v>
      </c>
      <c r="E1044" s="70">
        <v>3</v>
      </c>
      <c r="F1044" s="71"/>
      <c r="G1044" s="68"/>
      <c r="H1044" s="68"/>
      <c r="I1044" s="67">
        <v>219.6</v>
      </c>
      <c r="J1044" s="68"/>
      <c r="K1044" s="66">
        <v>1119</v>
      </c>
      <c r="L1044" s="68" t="s">
        <v>3095</v>
      </c>
    </row>
    <row r="1045" spans="1:12">
      <c r="A1045" s="63">
        <v>1600</v>
      </c>
      <c r="B1045" s="63" t="s">
        <v>3162</v>
      </c>
      <c r="C1045" s="64" t="s">
        <v>1096</v>
      </c>
      <c r="D1045" s="65">
        <v>42869</v>
      </c>
      <c r="E1045" s="70">
        <v>1</v>
      </c>
      <c r="F1045" s="70">
        <v>12</v>
      </c>
      <c r="G1045" s="66"/>
      <c r="H1045" s="66"/>
      <c r="I1045" s="67">
        <v>2415.6</v>
      </c>
      <c r="J1045" s="68"/>
      <c r="K1045" s="66">
        <v>1119</v>
      </c>
      <c r="L1045" s="68" t="s">
        <v>3095</v>
      </c>
    </row>
    <row r="1046" spans="1:12">
      <c r="A1046" s="63">
        <v>1600</v>
      </c>
      <c r="B1046" s="63" t="s">
        <v>3162</v>
      </c>
      <c r="C1046" s="64" t="s">
        <v>1097</v>
      </c>
      <c r="D1046" s="65">
        <v>42869</v>
      </c>
      <c r="E1046" s="70">
        <v>3</v>
      </c>
      <c r="F1046" s="71"/>
      <c r="G1046" s="68"/>
      <c r="H1046" s="68"/>
      <c r="I1046" s="67">
        <v>219.6</v>
      </c>
      <c r="J1046" s="68"/>
      <c r="K1046" s="66">
        <v>346</v>
      </c>
      <c r="L1046" s="68" t="s">
        <v>3053</v>
      </c>
    </row>
    <row r="1047" spans="1:12">
      <c r="A1047" s="63">
        <v>1600</v>
      </c>
      <c r="B1047" s="63" t="s">
        <v>3162</v>
      </c>
      <c r="C1047" s="64" t="s">
        <v>1098</v>
      </c>
      <c r="D1047" s="65">
        <v>42869</v>
      </c>
      <c r="E1047" s="70">
        <v>3</v>
      </c>
      <c r="F1047" s="71"/>
      <c r="G1047" s="68"/>
      <c r="H1047" s="68"/>
      <c r="I1047" s="67">
        <v>73.2</v>
      </c>
      <c r="J1047" s="68"/>
      <c r="K1047" s="66">
        <v>103</v>
      </c>
      <c r="L1047" s="68" t="s">
        <v>3020</v>
      </c>
    </row>
    <row r="1048" spans="1:12">
      <c r="A1048" s="63">
        <v>1600</v>
      </c>
      <c r="B1048" s="63" t="s">
        <v>3162</v>
      </c>
      <c r="C1048" s="64" t="s">
        <v>1099</v>
      </c>
      <c r="D1048" s="65">
        <v>42869</v>
      </c>
      <c r="E1048" s="70">
        <v>1</v>
      </c>
      <c r="F1048" s="70">
        <v>12</v>
      </c>
      <c r="G1048" s="66"/>
      <c r="H1048" s="66"/>
      <c r="I1048" s="67">
        <v>805.2</v>
      </c>
      <c r="J1048" s="68"/>
      <c r="K1048" s="66">
        <v>2628</v>
      </c>
      <c r="L1048" s="68" t="s">
        <v>3163</v>
      </c>
    </row>
    <row r="1049" spans="1:12">
      <c r="A1049" s="63">
        <v>1600</v>
      </c>
      <c r="B1049" s="63" t="s">
        <v>3162</v>
      </c>
      <c r="C1049" s="64" t="s">
        <v>1100</v>
      </c>
      <c r="D1049" s="65">
        <v>42869</v>
      </c>
      <c r="E1049" s="70">
        <v>1</v>
      </c>
      <c r="F1049" s="70">
        <v>12</v>
      </c>
      <c r="G1049" s="66"/>
      <c r="H1049" s="66"/>
      <c r="I1049" s="67">
        <v>640.5</v>
      </c>
      <c r="J1049" s="68"/>
      <c r="K1049" s="66">
        <v>2628</v>
      </c>
      <c r="L1049" s="68" t="s">
        <v>3163</v>
      </c>
    </row>
    <row r="1050" spans="1:12">
      <c r="A1050" s="63">
        <v>1600</v>
      </c>
      <c r="B1050" s="63" t="s">
        <v>3162</v>
      </c>
      <c r="C1050" s="64" t="s">
        <v>1101</v>
      </c>
      <c r="D1050" s="65">
        <v>42869</v>
      </c>
      <c r="E1050" s="70">
        <v>1</v>
      </c>
      <c r="F1050" s="70">
        <v>12</v>
      </c>
      <c r="G1050" s="66"/>
      <c r="H1050" s="66"/>
      <c r="I1050" s="67">
        <v>640.5</v>
      </c>
      <c r="J1050" s="68"/>
      <c r="K1050" s="66">
        <v>2628</v>
      </c>
      <c r="L1050" s="68" t="s">
        <v>3163</v>
      </c>
    </row>
    <row r="1051" spans="1:12">
      <c r="A1051" s="63">
        <v>1600</v>
      </c>
      <c r="B1051" s="63" t="s">
        <v>3162</v>
      </c>
      <c r="C1051" s="64" t="s">
        <v>1102</v>
      </c>
      <c r="D1051" s="65">
        <v>42869</v>
      </c>
      <c r="E1051" s="70">
        <v>3</v>
      </c>
      <c r="F1051" s="71"/>
      <c r="G1051" s="68"/>
      <c r="H1051" s="68"/>
      <c r="I1051" s="67">
        <v>73.2</v>
      </c>
      <c r="J1051" s="68"/>
      <c r="K1051" s="66">
        <v>3107</v>
      </c>
      <c r="L1051" s="68" t="s">
        <v>3146</v>
      </c>
    </row>
    <row r="1052" spans="1:12">
      <c r="A1052" s="63">
        <v>1600</v>
      </c>
      <c r="B1052" s="63" t="s">
        <v>3162</v>
      </c>
      <c r="C1052" s="64" t="s">
        <v>1103</v>
      </c>
      <c r="D1052" s="65">
        <v>42869</v>
      </c>
      <c r="E1052" s="70">
        <v>2</v>
      </c>
      <c r="F1052" s="70">
        <v>22</v>
      </c>
      <c r="G1052" s="66"/>
      <c r="H1052" s="66"/>
      <c r="I1052" s="67">
        <v>939.4</v>
      </c>
      <c r="J1052" s="68"/>
      <c r="K1052" s="66">
        <v>756</v>
      </c>
      <c r="L1052" s="68" t="s">
        <v>3080</v>
      </c>
    </row>
    <row r="1053" spans="1:12">
      <c r="A1053" s="63">
        <v>1600</v>
      </c>
      <c r="B1053" s="63" t="s">
        <v>3162</v>
      </c>
      <c r="C1053" s="64" t="s">
        <v>1104</v>
      </c>
      <c r="D1053" s="65">
        <v>42869</v>
      </c>
      <c r="E1053" s="70">
        <v>1</v>
      </c>
      <c r="F1053" s="70">
        <v>12</v>
      </c>
      <c r="G1053" s="66"/>
      <c r="H1053" s="66"/>
      <c r="I1053" s="67">
        <v>1610.4</v>
      </c>
      <c r="J1053" s="68"/>
      <c r="K1053" s="66">
        <v>756</v>
      </c>
      <c r="L1053" s="68" t="s">
        <v>3080</v>
      </c>
    </row>
    <row r="1054" spans="1:12">
      <c r="A1054" s="63">
        <v>1600</v>
      </c>
      <c r="B1054" s="63" t="s">
        <v>3162</v>
      </c>
      <c r="C1054" s="64" t="s">
        <v>1105</v>
      </c>
      <c r="D1054" s="65">
        <v>42869</v>
      </c>
      <c r="E1054" s="70">
        <v>1</v>
      </c>
      <c r="F1054" s="70">
        <v>12</v>
      </c>
      <c r="G1054" s="66"/>
      <c r="H1054" s="66"/>
      <c r="I1054" s="67">
        <v>1886.12</v>
      </c>
      <c r="J1054" s="68"/>
      <c r="K1054" s="66">
        <v>756</v>
      </c>
      <c r="L1054" s="68" t="s">
        <v>3080</v>
      </c>
    </row>
    <row r="1055" spans="1:12">
      <c r="A1055" s="63">
        <v>1600</v>
      </c>
      <c r="B1055" s="63" t="s">
        <v>3162</v>
      </c>
      <c r="C1055" s="64" t="s">
        <v>1106</v>
      </c>
      <c r="D1055" s="65">
        <v>42869</v>
      </c>
      <c r="E1055" s="70">
        <v>2</v>
      </c>
      <c r="F1055" s="70">
        <v>22</v>
      </c>
      <c r="G1055" s="66"/>
      <c r="H1055" s="66"/>
      <c r="I1055" s="67">
        <v>2013</v>
      </c>
      <c r="J1055" s="68"/>
      <c r="K1055" s="66">
        <v>756</v>
      </c>
      <c r="L1055" s="68" t="s">
        <v>3080</v>
      </c>
    </row>
    <row r="1056" spans="1:12">
      <c r="A1056" s="63">
        <v>1600</v>
      </c>
      <c r="B1056" s="63" t="s">
        <v>3162</v>
      </c>
      <c r="C1056" s="64" t="s">
        <v>1107</v>
      </c>
      <c r="D1056" s="65">
        <v>42869</v>
      </c>
      <c r="E1056" s="70">
        <v>1</v>
      </c>
      <c r="F1056" s="70">
        <v>12</v>
      </c>
      <c r="G1056" s="66"/>
      <c r="H1056" s="66"/>
      <c r="I1056" s="67">
        <v>879.62</v>
      </c>
      <c r="J1056" s="68"/>
      <c r="K1056" s="66">
        <v>811</v>
      </c>
      <c r="L1056" s="68" t="s">
        <v>3083</v>
      </c>
    </row>
    <row r="1057" spans="1:12">
      <c r="A1057" s="63">
        <v>1600</v>
      </c>
      <c r="B1057" s="63" t="s">
        <v>3162</v>
      </c>
      <c r="C1057" s="64" t="s">
        <v>1108</v>
      </c>
      <c r="D1057" s="65">
        <v>42869</v>
      </c>
      <c r="E1057" s="70">
        <v>3</v>
      </c>
      <c r="F1057" s="71"/>
      <c r="G1057" s="68"/>
      <c r="H1057" s="68"/>
      <c r="I1057" s="67">
        <v>219.6</v>
      </c>
      <c r="J1057" s="68"/>
      <c r="K1057" s="66">
        <v>1391</v>
      </c>
      <c r="L1057" s="68" t="s">
        <v>3101</v>
      </c>
    </row>
    <row r="1058" spans="1:12">
      <c r="A1058" s="63">
        <v>1600</v>
      </c>
      <c r="B1058" s="63" t="s">
        <v>3162</v>
      </c>
      <c r="C1058" s="64" t="s">
        <v>1109</v>
      </c>
      <c r="D1058" s="65">
        <v>42869</v>
      </c>
      <c r="E1058" s="70">
        <v>1</v>
      </c>
      <c r="F1058" s="70">
        <v>12</v>
      </c>
      <c r="G1058" s="66"/>
      <c r="H1058" s="66"/>
      <c r="I1058" s="67">
        <v>1610.4</v>
      </c>
      <c r="J1058" s="68"/>
      <c r="K1058" s="66">
        <v>1391</v>
      </c>
      <c r="L1058" s="68" t="s">
        <v>3101</v>
      </c>
    </row>
    <row r="1059" spans="1:12">
      <c r="A1059" s="63">
        <v>1600</v>
      </c>
      <c r="B1059" s="63" t="s">
        <v>3162</v>
      </c>
      <c r="C1059" s="64" t="s">
        <v>1110</v>
      </c>
      <c r="D1059" s="65">
        <v>42869</v>
      </c>
      <c r="E1059" s="70">
        <v>1</v>
      </c>
      <c r="F1059" s="70">
        <v>12</v>
      </c>
      <c r="G1059" s="66"/>
      <c r="H1059" s="66"/>
      <c r="I1059" s="67">
        <v>640.5</v>
      </c>
      <c r="J1059" s="68"/>
      <c r="K1059" s="66">
        <v>2432</v>
      </c>
      <c r="L1059" s="68" t="s">
        <v>3121</v>
      </c>
    </row>
    <row r="1060" spans="1:12">
      <c r="A1060" s="63">
        <v>1600</v>
      </c>
      <c r="B1060" s="63" t="s">
        <v>3162</v>
      </c>
      <c r="C1060" s="64" t="s">
        <v>1111</v>
      </c>
      <c r="D1060" s="65">
        <v>42869</v>
      </c>
      <c r="E1060" s="70">
        <v>1</v>
      </c>
      <c r="F1060" s="70">
        <v>12</v>
      </c>
      <c r="G1060" s="66"/>
      <c r="H1060" s="66"/>
      <c r="I1060" s="67">
        <v>640.5</v>
      </c>
      <c r="J1060" s="68"/>
      <c r="K1060" s="66">
        <v>2432</v>
      </c>
      <c r="L1060" s="68" t="s">
        <v>3121</v>
      </c>
    </row>
    <row r="1061" spans="1:12">
      <c r="A1061" s="63">
        <v>1600</v>
      </c>
      <c r="B1061" s="63" t="s">
        <v>3162</v>
      </c>
      <c r="C1061" s="64" t="s">
        <v>1112</v>
      </c>
      <c r="D1061" s="65">
        <v>42869</v>
      </c>
      <c r="E1061" s="70">
        <v>1</v>
      </c>
      <c r="F1061" s="70">
        <v>12</v>
      </c>
      <c r="G1061" s="66"/>
      <c r="H1061" s="66"/>
      <c r="I1061" s="67">
        <v>2013</v>
      </c>
      <c r="J1061" s="68"/>
      <c r="K1061" s="66">
        <v>1440</v>
      </c>
      <c r="L1061" s="68" t="s">
        <v>3102</v>
      </c>
    </row>
    <row r="1062" spans="1:12">
      <c r="A1062" s="63">
        <v>1600</v>
      </c>
      <c r="B1062" s="63" t="s">
        <v>3162</v>
      </c>
      <c r="C1062" s="64" t="s">
        <v>1113</v>
      </c>
      <c r="D1062" s="65">
        <v>42869</v>
      </c>
      <c r="E1062" s="70">
        <v>6</v>
      </c>
      <c r="F1062" s="70">
        <v>62</v>
      </c>
      <c r="G1062" s="66"/>
      <c r="H1062" s="66"/>
      <c r="I1062" s="67">
        <v>695.4</v>
      </c>
      <c r="J1062" s="68"/>
      <c r="K1062" s="66">
        <v>1440</v>
      </c>
      <c r="L1062" s="68" t="s">
        <v>3102</v>
      </c>
    </row>
    <row r="1063" spans="1:12">
      <c r="A1063" s="63">
        <v>1600</v>
      </c>
      <c r="B1063" s="63" t="s">
        <v>3162</v>
      </c>
      <c r="C1063" s="64" t="s">
        <v>1114</v>
      </c>
      <c r="D1063" s="65">
        <v>42869</v>
      </c>
      <c r="E1063" s="70">
        <v>6</v>
      </c>
      <c r="F1063" s="70">
        <v>62</v>
      </c>
      <c r="G1063" s="66"/>
      <c r="H1063" s="66"/>
      <c r="I1063" s="68"/>
      <c r="J1063" s="67">
        <v>-695.4</v>
      </c>
      <c r="K1063" s="66">
        <v>1440</v>
      </c>
      <c r="L1063" s="68" t="s">
        <v>3102</v>
      </c>
    </row>
    <row r="1064" spans="1:12">
      <c r="A1064" s="63">
        <v>1600</v>
      </c>
      <c r="B1064" s="63" t="s">
        <v>3162</v>
      </c>
      <c r="C1064" s="64" t="s">
        <v>1115</v>
      </c>
      <c r="D1064" s="65">
        <v>42869</v>
      </c>
      <c r="E1064" s="70">
        <v>1</v>
      </c>
      <c r="F1064" s="70">
        <v>12</v>
      </c>
      <c r="G1064" s="66"/>
      <c r="H1064" s="66"/>
      <c r="I1064" s="67">
        <v>640.5</v>
      </c>
      <c r="J1064" s="68"/>
      <c r="K1064" s="66">
        <v>2178</v>
      </c>
      <c r="L1064" s="68" t="s">
        <v>3115</v>
      </c>
    </row>
    <row r="1065" spans="1:12">
      <c r="A1065" s="63">
        <v>1600</v>
      </c>
      <c r="B1065" s="63" t="s">
        <v>3162</v>
      </c>
      <c r="C1065" s="64" t="s">
        <v>1116</v>
      </c>
      <c r="D1065" s="65">
        <v>42869</v>
      </c>
      <c r="E1065" s="70">
        <v>1</v>
      </c>
      <c r="F1065" s="70">
        <v>12</v>
      </c>
      <c r="G1065" s="66"/>
      <c r="H1065" s="66"/>
      <c r="I1065" s="67">
        <v>640.5</v>
      </c>
      <c r="J1065" s="68"/>
      <c r="K1065" s="66">
        <v>2178</v>
      </c>
      <c r="L1065" s="68" t="s">
        <v>3115</v>
      </c>
    </row>
    <row r="1066" spans="1:12">
      <c r="A1066" s="63">
        <v>1600</v>
      </c>
      <c r="B1066" s="63" t="s">
        <v>3162</v>
      </c>
      <c r="C1066" s="64" t="s">
        <v>1117</v>
      </c>
      <c r="D1066" s="65">
        <v>42869</v>
      </c>
      <c r="E1066" s="70">
        <v>1</v>
      </c>
      <c r="F1066" s="70">
        <v>12</v>
      </c>
      <c r="G1066" s="66"/>
      <c r="H1066" s="66"/>
      <c r="I1066" s="67">
        <v>879.62</v>
      </c>
      <c r="J1066" s="68"/>
      <c r="K1066" s="66">
        <v>2341</v>
      </c>
      <c r="L1066" s="68" t="s">
        <v>3120</v>
      </c>
    </row>
    <row r="1067" spans="1:12">
      <c r="A1067" s="63">
        <v>1600</v>
      </c>
      <c r="B1067" s="63" t="s">
        <v>3162</v>
      </c>
      <c r="C1067" s="64" t="s">
        <v>1118</v>
      </c>
      <c r="D1067" s="65">
        <v>42869</v>
      </c>
      <c r="E1067" s="70">
        <v>1</v>
      </c>
      <c r="F1067" s="70">
        <v>12</v>
      </c>
      <c r="G1067" s="66"/>
      <c r="H1067" s="66"/>
      <c r="I1067" s="67">
        <v>879.62</v>
      </c>
      <c r="J1067" s="68"/>
      <c r="K1067" s="66">
        <v>2341</v>
      </c>
      <c r="L1067" s="68" t="s">
        <v>3120</v>
      </c>
    </row>
    <row r="1068" spans="1:12">
      <c r="A1068" s="63">
        <v>1600</v>
      </c>
      <c r="B1068" s="63" t="s">
        <v>3162</v>
      </c>
      <c r="C1068" s="64" t="s">
        <v>1119</v>
      </c>
      <c r="D1068" s="65">
        <v>42869</v>
      </c>
      <c r="E1068" s="70">
        <v>1</v>
      </c>
      <c r="F1068" s="70">
        <v>12</v>
      </c>
      <c r="G1068" s="66"/>
      <c r="H1068" s="66"/>
      <c r="I1068" s="67">
        <v>879.62</v>
      </c>
      <c r="J1068" s="68"/>
      <c r="K1068" s="66">
        <v>2341</v>
      </c>
      <c r="L1068" s="68" t="s">
        <v>3120</v>
      </c>
    </row>
    <row r="1069" spans="1:12">
      <c r="A1069" s="63">
        <v>1600</v>
      </c>
      <c r="B1069" s="63" t="s">
        <v>3162</v>
      </c>
      <c r="C1069" s="64" t="s">
        <v>1120</v>
      </c>
      <c r="D1069" s="65">
        <v>42869</v>
      </c>
      <c r="E1069" s="70">
        <v>6</v>
      </c>
      <c r="F1069" s="70">
        <v>62</v>
      </c>
      <c r="G1069" s="66"/>
      <c r="H1069" s="66"/>
      <c r="I1069" s="67">
        <v>829.6</v>
      </c>
      <c r="J1069" s="68"/>
      <c r="K1069" s="66">
        <v>2341</v>
      </c>
      <c r="L1069" s="68" t="s">
        <v>3120</v>
      </c>
    </row>
    <row r="1070" spans="1:12">
      <c r="A1070" s="63">
        <v>1600</v>
      </c>
      <c r="B1070" s="63" t="s">
        <v>3162</v>
      </c>
      <c r="C1070" s="64" t="s">
        <v>1121</v>
      </c>
      <c r="D1070" s="65">
        <v>42869</v>
      </c>
      <c r="E1070" s="70">
        <v>1</v>
      </c>
      <c r="F1070" s="70">
        <v>12</v>
      </c>
      <c r="G1070" s="66"/>
      <c r="H1070" s="66"/>
      <c r="I1070" s="67">
        <v>1610.4</v>
      </c>
      <c r="J1070" s="68"/>
      <c r="K1070" s="66">
        <v>1440</v>
      </c>
      <c r="L1070" s="68" t="s">
        <v>3102</v>
      </c>
    </row>
    <row r="1071" spans="1:12">
      <c r="A1071" s="63">
        <v>1600</v>
      </c>
      <c r="B1071" s="63" t="s">
        <v>3162</v>
      </c>
      <c r="C1071" s="64" t="s">
        <v>1122</v>
      </c>
      <c r="D1071" s="65">
        <v>42869</v>
      </c>
      <c r="E1071" s="70">
        <v>1</v>
      </c>
      <c r="F1071" s="70">
        <v>12</v>
      </c>
      <c r="G1071" s="66"/>
      <c r="H1071" s="66"/>
      <c r="I1071" s="67">
        <v>2818.2</v>
      </c>
      <c r="J1071" s="68"/>
      <c r="K1071" s="66">
        <v>440</v>
      </c>
      <c r="L1071" s="68" t="s">
        <v>3058</v>
      </c>
    </row>
    <row r="1072" spans="1:12">
      <c r="A1072" s="63">
        <v>1600</v>
      </c>
      <c r="B1072" s="63" t="s">
        <v>3162</v>
      </c>
      <c r="C1072" s="64" t="s">
        <v>1123</v>
      </c>
      <c r="D1072" s="65">
        <v>42869</v>
      </c>
      <c r="E1072" s="70">
        <v>2</v>
      </c>
      <c r="F1072" s="70">
        <v>22</v>
      </c>
      <c r="G1072" s="66"/>
      <c r="H1072" s="66"/>
      <c r="I1072" s="67">
        <v>2374.12</v>
      </c>
      <c r="J1072" s="68"/>
      <c r="K1072" s="66">
        <v>440</v>
      </c>
      <c r="L1072" s="68" t="s">
        <v>3058</v>
      </c>
    </row>
    <row r="1073" spans="1:12">
      <c r="A1073" s="63">
        <v>1600</v>
      </c>
      <c r="B1073" s="63" t="s">
        <v>3162</v>
      </c>
      <c r="C1073" s="64" t="s">
        <v>1124</v>
      </c>
      <c r="D1073" s="65">
        <v>42869</v>
      </c>
      <c r="E1073" s="70">
        <v>3</v>
      </c>
      <c r="F1073" s="71"/>
      <c r="G1073" s="68"/>
      <c r="H1073" s="68"/>
      <c r="I1073" s="67">
        <v>219.6</v>
      </c>
      <c r="J1073" s="68"/>
      <c r="K1073" s="66">
        <v>207</v>
      </c>
      <c r="L1073" s="68" t="s">
        <v>3036</v>
      </c>
    </row>
    <row r="1074" spans="1:12">
      <c r="A1074" s="63">
        <v>1600</v>
      </c>
      <c r="B1074" s="63" t="s">
        <v>3162</v>
      </c>
      <c r="C1074" s="64" t="s">
        <v>1125</v>
      </c>
      <c r="D1074" s="65">
        <v>42869</v>
      </c>
      <c r="E1074" s="70">
        <v>6</v>
      </c>
      <c r="F1074" s="70">
        <v>62</v>
      </c>
      <c r="G1074" s="66"/>
      <c r="H1074" s="66"/>
      <c r="I1074" s="67">
        <v>829.6</v>
      </c>
      <c r="J1074" s="68"/>
      <c r="K1074" s="66">
        <v>2178</v>
      </c>
      <c r="L1074" s="68" t="s">
        <v>3115</v>
      </c>
    </row>
    <row r="1075" spans="1:12">
      <c r="A1075" s="63">
        <v>1600</v>
      </c>
      <c r="B1075" s="63" t="s">
        <v>3162</v>
      </c>
      <c r="C1075" s="64" t="s">
        <v>1126</v>
      </c>
      <c r="D1075" s="65">
        <v>42869</v>
      </c>
      <c r="E1075" s="70">
        <v>2</v>
      </c>
      <c r="F1075" s="70">
        <v>22</v>
      </c>
      <c r="G1075" s="66"/>
      <c r="H1075" s="66"/>
      <c r="I1075" s="67">
        <v>2544.92</v>
      </c>
      <c r="J1075" s="68"/>
      <c r="K1075" s="66">
        <v>949</v>
      </c>
      <c r="L1075" s="68" t="s">
        <v>3089</v>
      </c>
    </row>
    <row r="1076" spans="1:12">
      <c r="A1076" s="63">
        <v>1600</v>
      </c>
      <c r="B1076" s="63" t="s">
        <v>3162</v>
      </c>
      <c r="C1076" s="64" t="s">
        <v>1127</v>
      </c>
      <c r="D1076" s="65">
        <v>42869</v>
      </c>
      <c r="E1076" s="70">
        <v>6</v>
      </c>
      <c r="F1076" s="70">
        <v>61</v>
      </c>
      <c r="G1076" s="66"/>
      <c r="H1076" s="66"/>
      <c r="I1076" s="67">
        <v>4758</v>
      </c>
      <c r="J1076" s="68"/>
      <c r="K1076" s="66">
        <v>111</v>
      </c>
      <c r="L1076" s="68" t="s">
        <v>3025</v>
      </c>
    </row>
    <row r="1077" spans="1:12">
      <c r="A1077" s="63">
        <v>1600</v>
      </c>
      <c r="B1077" s="63" t="s">
        <v>3162</v>
      </c>
      <c r="C1077" s="64" t="s">
        <v>1128</v>
      </c>
      <c r="D1077" s="65">
        <v>42869</v>
      </c>
      <c r="E1077" s="70">
        <v>1</v>
      </c>
      <c r="F1077" s="70">
        <v>12</v>
      </c>
      <c r="G1077" s="66"/>
      <c r="H1077" s="66"/>
      <c r="I1077" s="67">
        <v>4026</v>
      </c>
      <c r="J1077" s="68"/>
      <c r="K1077" s="66">
        <v>1268</v>
      </c>
      <c r="L1077" s="68" t="s">
        <v>3099</v>
      </c>
    </row>
    <row r="1078" spans="1:12">
      <c r="A1078" s="63">
        <v>1600</v>
      </c>
      <c r="B1078" s="63" t="s">
        <v>3162</v>
      </c>
      <c r="C1078" s="64" t="s">
        <v>1129</v>
      </c>
      <c r="D1078" s="65">
        <v>42869</v>
      </c>
      <c r="E1078" s="70">
        <v>3</v>
      </c>
      <c r="F1078" s="71"/>
      <c r="G1078" s="68"/>
      <c r="H1078" s="68"/>
      <c r="I1078" s="67">
        <v>186.66</v>
      </c>
      <c r="J1078" s="68"/>
      <c r="K1078" s="66">
        <v>2951</v>
      </c>
      <c r="L1078" s="68" t="s">
        <v>3140</v>
      </c>
    </row>
    <row r="1079" spans="1:12">
      <c r="A1079" s="63">
        <v>1600</v>
      </c>
      <c r="B1079" s="63" t="s">
        <v>3162</v>
      </c>
      <c r="C1079" s="64" t="s">
        <v>1130</v>
      </c>
      <c r="D1079" s="65">
        <v>42873</v>
      </c>
      <c r="E1079" s="70">
        <v>1</v>
      </c>
      <c r="F1079" s="70">
        <v>11</v>
      </c>
      <c r="G1079" s="66"/>
      <c r="H1079" s="66"/>
      <c r="I1079" s="67">
        <v>2440</v>
      </c>
      <c r="J1079" s="68"/>
      <c r="K1079" s="66">
        <v>949</v>
      </c>
      <c r="L1079" s="68" t="s">
        <v>3089</v>
      </c>
    </row>
    <row r="1080" spans="1:12">
      <c r="A1080" s="63">
        <v>1600</v>
      </c>
      <c r="B1080" s="63" t="s">
        <v>3162</v>
      </c>
      <c r="C1080" s="64" t="s">
        <v>1131</v>
      </c>
      <c r="D1080" s="65">
        <v>42879</v>
      </c>
      <c r="E1080" s="70">
        <v>6</v>
      </c>
      <c r="F1080" s="70">
        <v>61</v>
      </c>
      <c r="G1080" s="66"/>
      <c r="H1080" s="66"/>
      <c r="I1080" s="67">
        <v>1720.2</v>
      </c>
      <c r="J1080" s="68"/>
      <c r="K1080" s="66">
        <v>93</v>
      </c>
      <c r="L1080" s="68" t="s">
        <v>3015</v>
      </c>
    </row>
    <row r="1081" spans="1:12">
      <c r="A1081" s="63">
        <v>1600</v>
      </c>
      <c r="B1081" s="63" t="s">
        <v>3162</v>
      </c>
      <c r="C1081" s="64" t="s">
        <v>1132</v>
      </c>
      <c r="D1081" s="65">
        <v>42879</v>
      </c>
      <c r="E1081" s="70">
        <v>3</v>
      </c>
      <c r="F1081" s="71"/>
      <c r="G1081" s="68"/>
      <c r="H1081" s="68"/>
      <c r="I1081" s="67">
        <v>600.24</v>
      </c>
      <c r="J1081" s="68"/>
      <c r="K1081" s="66">
        <v>93</v>
      </c>
      <c r="L1081" s="68" t="s">
        <v>3015</v>
      </c>
    </row>
    <row r="1082" spans="1:12">
      <c r="A1082" s="63">
        <v>1600</v>
      </c>
      <c r="B1082" s="63" t="s">
        <v>3162</v>
      </c>
      <c r="C1082" s="64" t="s">
        <v>1133</v>
      </c>
      <c r="D1082" s="65">
        <v>42879</v>
      </c>
      <c r="E1082" s="70">
        <v>2</v>
      </c>
      <c r="F1082" s="70">
        <v>22</v>
      </c>
      <c r="G1082" s="66"/>
      <c r="H1082" s="66"/>
      <c r="I1082" s="67">
        <v>2318</v>
      </c>
      <c r="J1082" s="68"/>
      <c r="K1082" s="66">
        <v>174</v>
      </c>
      <c r="L1082" s="68" t="s">
        <v>3032</v>
      </c>
    </row>
    <row r="1083" spans="1:12">
      <c r="A1083" s="63">
        <v>1600</v>
      </c>
      <c r="B1083" s="63" t="s">
        <v>3162</v>
      </c>
      <c r="C1083" s="64" t="s">
        <v>1134</v>
      </c>
      <c r="D1083" s="65">
        <v>42879</v>
      </c>
      <c r="E1083" s="70">
        <v>3</v>
      </c>
      <c r="F1083" s="71"/>
      <c r="G1083" s="68"/>
      <c r="H1083" s="68"/>
      <c r="I1083" s="67">
        <v>231.8</v>
      </c>
      <c r="J1083" s="68"/>
      <c r="K1083" s="66">
        <v>225</v>
      </c>
      <c r="L1083" s="68" t="s">
        <v>3039</v>
      </c>
    </row>
    <row r="1084" spans="1:12">
      <c r="A1084" s="63">
        <v>1600</v>
      </c>
      <c r="B1084" s="63" t="s">
        <v>3162</v>
      </c>
      <c r="C1084" s="64" t="s">
        <v>1135</v>
      </c>
      <c r="D1084" s="65">
        <v>42879</v>
      </c>
      <c r="E1084" s="70">
        <v>2</v>
      </c>
      <c r="F1084" s="70">
        <v>22</v>
      </c>
      <c r="G1084" s="66"/>
      <c r="H1084" s="66"/>
      <c r="I1084" s="67">
        <v>2318</v>
      </c>
      <c r="J1084" s="68"/>
      <c r="K1084" s="66">
        <v>720</v>
      </c>
      <c r="L1084" s="68" t="s">
        <v>3078</v>
      </c>
    </row>
    <row r="1085" spans="1:12">
      <c r="A1085" s="63">
        <v>1600</v>
      </c>
      <c r="B1085" s="63" t="s">
        <v>3162</v>
      </c>
      <c r="C1085" s="64" t="s">
        <v>1136</v>
      </c>
      <c r="D1085" s="65">
        <v>42879</v>
      </c>
      <c r="E1085" s="70">
        <v>1</v>
      </c>
      <c r="F1085" s="70">
        <v>12</v>
      </c>
      <c r="G1085" s="66"/>
      <c r="H1085" s="66"/>
      <c r="I1085" s="67">
        <v>1622.6</v>
      </c>
      <c r="J1085" s="68"/>
      <c r="K1085" s="66">
        <v>897</v>
      </c>
      <c r="L1085" s="68" t="s">
        <v>3088</v>
      </c>
    </row>
    <row r="1086" spans="1:12">
      <c r="A1086" s="63">
        <v>1600</v>
      </c>
      <c r="B1086" s="63" t="s">
        <v>3162</v>
      </c>
      <c r="C1086" s="64" t="s">
        <v>1137</v>
      </c>
      <c r="D1086" s="65">
        <v>42879</v>
      </c>
      <c r="E1086" s="70">
        <v>3</v>
      </c>
      <c r="F1086" s="71"/>
      <c r="G1086" s="68"/>
      <c r="H1086" s="68"/>
      <c r="I1086" s="67">
        <v>219.6</v>
      </c>
      <c r="J1086" s="68"/>
      <c r="K1086" s="66">
        <v>971</v>
      </c>
      <c r="L1086" s="68" t="s">
        <v>3090</v>
      </c>
    </row>
    <row r="1087" spans="1:12">
      <c r="A1087" s="63">
        <v>1600</v>
      </c>
      <c r="B1087" s="63" t="s">
        <v>3162</v>
      </c>
      <c r="C1087" s="64" t="s">
        <v>1138</v>
      </c>
      <c r="D1087" s="65">
        <v>42879</v>
      </c>
      <c r="E1087" s="70">
        <v>6</v>
      </c>
      <c r="F1087" s="70">
        <v>62</v>
      </c>
      <c r="G1087" s="66"/>
      <c r="H1087" s="66"/>
      <c r="I1087" s="67">
        <v>902.8</v>
      </c>
      <c r="J1087" s="68"/>
      <c r="K1087" s="66">
        <v>1511</v>
      </c>
      <c r="L1087" s="68" t="s">
        <v>3103</v>
      </c>
    </row>
    <row r="1088" spans="1:12">
      <c r="A1088" s="63">
        <v>1600</v>
      </c>
      <c r="B1088" s="63" t="s">
        <v>3162</v>
      </c>
      <c r="C1088" s="64" t="s">
        <v>1139</v>
      </c>
      <c r="D1088" s="65">
        <v>42879</v>
      </c>
      <c r="E1088" s="70">
        <v>6</v>
      </c>
      <c r="F1088" s="70">
        <v>62</v>
      </c>
      <c r="G1088" s="66"/>
      <c r="H1088" s="66"/>
      <c r="I1088" s="67">
        <v>902.8</v>
      </c>
      <c r="J1088" s="68"/>
      <c r="K1088" s="66">
        <v>2188</v>
      </c>
      <c r="L1088" s="68" t="s">
        <v>3116</v>
      </c>
    </row>
    <row r="1089" spans="1:12">
      <c r="A1089" s="63">
        <v>1600</v>
      </c>
      <c r="B1089" s="63" t="s">
        <v>3162</v>
      </c>
      <c r="C1089" s="64" t="s">
        <v>1140</v>
      </c>
      <c r="D1089" s="65">
        <v>42879</v>
      </c>
      <c r="E1089" s="70">
        <v>6</v>
      </c>
      <c r="F1089" s="70">
        <v>62</v>
      </c>
      <c r="G1089" s="66"/>
      <c r="H1089" s="66"/>
      <c r="I1089" s="67">
        <v>1270.02</v>
      </c>
      <c r="J1089" s="68"/>
      <c r="K1089" s="66">
        <v>2815</v>
      </c>
      <c r="L1089" s="68" t="s">
        <v>3135</v>
      </c>
    </row>
    <row r="1090" spans="1:12">
      <c r="A1090" s="63">
        <v>1600</v>
      </c>
      <c r="B1090" s="63" t="s">
        <v>3162</v>
      </c>
      <c r="C1090" s="64" t="s">
        <v>1141</v>
      </c>
      <c r="D1090" s="65">
        <v>42879</v>
      </c>
      <c r="E1090" s="70">
        <v>1</v>
      </c>
      <c r="F1090" s="70">
        <v>12</v>
      </c>
      <c r="G1090" s="66"/>
      <c r="H1090" s="66"/>
      <c r="I1090" s="67">
        <v>610</v>
      </c>
      <c r="J1090" s="68"/>
      <c r="K1090" s="66">
        <v>1126</v>
      </c>
      <c r="L1090" s="68" t="s">
        <v>3096</v>
      </c>
    </row>
    <row r="1091" spans="1:12">
      <c r="A1091" s="63">
        <v>1600</v>
      </c>
      <c r="B1091" s="63" t="s">
        <v>3162</v>
      </c>
      <c r="C1091" s="64" t="s">
        <v>1142</v>
      </c>
      <c r="D1091" s="65">
        <v>42879</v>
      </c>
      <c r="E1091" s="70">
        <v>2</v>
      </c>
      <c r="F1091" s="70">
        <v>22</v>
      </c>
      <c r="G1091" s="66"/>
      <c r="H1091" s="66"/>
      <c r="I1091" s="67">
        <v>2318</v>
      </c>
      <c r="J1091" s="68"/>
      <c r="K1091" s="66">
        <v>1511</v>
      </c>
      <c r="L1091" s="68" t="s">
        <v>3103</v>
      </c>
    </row>
    <row r="1092" spans="1:12">
      <c r="A1092" s="63">
        <v>1600</v>
      </c>
      <c r="B1092" s="63" t="s">
        <v>3162</v>
      </c>
      <c r="C1092" s="64" t="s">
        <v>1143</v>
      </c>
      <c r="D1092" s="65">
        <v>42879</v>
      </c>
      <c r="E1092" s="70">
        <v>6</v>
      </c>
      <c r="F1092" s="70">
        <v>62</v>
      </c>
      <c r="G1092" s="66"/>
      <c r="H1092" s="66"/>
      <c r="I1092" s="67">
        <v>1195.5999999999999</v>
      </c>
      <c r="J1092" s="68"/>
      <c r="K1092" s="66">
        <v>1511</v>
      </c>
      <c r="L1092" s="68" t="s">
        <v>3103</v>
      </c>
    </row>
    <row r="1093" spans="1:12">
      <c r="A1093" s="63">
        <v>1600</v>
      </c>
      <c r="B1093" s="63" t="s">
        <v>3162</v>
      </c>
      <c r="C1093" s="64" t="s">
        <v>1144</v>
      </c>
      <c r="D1093" s="65">
        <v>42879</v>
      </c>
      <c r="E1093" s="70">
        <v>6</v>
      </c>
      <c r="F1093" s="70">
        <v>62</v>
      </c>
      <c r="G1093" s="66"/>
      <c r="H1093" s="66"/>
      <c r="I1093" s="67">
        <v>1195.5999999999999</v>
      </c>
      <c r="J1093" s="68"/>
      <c r="K1093" s="66">
        <v>1511</v>
      </c>
      <c r="L1093" s="68" t="s">
        <v>3103</v>
      </c>
    </row>
    <row r="1094" spans="1:12">
      <c r="A1094" s="63">
        <v>1600</v>
      </c>
      <c r="B1094" s="63" t="s">
        <v>3162</v>
      </c>
      <c r="C1094" s="64" t="s">
        <v>1145</v>
      </c>
      <c r="D1094" s="65">
        <v>42879</v>
      </c>
      <c r="E1094" s="70">
        <v>6</v>
      </c>
      <c r="F1094" s="70">
        <v>61</v>
      </c>
      <c r="G1094" s="66"/>
      <c r="H1094" s="66"/>
      <c r="I1094" s="67">
        <v>1054.08</v>
      </c>
      <c r="J1094" s="68"/>
      <c r="K1094" s="66">
        <v>1511</v>
      </c>
      <c r="L1094" s="68" t="s">
        <v>3103</v>
      </c>
    </row>
    <row r="1095" spans="1:12">
      <c r="A1095" s="63">
        <v>1600</v>
      </c>
      <c r="B1095" s="63" t="s">
        <v>3162</v>
      </c>
      <c r="C1095" s="64" t="s">
        <v>1146</v>
      </c>
      <c r="D1095" s="65">
        <v>42879</v>
      </c>
      <c r="E1095" s="70">
        <v>3</v>
      </c>
      <c r="F1095" s="71"/>
      <c r="G1095" s="68"/>
      <c r="H1095" s="68"/>
      <c r="I1095" s="67">
        <v>244</v>
      </c>
      <c r="J1095" s="68"/>
      <c r="K1095" s="66">
        <v>283</v>
      </c>
      <c r="L1095" s="68" t="s">
        <v>3047</v>
      </c>
    </row>
    <row r="1096" spans="1:12">
      <c r="A1096" s="63">
        <v>1600</v>
      </c>
      <c r="B1096" s="63" t="s">
        <v>3162</v>
      </c>
      <c r="C1096" s="64" t="s">
        <v>1147</v>
      </c>
      <c r="D1096" s="65">
        <v>42879</v>
      </c>
      <c r="E1096" s="70">
        <v>1</v>
      </c>
      <c r="F1096" s="70">
        <v>12</v>
      </c>
      <c r="G1096" s="66"/>
      <c r="H1096" s="66"/>
      <c r="I1096" s="67">
        <v>541.67999999999995</v>
      </c>
      <c r="J1096" s="68"/>
      <c r="K1096" s="66">
        <v>283</v>
      </c>
      <c r="L1096" s="68" t="s">
        <v>3047</v>
      </c>
    </row>
    <row r="1097" spans="1:12">
      <c r="A1097" s="63">
        <v>1600</v>
      </c>
      <c r="B1097" s="63" t="s">
        <v>3162</v>
      </c>
      <c r="C1097" s="64" t="s">
        <v>1148</v>
      </c>
      <c r="D1097" s="65">
        <v>42879</v>
      </c>
      <c r="E1097" s="70">
        <v>1</v>
      </c>
      <c r="F1097" s="70">
        <v>11</v>
      </c>
      <c r="G1097" s="66"/>
      <c r="H1097" s="66"/>
      <c r="I1097" s="67">
        <v>5978</v>
      </c>
      <c r="J1097" s="68"/>
      <c r="K1097" s="66">
        <v>100</v>
      </c>
      <c r="L1097" s="68" t="s">
        <v>3017</v>
      </c>
    </row>
    <row r="1098" spans="1:12">
      <c r="A1098" s="63">
        <v>1600</v>
      </c>
      <c r="B1098" s="63" t="s">
        <v>3162</v>
      </c>
      <c r="C1098" s="64" t="s">
        <v>1149</v>
      </c>
      <c r="D1098" s="65">
        <v>42879</v>
      </c>
      <c r="E1098" s="70">
        <v>1</v>
      </c>
      <c r="F1098" s="70">
        <v>11</v>
      </c>
      <c r="G1098" s="66"/>
      <c r="H1098" s="66"/>
      <c r="I1098" s="67">
        <v>7295.6</v>
      </c>
      <c r="J1098" s="68"/>
      <c r="K1098" s="66">
        <v>133</v>
      </c>
      <c r="L1098" s="68" t="s">
        <v>3028</v>
      </c>
    </row>
    <row r="1099" spans="1:12">
      <c r="A1099" s="63">
        <v>1600</v>
      </c>
      <c r="B1099" s="63" t="s">
        <v>3162</v>
      </c>
      <c r="C1099" s="64" t="s">
        <v>1150</v>
      </c>
      <c r="D1099" s="65">
        <v>42879</v>
      </c>
      <c r="E1099" s="70">
        <v>2</v>
      </c>
      <c r="F1099" s="70">
        <v>22</v>
      </c>
      <c r="G1099" s="66"/>
      <c r="H1099" s="66"/>
      <c r="I1099" s="67">
        <v>2318</v>
      </c>
      <c r="J1099" s="68"/>
      <c r="K1099" s="66">
        <v>2803</v>
      </c>
      <c r="L1099" s="68" t="s">
        <v>3134</v>
      </c>
    </row>
    <row r="1100" spans="1:12">
      <c r="A1100" s="63">
        <v>1600</v>
      </c>
      <c r="B1100" s="63" t="s">
        <v>3162</v>
      </c>
      <c r="C1100" s="64" t="s">
        <v>1151</v>
      </c>
      <c r="D1100" s="65">
        <v>42879</v>
      </c>
      <c r="E1100" s="70">
        <v>2</v>
      </c>
      <c r="F1100" s="70">
        <v>22</v>
      </c>
      <c r="G1100" s="66"/>
      <c r="H1100" s="66"/>
      <c r="I1100" s="67">
        <v>2318</v>
      </c>
      <c r="J1100" s="68"/>
      <c r="K1100" s="66">
        <v>2803</v>
      </c>
      <c r="L1100" s="68" t="s">
        <v>3134</v>
      </c>
    </row>
    <row r="1101" spans="1:12">
      <c r="A1101" s="63">
        <v>1600</v>
      </c>
      <c r="B1101" s="63" t="s">
        <v>3162</v>
      </c>
      <c r="C1101" s="64" t="s">
        <v>1152</v>
      </c>
      <c r="D1101" s="65">
        <v>42879</v>
      </c>
      <c r="E1101" s="70">
        <v>1</v>
      </c>
      <c r="F1101" s="70">
        <v>12</v>
      </c>
      <c r="G1101" s="66"/>
      <c r="H1101" s="66"/>
      <c r="I1101" s="67">
        <v>1354.2</v>
      </c>
      <c r="J1101" s="68"/>
      <c r="K1101" s="66">
        <v>2628</v>
      </c>
      <c r="L1101" s="68" t="s">
        <v>3163</v>
      </c>
    </row>
    <row r="1102" spans="1:12">
      <c r="A1102" s="63">
        <v>1600</v>
      </c>
      <c r="B1102" s="63" t="s">
        <v>3162</v>
      </c>
      <c r="C1102" s="64" t="s">
        <v>1153</v>
      </c>
      <c r="D1102" s="65">
        <v>42879</v>
      </c>
      <c r="E1102" s="70">
        <v>2</v>
      </c>
      <c r="F1102" s="70">
        <v>22</v>
      </c>
      <c r="G1102" s="66"/>
      <c r="H1102" s="66"/>
      <c r="I1102" s="67">
        <v>4636</v>
      </c>
      <c r="J1102" s="68"/>
      <c r="K1102" s="66">
        <v>2628</v>
      </c>
      <c r="L1102" s="68" t="s">
        <v>3163</v>
      </c>
    </row>
    <row r="1103" spans="1:12">
      <c r="A1103" s="63">
        <v>1600</v>
      </c>
      <c r="B1103" s="63" t="s">
        <v>3162</v>
      </c>
      <c r="C1103" s="64" t="s">
        <v>1154</v>
      </c>
      <c r="D1103" s="65">
        <v>42879</v>
      </c>
      <c r="E1103" s="70">
        <v>2</v>
      </c>
      <c r="F1103" s="70">
        <v>22</v>
      </c>
      <c r="G1103" s="66"/>
      <c r="H1103" s="66"/>
      <c r="I1103" s="67">
        <v>4636</v>
      </c>
      <c r="J1103" s="68"/>
      <c r="K1103" s="66">
        <v>756</v>
      </c>
      <c r="L1103" s="68" t="s">
        <v>3080</v>
      </c>
    </row>
    <row r="1104" spans="1:12">
      <c r="A1104" s="63">
        <v>1600</v>
      </c>
      <c r="B1104" s="63" t="s">
        <v>3162</v>
      </c>
      <c r="C1104" s="64" t="s">
        <v>1155</v>
      </c>
      <c r="D1104" s="65">
        <v>42879</v>
      </c>
      <c r="E1104" s="70">
        <v>2</v>
      </c>
      <c r="F1104" s="70">
        <v>22</v>
      </c>
      <c r="G1104" s="66"/>
      <c r="H1104" s="66"/>
      <c r="I1104" s="67">
        <v>2318</v>
      </c>
      <c r="J1104" s="68"/>
      <c r="K1104" s="66">
        <v>756</v>
      </c>
      <c r="L1104" s="68" t="s">
        <v>3080</v>
      </c>
    </row>
    <row r="1105" spans="1:12">
      <c r="A1105" s="63">
        <v>1600</v>
      </c>
      <c r="B1105" s="63" t="s">
        <v>3162</v>
      </c>
      <c r="C1105" s="64" t="s">
        <v>1156</v>
      </c>
      <c r="D1105" s="65">
        <v>42879</v>
      </c>
      <c r="E1105" s="70">
        <v>2</v>
      </c>
      <c r="F1105" s="70">
        <v>22</v>
      </c>
      <c r="G1105" s="66"/>
      <c r="H1105" s="66"/>
      <c r="I1105" s="67">
        <v>1878.8</v>
      </c>
      <c r="J1105" s="68"/>
      <c r="K1105" s="66">
        <v>756</v>
      </c>
      <c r="L1105" s="68" t="s">
        <v>3080</v>
      </c>
    </row>
    <row r="1106" spans="1:12">
      <c r="A1106" s="63">
        <v>1600</v>
      </c>
      <c r="B1106" s="63" t="s">
        <v>3162</v>
      </c>
      <c r="C1106" s="64" t="s">
        <v>1157</v>
      </c>
      <c r="D1106" s="65">
        <v>42879</v>
      </c>
      <c r="E1106" s="70">
        <v>1</v>
      </c>
      <c r="F1106" s="70">
        <v>12</v>
      </c>
      <c r="G1106" s="66"/>
      <c r="H1106" s="66"/>
      <c r="I1106" s="67">
        <v>1005.28</v>
      </c>
      <c r="J1106" s="68"/>
      <c r="K1106" s="66">
        <v>756</v>
      </c>
      <c r="L1106" s="68" t="s">
        <v>3080</v>
      </c>
    </row>
    <row r="1107" spans="1:12">
      <c r="A1107" s="63">
        <v>1600</v>
      </c>
      <c r="B1107" s="63" t="s">
        <v>3162</v>
      </c>
      <c r="C1107" s="64" t="s">
        <v>1158</v>
      </c>
      <c r="D1107" s="65">
        <v>42879</v>
      </c>
      <c r="E1107" s="70">
        <v>1</v>
      </c>
      <c r="F1107" s="70">
        <v>12</v>
      </c>
      <c r="G1107" s="66"/>
      <c r="H1107" s="66"/>
      <c r="I1107" s="67">
        <v>507.52</v>
      </c>
      <c r="J1107" s="68"/>
      <c r="K1107" s="66">
        <v>756</v>
      </c>
      <c r="L1107" s="68" t="s">
        <v>3080</v>
      </c>
    </row>
    <row r="1108" spans="1:12">
      <c r="A1108" s="63">
        <v>1600</v>
      </c>
      <c r="B1108" s="63" t="s">
        <v>3162</v>
      </c>
      <c r="C1108" s="64" t="s">
        <v>1159</v>
      </c>
      <c r="D1108" s="65">
        <v>42879</v>
      </c>
      <c r="E1108" s="70">
        <v>1</v>
      </c>
      <c r="F1108" s="70">
        <v>12</v>
      </c>
      <c r="G1108" s="66"/>
      <c r="H1108" s="66"/>
      <c r="I1108" s="67">
        <v>943.06</v>
      </c>
      <c r="J1108" s="68"/>
      <c r="K1108" s="66">
        <v>756</v>
      </c>
      <c r="L1108" s="68" t="s">
        <v>3080</v>
      </c>
    </row>
    <row r="1109" spans="1:12">
      <c r="A1109" s="63">
        <v>1600</v>
      </c>
      <c r="B1109" s="63" t="s">
        <v>3162</v>
      </c>
      <c r="C1109" s="64" t="s">
        <v>1160</v>
      </c>
      <c r="D1109" s="65">
        <v>42879</v>
      </c>
      <c r="E1109" s="70">
        <v>1</v>
      </c>
      <c r="F1109" s="70">
        <v>12</v>
      </c>
      <c r="G1109" s="66"/>
      <c r="H1109" s="66"/>
      <c r="I1109" s="67">
        <v>1135.82</v>
      </c>
      <c r="J1109" s="68"/>
      <c r="K1109" s="66">
        <v>811</v>
      </c>
      <c r="L1109" s="68" t="s">
        <v>3083</v>
      </c>
    </row>
    <row r="1110" spans="1:12">
      <c r="A1110" s="63">
        <v>1600</v>
      </c>
      <c r="B1110" s="63" t="s">
        <v>3162</v>
      </c>
      <c r="C1110" s="64" t="s">
        <v>1161</v>
      </c>
      <c r="D1110" s="65">
        <v>42879</v>
      </c>
      <c r="E1110" s="70">
        <v>1</v>
      </c>
      <c r="F1110" s="70">
        <v>12</v>
      </c>
      <c r="G1110" s="66"/>
      <c r="H1110" s="66"/>
      <c r="I1110" s="67">
        <v>915</v>
      </c>
      <c r="J1110" s="68"/>
      <c r="K1110" s="66">
        <v>2432</v>
      </c>
      <c r="L1110" s="68" t="s">
        <v>3121</v>
      </c>
    </row>
    <row r="1111" spans="1:12">
      <c r="A1111" s="63">
        <v>1600</v>
      </c>
      <c r="B1111" s="63" t="s">
        <v>3162</v>
      </c>
      <c r="C1111" s="64" t="s">
        <v>1162</v>
      </c>
      <c r="D1111" s="65">
        <v>42879</v>
      </c>
      <c r="E1111" s="70">
        <v>1</v>
      </c>
      <c r="F1111" s="70">
        <v>12</v>
      </c>
      <c r="G1111" s="66"/>
      <c r="H1111" s="66"/>
      <c r="I1111" s="67">
        <v>122</v>
      </c>
      <c r="J1111" s="68"/>
      <c r="K1111" s="66">
        <v>611</v>
      </c>
      <c r="L1111" s="68" t="s">
        <v>3070</v>
      </c>
    </row>
    <row r="1112" spans="1:12">
      <c r="A1112" s="63">
        <v>1600</v>
      </c>
      <c r="B1112" s="63" t="s">
        <v>3162</v>
      </c>
      <c r="C1112" s="64" t="s">
        <v>1163</v>
      </c>
      <c r="D1112" s="65">
        <v>42879</v>
      </c>
      <c r="E1112" s="70">
        <v>1</v>
      </c>
      <c r="F1112" s="70">
        <v>12</v>
      </c>
      <c r="G1112" s="66"/>
      <c r="H1112" s="66"/>
      <c r="I1112" s="67">
        <v>610</v>
      </c>
      <c r="J1112" s="68"/>
      <c r="K1112" s="66">
        <v>2341</v>
      </c>
      <c r="L1112" s="68" t="s">
        <v>3120</v>
      </c>
    </row>
    <row r="1113" spans="1:12">
      <c r="A1113" s="63">
        <v>1600</v>
      </c>
      <c r="B1113" s="63" t="s">
        <v>3162</v>
      </c>
      <c r="C1113" s="64" t="s">
        <v>1164</v>
      </c>
      <c r="D1113" s="65">
        <v>42879</v>
      </c>
      <c r="E1113" s="70">
        <v>1</v>
      </c>
      <c r="F1113" s="70">
        <v>12</v>
      </c>
      <c r="G1113" s="66"/>
      <c r="H1113" s="66"/>
      <c r="I1113" s="67">
        <v>427</v>
      </c>
      <c r="J1113" s="68"/>
      <c r="K1113" s="66">
        <v>1440</v>
      </c>
      <c r="L1113" s="68" t="s">
        <v>3102</v>
      </c>
    </row>
    <row r="1114" spans="1:12">
      <c r="A1114" s="63">
        <v>1600</v>
      </c>
      <c r="B1114" s="63" t="s">
        <v>3162</v>
      </c>
      <c r="C1114" s="64" t="s">
        <v>1165</v>
      </c>
      <c r="D1114" s="65">
        <v>42879</v>
      </c>
      <c r="E1114" s="70">
        <v>1</v>
      </c>
      <c r="F1114" s="70">
        <v>12</v>
      </c>
      <c r="G1114" s="66"/>
      <c r="H1114" s="66"/>
      <c r="I1114" s="67">
        <v>1005.28</v>
      </c>
      <c r="J1114" s="68"/>
      <c r="K1114" s="66">
        <v>2432</v>
      </c>
      <c r="L1114" s="68" t="s">
        <v>3121</v>
      </c>
    </row>
    <row r="1115" spans="1:12">
      <c r="A1115" s="63">
        <v>1600</v>
      </c>
      <c r="B1115" s="63" t="s">
        <v>3162</v>
      </c>
      <c r="C1115" s="64" t="s">
        <v>1166</v>
      </c>
      <c r="D1115" s="65">
        <v>42879</v>
      </c>
      <c r="E1115" s="70">
        <v>1</v>
      </c>
      <c r="F1115" s="70">
        <v>12</v>
      </c>
      <c r="G1115" s="66"/>
      <c r="H1115" s="66"/>
      <c r="I1115" s="67">
        <v>1217.56</v>
      </c>
      <c r="J1115" s="68"/>
      <c r="K1115" s="66">
        <v>440</v>
      </c>
      <c r="L1115" s="68" t="s">
        <v>3058</v>
      </c>
    </row>
    <row r="1116" spans="1:12">
      <c r="A1116" s="63">
        <v>1600</v>
      </c>
      <c r="B1116" s="63" t="s">
        <v>3162</v>
      </c>
      <c r="C1116" s="64" t="s">
        <v>1167</v>
      </c>
      <c r="D1116" s="65">
        <v>42879</v>
      </c>
      <c r="E1116" s="70">
        <v>6</v>
      </c>
      <c r="F1116" s="70">
        <v>61</v>
      </c>
      <c r="G1116" s="66"/>
      <c r="H1116" s="66"/>
      <c r="I1116" s="67">
        <v>841.8</v>
      </c>
      <c r="J1116" s="68"/>
      <c r="K1116" s="66">
        <v>2178</v>
      </c>
      <c r="L1116" s="68" t="s">
        <v>3115</v>
      </c>
    </row>
    <row r="1117" spans="1:12">
      <c r="A1117" s="63">
        <v>1600</v>
      </c>
      <c r="B1117" s="63" t="s">
        <v>3162</v>
      </c>
      <c r="C1117" s="64" t="s">
        <v>1168</v>
      </c>
      <c r="D1117" s="65">
        <v>42879</v>
      </c>
      <c r="E1117" s="70">
        <v>6</v>
      </c>
      <c r="F1117" s="70">
        <v>61</v>
      </c>
      <c r="G1117" s="66"/>
      <c r="H1117" s="66"/>
      <c r="I1117" s="67">
        <v>841.8</v>
      </c>
      <c r="J1117" s="68"/>
      <c r="K1117" s="66">
        <v>2178</v>
      </c>
      <c r="L1117" s="68" t="s">
        <v>3115</v>
      </c>
    </row>
    <row r="1118" spans="1:12">
      <c r="A1118" s="63">
        <v>1600</v>
      </c>
      <c r="B1118" s="63" t="s">
        <v>3162</v>
      </c>
      <c r="C1118" s="64" t="s">
        <v>1169</v>
      </c>
      <c r="D1118" s="65">
        <v>42879</v>
      </c>
      <c r="E1118" s="70">
        <v>2</v>
      </c>
      <c r="F1118" s="70">
        <v>23</v>
      </c>
      <c r="G1118" s="66"/>
      <c r="H1118" s="66"/>
      <c r="I1118" s="67">
        <v>732</v>
      </c>
      <c r="J1118" s="68"/>
      <c r="K1118" s="66">
        <v>2178</v>
      </c>
      <c r="L1118" s="68" t="s">
        <v>3115</v>
      </c>
    </row>
    <row r="1119" spans="1:12">
      <c r="A1119" s="63">
        <v>1600</v>
      </c>
      <c r="B1119" s="63" t="s">
        <v>3162</v>
      </c>
      <c r="C1119" s="64" t="s">
        <v>1170</v>
      </c>
      <c r="D1119" s="65">
        <v>42879</v>
      </c>
      <c r="E1119" s="70">
        <v>6</v>
      </c>
      <c r="F1119" s="70">
        <v>62</v>
      </c>
      <c r="G1119" s="66"/>
      <c r="H1119" s="66"/>
      <c r="I1119" s="67">
        <v>1534.76</v>
      </c>
      <c r="J1119" s="68"/>
      <c r="K1119" s="66">
        <v>2077</v>
      </c>
      <c r="L1119" s="68" t="s">
        <v>3111</v>
      </c>
    </row>
    <row r="1120" spans="1:12">
      <c r="A1120" s="63">
        <v>1600</v>
      </c>
      <c r="B1120" s="63" t="s">
        <v>3162</v>
      </c>
      <c r="C1120" s="64" t="s">
        <v>1171</v>
      </c>
      <c r="D1120" s="65">
        <v>42879</v>
      </c>
      <c r="E1120" s="70">
        <v>1</v>
      </c>
      <c r="F1120" s="70">
        <v>12</v>
      </c>
      <c r="G1120" s="66"/>
      <c r="H1120" s="66"/>
      <c r="I1120" s="67">
        <v>3246.42</v>
      </c>
      <c r="J1120" s="68"/>
      <c r="K1120" s="66">
        <v>2077</v>
      </c>
      <c r="L1120" s="68" t="s">
        <v>3111</v>
      </c>
    </row>
    <row r="1121" spans="1:12">
      <c r="A1121" s="63">
        <v>1600</v>
      </c>
      <c r="B1121" s="63" t="s">
        <v>3162</v>
      </c>
      <c r="C1121" s="64" t="s">
        <v>1172</v>
      </c>
      <c r="D1121" s="65">
        <v>42879</v>
      </c>
      <c r="E1121" s="70">
        <v>1</v>
      </c>
      <c r="F1121" s="70">
        <v>11</v>
      </c>
      <c r="G1121" s="66"/>
      <c r="H1121" s="66"/>
      <c r="I1121" s="67">
        <v>7817.76</v>
      </c>
      <c r="J1121" s="68"/>
      <c r="K1121" s="66">
        <v>949</v>
      </c>
      <c r="L1121" s="68" t="s">
        <v>3089</v>
      </c>
    </row>
    <row r="1122" spans="1:12">
      <c r="A1122" s="63">
        <v>1600</v>
      </c>
      <c r="B1122" s="63" t="s">
        <v>3162</v>
      </c>
      <c r="C1122" s="64" t="s">
        <v>1173</v>
      </c>
      <c r="D1122" s="65">
        <v>42879</v>
      </c>
      <c r="E1122" s="70">
        <v>2</v>
      </c>
      <c r="F1122" s="70">
        <v>22</v>
      </c>
      <c r="G1122" s="66"/>
      <c r="H1122" s="66"/>
      <c r="I1122" s="67">
        <v>1342</v>
      </c>
      <c r="J1122" s="68"/>
      <c r="K1122" s="66">
        <v>949</v>
      </c>
      <c r="L1122" s="68" t="s">
        <v>3089</v>
      </c>
    </row>
    <row r="1123" spans="1:12">
      <c r="A1123" s="63">
        <v>1600</v>
      </c>
      <c r="B1123" s="63" t="s">
        <v>3162</v>
      </c>
      <c r="C1123" s="64" t="s">
        <v>1174</v>
      </c>
      <c r="D1123" s="65">
        <v>42879</v>
      </c>
      <c r="E1123" s="70">
        <v>6</v>
      </c>
      <c r="F1123" s="70">
        <v>62</v>
      </c>
      <c r="G1123" s="66"/>
      <c r="H1123" s="66"/>
      <c r="I1123" s="67">
        <v>902.8</v>
      </c>
      <c r="J1123" s="68"/>
      <c r="K1123" s="66">
        <v>1805</v>
      </c>
      <c r="L1123" s="68" t="s">
        <v>3105</v>
      </c>
    </row>
    <row r="1124" spans="1:12">
      <c r="A1124" s="63">
        <v>1600</v>
      </c>
      <c r="B1124" s="63" t="s">
        <v>3162</v>
      </c>
      <c r="C1124" s="64" t="s">
        <v>1175</v>
      </c>
      <c r="D1124" s="65">
        <v>42879</v>
      </c>
      <c r="E1124" s="70">
        <v>2</v>
      </c>
      <c r="F1124" s="70">
        <v>22</v>
      </c>
      <c r="G1124" s="66"/>
      <c r="H1124" s="66"/>
      <c r="I1124" s="67">
        <v>2318</v>
      </c>
      <c r="J1124" s="68"/>
      <c r="K1124" s="66">
        <v>111</v>
      </c>
      <c r="L1124" s="68" t="s">
        <v>3025</v>
      </c>
    </row>
    <row r="1125" spans="1:12">
      <c r="A1125" s="63">
        <v>1600</v>
      </c>
      <c r="B1125" s="63" t="s">
        <v>3162</v>
      </c>
      <c r="C1125" s="64" t="s">
        <v>1176</v>
      </c>
      <c r="D1125" s="65">
        <v>42879</v>
      </c>
      <c r="E1125" s="70">
        <v>6</v>
      </c>
      <c r="F1125" s="70">
        <v>61</v>
      </c>
      <c r="G1125" s="66"/>
      <c r="H1125" s="66"/>
      <c r="I1125" s="67">
        <v>12980.8</v>
      </c>
      <c r="J1125" s="68"/>
      <c r="K1125" s="66">
        <v>111</v>
      </c>
      <c r="L1125" s="68" t="s">
        <v>3025</v>
      </c>
    </row>
    <row r="1126" spans="1:12">
      <c r="A1126" s="63">
        <v>1600</v>
      </c>
      <c r="B1126" s="63" t="s">
        <v>3162</v>
      </c>
      <c r="C1126" s="64" t="s">
        <v>1177</v>
      </c>
      <c r="D1126" s="65">
        <v>42879</v>
      </c>
      <c r="E1126" s="70">
        <v>2</v>
      </c>
      <c r="F1126" s="70">
        <v>22</v>
      </c>
      <c r="G1126" s="66"/>
      <c r="H1126" s="66"/>
      <c r="I1126" s="67">
        <v>1342</v>
      </c>
      <c r="J1126" s="68"/>
      <c r="K1126" s="66">
        <v>1268</v>
      </c>
      <c r="L1126" s="68" t="s">
        <v>3099</v>
      </c>
    </row>
    <row r="1127" spans="1:12">
      <c r="A1127" s="63">
        <v>1600</v>
      </c>
      <c r="B1127" s="63" t="s">
        <v>3162</v>
      </c>
      <c r="C1127" s="64" t="s">
        <v>1178</v>
      </c>
      <c r="D1127" s="65">
        <v>42879</v>
      </c>
      <c r="E1127" s="70">
        <v>6</v>
      </c>
      <c r="F1127" s="70">
        <v>61</v>
      </c>
      <c r="G1127" s="66"/>
      <c r="H1127" s="66"/>
      <c r="I1127" s="67">
        <v>3294</v>
      </c>
      <c r="J1127" s="68"/>
      <c r="K1127" s="66">
        <v>1268</v>
      </c>
      <c r="L1127" s="68" t="s">
        <v>3099</v>
      </c>
    </row>
    <row r="1128" spans="1:12">
      <c r="A1128" s="63">
        <v>1600</v>
      </c>
      <c r="B1128" s="63" t="s">
        <v>3162</v>
      </c>
      <c r="C1128" s="64" t="s">
        <v>1179</v>
      </c>
      <c r="D1128" s="65">
        <v>42879</v>
      </c>
      <c r="E1128" s="70">
        <v>6</v>
      </c>
      <c r="F1128" s="70">
        <v>62</v>
      </c>
      <c r="G1128" s="66"/>
      <c r="H1128" s="66"/>
      <c r="I1128" s="67">
        <v>1354.2</v>
      </c>
      <c r="J1128" s="68"/>
      <c r="K1128" s="66">
        <v>3126</v>
      </c>
      <c r="L1128" s="68" t="s">
        <v>3147</v>
      </c>
    </row>
    <row r="1129" spans="1:12">
      <c r="A1129" s="63">
        <v>1600</v>
      </c>
      <c r="B1129" s="63" t="s">
        <v>3162</v>
      </c>
      <c r="C1129" s="64" t="s">
        <v>1180</v>
      </c>
      <c r="D1129" s="65">
        <v>42879</v>
      </c>
      <c r="E1129" s="70">
        <v>2</v>
      </c>
      <c r="F1129" s="70">
        <v>22</v>
      </c>
      <c r="G1129" s="66"/>
      <c r="H1129" s="66"/>
      <c r="I1129" s="67">
        <v>1006.5</v>
      </c>
      <c r="J1129" s="68"/>
      <c r="K1129" s="66">
        <v>3126</v>
      </c>
      <c r="L1129" s="68" t="s">
        <v>3147</v>
      </c>
    </row>
    <row r="1130" spans="1:12">
      <c r="A1130" s="63">
        <v>1600</v>
      </c>
      <c r="B1130" s="63" t="s">
        <v>3162</v>
      </c>
      <c r="C1130" s="64" t="s">
        <v>1181</v>
      </c>
      <c r="D1130" s="65">
        <v>42879</v>
      </c>
      <c r="E1130" s="70">
        <v>2</v>
      </c>
      <c r="F1130" s="70">
        <v>22</v>
      </c>
      <c r="G1130" s="66"/>
      <c r="H1130" s="66"/>
      <c r="I1130" s="67">
        <v>2086.1999999999998</v>
      </c>
      <c r="J1130" s="68"/>
      <c r="K1130" s="66">
        <v>3077</v>
      </c>
      <c r="L1130" s="68" t="s">
        <v>3143</v>
      </c>
    </row>
    <row r="1131" spans="1:12">
      <c r="A1131" s="63">
        <v>1600</v>
      </c>
      <c r="B1131" s="63" t="s">
        <v>3162</v>
      </c>
      <c r="C1131" s="64" t="s">
        <v>1182</v>
      </c>
      <c r="D1131" s="65">
        <v>42879</v>
      </c>
      <c r="E1131" s="70">
        <v>6</v>
      </c>
      <c r="F1131" s="70">
        <v>63</v>
      </c>
      <c r="G1131" s="66"/>
      <c r="H1131" s="66"/>
      <c r="I1131" s="67">
        <v>4071.75</v>
      </c>
      <c r="J1131" s="68"/>
      <c r="K1131" s="66">
        <v>3077</v>
      </c>
      <c r="L1131" s="68" t="s">
        <v>3143</v>
      </c>
    </row>
    <row r="1132" spans="1:12">
      <c r="A1132" s="63">
        <v>1600</v>
      </c>
      <c r="B1132" s="63" t="s">
        <v>3162</v>
      </c>
      <c r="C1132" s="64" t="s">
        <v>1183</v>
      </c>
      <c r="D1132" s="65">
        <v>42879</v>
      </c>
      <c r="E1132" s="70">
        <v>2</v>
      </c>
      <c r="F1132" s="70">
        <v>22</v>
      </c>
      <c r="G1132" s="66"/>
      <c r="H1132" s="66"/>
      <c r="I1132" s="67">
        <v>2318</v>
      </c>
      <c r="J1132" s="68"/>
      <c r="K1132" s="66">
        <v>3077</v>
      </c>
      <c r="L1132" s="68" t="s">
        <v>3143</v>
      </c>
    </row>
    <row r="1133" spans="1:12">
      <c r="A1133" s="63">
        <v>1600</v>
      </c>
      <c r="B1133" s="63" t="s">
        <v>3162</v>
      </c>
      <c r="C1133" s="64" t="s">
        <v>1184</v>
      </c>
      <c r="D1133" s="65">
        <v>42880</v>
      </c>
      <c r="E1133" s="70">
        <v>1</v>
      </c>
      <c r="F1133" s="70">
        <v>11</v>
      </c>
      <c r="G1133" s="66"/>
      <c r="H1133" s="66"/>
      <c r="I1133" s="67">
        <v>8285.73</v>
      </c>
      <c r="J1133" s="68"/>
      <c r="K1133" s="66">
        <v>515</v>
      </c>
      <c r="L1133" s="68" t="s">
        <v>3063</v>
      </c>
    </row>
    <row r="1134" spans="1:12">
      <c r="A1134" s="63">
        <v>1600</v>
      </c>
      <c r="B1134" s="63" t="s">
        <v>3162</v>
      </c>
      <c r="C1134" s="64" t="s">
        <v>1185</v>
      </c>
      <c r="D1134" s="65">
        <v>42882</v>
      </c>
      <c r="E1134" s="70">
        <v>1</v>
      </c>
      <c r="F1134" s="70">
        <v>12</v>
      </c>
      <c r="G1134" s="66"/>
      <c r="H1134" s="66"/>
      <c r="I1134" s="68"/>
      <c r="J1134" s="67">
        <v>-1610.4</v>
      </c>
      <c r="K1134" s="66">
        <v>756</v>
      </c>
      <c r="L1134" s="68" t="s">
        <v>3080</v>
      </c>
    </row>
    <row r="1135" spans="1:12">
      <c r="A1135" s="63">
        <v>1600</v>
      </c>
      <c r="B1135" s="63" t="s">
        <v>3162</v>
      </c>
      <c r="C1135" s="64" t="s">
        <v>1186</v>
      </c>
      <c r="D1135" s="65">
        <v>42882</v>
      </c>
      <c r="E1135" s="70">
        <v>1</v>
      </c>
      <c r="F1135" s="70">
        <v>12</v>
      </c>
      <c r="G1135" s="66"/>
      <c r="H1135" s="66"/>
      <c r="I1135" s="67">
        <v>1610.4</v>
      </c>
      <c r="J1135" s="68"/>
      <c r="K1135" s="66">
        <v>1440</v>
      </c>
      <c r="L1135" s="68" t="s">
        <v>3102</v>
      </c>
    </row>
    <row r="1136" spans="1:12">
      <c r="A1136" s="63">
        <v>1600</v>
      </c>
      <c r="B1136" s="63" t="s">
        <v>3162</v>
      </c>
      <c r="C1136" s="64" t="s">
        <v>1187</v>
      </c>
      <c r="D1136" s="65">
        <v>42883</v>
      </c>
      <c r="E1136" s="70">
        <v>3</v>
      </c>
      <c r="F1136" s="71"/>
      <c r="G1136" s="68"/>
      <c r="H1136" s="68"/>
      <c r="I1136" s="67">
        <v>58.56</v>
      </c>
      <c r="J1136" s="68"/>
      <c r="K1136" s="66">
        <v>93</v>
      </c>
      <c r="L1136" s="68" t="s">
        <v>3015</v>
      </c>
    </row>
    <row r="1137" spans="1:12">
      <c r="A1137" s="63">
        <v>1600</v>
      </c>
      <c r="B1137" s="63" t="s">
        <v>3162</v>
      </c>
      <c r="C1137" s="64" t="s">
        <v>1188</v>
      </c>
      <c r="D1137" s="65">
        <v>42883</v>
      </c>
      <c r="E1137" s="70">
        <v>3</v>
      </c>
      <c r="F1137" s="71"/>
      <c r="G1137" s="68"/>
      <c r="H1137" s="68"/>
      <c r="I1137" s="67">
        <v>29.28</v>
      </c>
      <c r="J1137" s="68"/>
      <c r="K1137" s="66">
        <v>93</v>
      </c>
      <c r="L1137" s="68" t="s">
        <v>3015</v>
      </c>
    </row>
    <row r="1138" spans="1:12">
      <c r="A1138" s="63">
        <v>1600</v>
      </c>
      <c r="B1138" s="63" t="s">
        <v>3162</v>
      </c>
      <c r="C1138" s="64" t="s">
        <v>1189</v>
      </c>
      <c r="D1138" s="65">
        <v>42883</v>
      </c>
      <c r="E1138" s="70">
        <v>3</v>
      </c>
      <c r="F1138" s="71"/>
      <c r="G1138" s="68"/>
      <c r="H1138" s="68"/>
      <c r="I1138" s="67">
        <v>219.6</v>
      </c>
      <c r="J1138" s="68"/>
      <c r="K1138" s="66">
        <v>313</v>
      </c>
      <c r="L1138" s="68" t="s">
        <v>3051</v>
      </c>
    </row>
    <row r="1139" spans="1:12">
      <c r="A1139" s="63">
        <v>1600</v>
      </c>
      <c r="B1139" s="63" t="s">
        <v>3162</v>
      </c>
      <c r="C1139" s="64" t="s">
        <v>1190</v>
      </c>
      <c r="D1139" s="65">
        <v>42883</v>
      </c>
      <c r="E1139" s="70">
        <v>6</v>
      </c>
      <c r="F1139" s="70">
        <v>62</v>
      </c>
      <c r="G1139" s="66"/>
      <c r="H1139" s="66"/>
      <c r="I1139" s="67">
        <v>927.2</v>
      </c>
      <c r="J1139" s="68"/>
      <c r="K1139" s="66">
        <v>424</v>
      </c>
      <c r="L1139" s="68" t="s">
        <v>3057</v>
      </c>
    </row>
    <row r="1140" spans="1:12">
      <c r="A1140" s="63">
        <v>1600</v>
      </c>
      <c r="B1140" s="63" t="s">
        <v>3162</v>
      </c>
      <c r="C1140" s="64" t="s">
        <v>1191</v>
      </c>
      <c r="D1140" s="65">
        <v>42883</v>
      </c>
      <c r="E1140" s="70">
        <v>1</v>
      </c>
      <c r="F1140" s="70">
        <v>12</v>
      </c>
      <c r="G1140" s="66"/>
      <c r="H1140" s="66"/>
      <c r="I1140" s="67">
        <v>1217.56</v>
      </c>
      <c r="J1140" s="68"/>
      <c r="K1140" s="66">
        <v>630</v>
      </c>
      <c r="L1140" s="68" t="s">
        <v>3073</v>
      </c>
    </row>
    <row r="1141" spans="1:12">
      <c r="A1141" s="63">
        <v>1600</v>
      </c>
      <c r="B1141" s="63" t="s">
        <v>3162</v>
      </c>
      <c r="C1141" s="64" t="s">
        <v>1192</v>
      </c>
      <c r="D1141" s="65">
        <v>42883</v>
      </c>
      <c r="E1141" s="70">
        <v>3</v>
      </c>
      <c r="F1141" s="71"/>
      <c r="G1141" s="68"/>
      <c r="H1141" s="68"/>
      <c r="I1141" s="67">
        <v>906.46</v>
      </c>
      <c r="J1141" s="68"/>
      <c r="K1141" s="66">
        <v>1943</v>
      </c>
      <c r="L1141" s="68" t="s">
        <v>3107</v>
      </c>
    </row>
    <row r="1142" spans="1:12">
      <c r="A1142" s="63">
        <v>1600</v>
      </c>
      <c r="B1142" s="63" t="s">
        <v>3162</v>
      </c>
      <c r="C1142" s="64" t="s">
        <v>1193</v>
      </c>
      <c r="D1142" s="65">
        <v>42883</v>
      </c>
      <c r="E1142" s="70">
        <v>1</v>
      </c>
      <c r="F1142" s="70">
        <v>12</v>
      </c>
      <c r="G1142" s="66"/>
      <c r="H1142" s="66"/>
      <c r="I1142" s="67">
        <v>1298.08</v>
      </c>
      <c r="J1142" s="68"/>
      <c r="K1142" s="66">
        <v>2178</v>
      </c>
      <c r="L1142" s="68" t="s">
        <v>3115</v>
      </c>
    </row>
    <row r="1143" spans="1:12">
      <c r="A1143" s="63">
        <v>1600</v>
      </c>
      <c r="B1143" s="63" t="s">
        <v>3162</v>
      </c>
      <c r="C1143" s="64" t="s">
        <v>1194</v>
      </c>
      <c r="D1143" s="65">
        <v>42883</v>
      </c>
      <c r="E1143" s="70">
        <v>6</v>
      </c>
      <c r="F1143" s="70">
        <v>61</v>
      </c>
      <c r="G1143" s="66"/>
      <c r="H1143" s="66"/>
      <c r="I1143" s="67">
        <v>1097.71</v>
      </c>
      <c r="J1143" s="68"/>
      <c r="K1143" s="66">
        <v>2238</v>
      </c>
      <c r="L1143" s="68" t="s">
        <v>3117</v>
      </c>
    </row>
    <row r="1144" spans="1:12">
      <c r="A1144" s="63">
        <v>1600</v>
      </c>
      <c r="B1144" s="63" t="s">
        <v>3162</v>
      </c>
      <c r="C1144" s="64" t="s">
        <v>1195</v>
      </c>
      <c r="D1144" s="65">
        <v>42883</v>
      </c>
      <c r="E1144" s="70">
        <v>6</v>
      </c>
      <c r="F1144" s="70">
        <v>62</v>
      </c>
      <c r="G1144" s="66"/>
      <c r="H1144" s="66"/>
      <c r="I1144" s="67">
        <v>658.8</v>
      </c>
      <c r="J1144" s="68"/>
      <c r="K1144" s="66">
        <v>2748</v>
      </c>
      <c r="L1144" s="68" t="s">
        <v>3131</v>
      </c>
    </row>
    <row r="1145" spans="1:12">
      <c r="A1145" s="63">
        <v>1600</v>
      </c>
      <c r="B1145" s="63" t="s">
        <v>3162</v>
      </c>
      <c r="C1145" s="64" t="s">
        <v>1196</v>
      </c>
      <c r="D1145" s="65">
        <v>42883</v>
      </c>
      <c r="E1145" s="70">
        <v>6</v>
      </c>
      <c r="F1145" s="70">
        <v>62</v>
      </c>
      <c r="G1145" s="66"/>
      <c r="H1145" s="66"/>
      <c r="I1145" s="67">
        <v>1317.6</v>
      </c>
      <c r="J1145" s="68"/>
      <c r="K1145" s="66">
        <v>2748</v>
      </c>
      <c r="L1145" s="68" t="s">
        <v>3131</v>
      </c>
    </row>
    <row r="1146" spans="1:12">
      <c r="A1146" s="63">
        <v>1600</v>
      </c>
      <c r="B1146" s="63" t="s">
        <v>3162</v>
      </c>
      <c r="C1146" s="64" t="s">
        <v>1197</v>
      </c>
      <c r="D1146" s="65">
        <v>42883</v>
      </c>
      <c r="E1146" s="70">
        <v>3</v>
      </c>
      <c r="F1146" s="71"/>
      <c r="G1146" s="68"/>
      <c r="H1146" s="68"/>
      <c r="I1146" s="67">
        <v>244</v>
      </c>
      <c r="J1146" s="68"/>
      <c r="K1146" s="66">
        <v>1126</v>
      </c>
      <c r="L1146" s="68" t="s">
        <v>3096</v>
      </c>
    </row>
    <row r="1147" spans="1:12">
      <c r="A1147" s="63">
        <v>1600</v>
      </c>
      <c r="B1147" s="63" t="s">
        <v>3162</v>
      </c>
      <c r="C1147" s="64" t="s">
        <v>1198</v>
      </c>
      <c r="D1147" s="65">
        <v>42883</v>
      </c>
      <c r="E1147" s="70">
        <v>1</v>
      </c>
      <c r="F1147" s="70">
        <v>12</v>
      </c>
      <c r="G1147" s="66"/>
      <c r="H1147" s="66"/>
      <c r="I1147" s="67">
        <v>1110.2</v>
      </c>
      <c r="J1147" s="68"/>
      <c r="K1147" s="66">
        <v>1119</v>
      </c>
      <c r="L1147" s="68" t="s">
        <v>3095</v>
      </c>
    </row>
    <row r="1148" spans="1:12">
      <c r="A1148" s="63">
        <v>1600</v>
      </c>
      <c r="B1148" s="63" t="s">
        <v>3162</v>
      </c>
      <c r="C1148" s="64" t="s">
        <v>1199</v>
      </c>
      <c r="D1148" s="65">
        <v>42883</v>
      </c>
      <c r="E1148" s="70">
        <v>3</v>
      </c>
      <c r="F1148" s="71"/>
      <c r="G1148" s="68"/>
      <c r="H1148" s="68"/>
      <c r="I1148" s="67">
        <v>219.6</v>
      </c>
      <c r="J1148" s="68"/>
      <c r="K1148" s="66">
        <v>133</v>
      </c>
      <c r="L1148" s="68" t="s">
        <v>3028</v>
      </c>
    </row>
    <row r="1149" spans="1:12">
      <c r="A1149" s="63">
        <v>1600</v>
      </c>
      <c r="B1149" s="63" t="s">
        <v>3162</v>
      </c>
      <c r="C1149" s="64" t="s">
        <v>1200</v>
      </c>
      <c r="D1149" s="65">
        <v>42883</v>
      </c>
      <c r="E1149" s="70">
        <v>1</v>
      </c>
      <c r="F1149" s="70">
        <v>12</v>
      </c>
      <c r="G1149" s="66"/>
      <c r="H1149" s="66"/>
      <c r="I1149" s="67">
        <v>1005.28</v>
      </c>
      <c r="J1149" s="68"/>
      <c r="K1149" s="66">
        <v>103</v>
      </c>
      <c r="L1149" s="68" t="s">
        <v>3020</v>
      </c>
    </row>
    <row r="1150" spans="1:12">
      <c r="A1150" s="63">
        <v>1600</v>
      </c>
      <c r="B1150" s="63" t="s">
        <v>3162</v>
      </c>
      <c r="C1150" s="64" t="s">
        <v>1201</v>
      </c>
      <c r="D1150" s="65">
        <v>42883</v>
      </c>
      <c r="E1150" s="70">
        <v>1</v>
      </c>
      <c r="F1150" s="70">
        <v>12</v>
      </c>
      <c r="G1150" s="66"/>
      <c r="H1150" s="66"/>
      <c r="I1150" s="67">
        <v>1379.82</v>
      </c>
      <c r="J1150" s="68"/>
      <c r="K1150" s="66">
        <v>3107</v>
      </c>
      <c r="L1150" s="68" t="s">
        <v>3146</v>
      </c>
    </row>
    <row r="1151" spans="1:12">
      <c r="A1151" s="63">
        <v>1600</v>
      </c>
      <c r="B1151" s="63" t="s">
        <v>3162</v>
      </c>
      <c r="C1151" s="64" t="s">
        <v>1202</v>
      </c>
      <c r="D1151" s="65">
        <v>42883</v>
      </c>
      <c r="E1151" s="70">
        <v>1</v>
      </c>
      <c r="F1151" s="70">
        <v>12</v>
      </c>
      <c r="G1151" s="66"/>
      <c r="H1151" s="66"/>
      <c r="I1151" s="67">
        <v>879.62</v>
      </c>
      <c r="J1151" s="68"/>
      <c r="K1151" s="66">
        <v>2457</v>
      </c>
      <c r="L1151" s="68" t="s">
        <v>3165</v>
      </c>
    </row>
    <row r="1152" spans="1:12">
      <c r="A1152" s="63">
        <v>1600</v>
      </c>
      <c r="B1152" s="63" t="s">
        <v>3162</v>
      </c>
      <c r="C1152" s="64" t="s">
        <v>1203</v>
      </c>
      <c r="D1152" s="65">
        <v>42883</v>
      </c>
      <c r="E1152" s="70">
        <v>1</v>
      </c>
      <c r="F1152" s="70">
        <v>12</v>
      </c>
      <c r="G1152" s="66"/>
      <c r="H1152" s="66"/>
      <c r="I1152" s="67">
        <v>1217.56</v>
      </c>
      <c r="J1152" s="68"/>
      <c r="K1152" s="66">
        <v>756</v>
      </c>
      <c r="L1152" s="68" t="s">
        <v>3080</v>
      </c>
    </row>
    <row r="1153" spans="1:12">
      <c r="A1153" s="63">
        <v>1600</v>
      </c>
      <c r="B1153" s="63" t="s">
        <v>3162</v>
      </c>
      <c r="C1153" s="64" t="s">
        <v>1204</v>
      </c>
      <c r="D1153" s="65">
        <v>42883</v>
      </c>
      <c r="E1153" s="70">
        <v>1</v>
      </c>
      <c r="F1153" s="70">
        <v>12</v>
      </c>
      <c r="G1153" s="66"/>
      <c r="H1153" s="66"/>
      <c r="I1153" s="67">
        <v>1019.92</v>
      </c>
      <c r="J1153" s="68"/>
      <c r="K1153" s="66">
        <v>811</v>
      </c>
      <c r="L1153" s="68" t="s">
        <v>3083</v>
      </c>
    </row>
    <row r="1154" spans="1:12">
      <c r="A1154" s="63">
        <v>1600</v>
      </c>
      <c r="B1154" s="63" t="s">
        <v>3162</v>
      </c>
      <c r="C1154" s="64" t="s">
        <v>1205</v>
      </c>
      <c r="D1154" s="65">
        <v>42883</v>
      </c>
      <c r="E1154" s="70">
        <v>1</v>
      </c>
      <c r="F1154" s="70">
        <v>12</v>
      </c>
      <c r="G1154" s="66"/>
      <c r="H1154" s="66"/>
      <c r="I1154" s="67">
        <v>679.54</v>
      </c>
      <c r="J1154" s="68"/>
      <c r="K1154" s="66">
        <v>811</v>
      </c>
      <c r="L1154" s="68" t="s">
        <v>3083</v>
      </c>
    </row>
    <row r="1155" spans="1:12">
      <c r="A1155" s="63">
        <v>1600</v>
      </c>
      <c r="B1155" s="63" t="s">
        <v>3162</v>
      </c>
      <c r="C1155" s="64" t="s">
        <v>1206</v>
      </c>
      <c r="D1155" s="65">
        <v>42883</v>
      </c>
      <c r="E1155" s="70">
        <v>1</v>
      </c>
      <c r="F1155" s="70">
        <v>12</v>
      </c>
      <c r="G1155" s="66"/>
      <c r="H1155" s="66"/>
      <c r="I1155" s="67">
        <v>1005.28</v>
      </c>
      <c r="J1155" s="68"/>
      <c r="K1155" s="66">
        <v>611</v>
      </c>
      <c r="L1155" s="68" t="s">
        <v>3070</v>
      </c>
    </row>
    <row r="1156" spans="1:12">
      <c r="A1156" s="63">
        <v>1600</v>
      </c>
      <c r="B1156" s="63" t="s">
        <v>3162</v>
      </c>
      <c r="C1156" s="64" t="s">
        <v>1207</v>
      </c>
      <c r="D1156" s="65">
        <v>42883</v>
      </c>
      <c r="E1156" s="70">
        <v>1</v>
      </c>
      <c r="F1156" s="70">
        <v>12</v>
      </c>
      <c r="G1156" s="66"/>
      <c r="H1156" s="66"/>
      <c r="I1156" s="67">
        <v>1135.82</v>
      </c>
      <c r="J1156" s="68"/>
      <c r="K1156" s="66">
        <v>611</v>
      </c>
      <c r="L1156" s="68" t="s">
        <v>3070</v>
      </c>
    </row>
    <row r="1157" spans="1:12">
      <c r="A1157" s="63">
        <v>1600</v>
      </c>
      <c r="B1157" s="63" t="s">
        <v>3162</v>
      </c>
      <c r="C1157" s="64" t="s">
        <v>1208</v>
      </c>
      <c r="D1157" s="65">
        <v>42883</v>
      </c>
      <c r="E1157" s="70">
        <v>1</v>
      </c>
      <c r="F1157" s="70">
        <v>12</v>
      </c>
      <c r="G1157" s="66"/>
      <c r="H1157" s="66"/>
      <c r="I1157" s="67">
        <v>2755.98</v>
      </c>
      <c r="J1157" s="68"/>
      <c r="K1157" s="66">
        <v>1440</v>
      </c>
      <c r="L1157" s="68" t="s">
        <v>3102</v>
      </c>
    </row>
    <row r="1158" spans="1:12">
      <c r="A1158" s="63">
        <v>1600</v>
      </c>
      <c r="B1158" s="63" t="s">
        <v>3162</v>
      </c>
      <c r="C1158" s="64" t="s">
        <v>1209</v>
      </c>
      <c r="D1158" s="65">
        <v>42883</v>
      </c>
      <c r="E1158" s="70">
        <v>6</v>
      </c>
      <c r="F1158" s="70">
        <v>62</v>
      </c>
      <c r="G1158" s="66"/>
      <c r="H1158" s="66"/>
      <c r="I1158" s="67">
        <v>927.2</v>
      </c>
      <c r="J1158" s="68"/>
      <c r="K1158" s="66">
        <v>207</v>
      </c>
      <c r="L1158" s="68" t="s">
        <v>3036</v>
      </c>
    </row>
    <row r="1159" spans="1:12">
      <c r="A1159" s="63">
        <v>1600</v>
      </c>
      <c r="B1159" s="63" t="s">
        <v>3162</v>
      </c>
      <c r="C1159" s="64" t="s">
        <v>1210</v>
      </c>
      <c r="D1159" s="65">
        <v>42883</v>
      </c>
      <c r="E1159" s="70">
        <v>6</v>
      </c>
      <c r="F1159" s="70">
        <v>62</v>
      </c>
      <c r="G1159" s="66"/>
      <c r="H1159" s="66"/>
      <c r="I1159" s="67">
        <v>634.4</v>
      </c>
      <c r="J1159" s="68"/>
      <c r="K1159" s="66">
        <v>2178</v>
      </c>
      <c r="L1159" s="68" t="s">
        <v>3115</v>
      </c>
    </row>
    <row r="1160" spans="1:12">
      <c r="A1160" s="63">
        <v>1600</v>
      </c>
      <c r="B1160" s="63" t="s">
        <v>3162</v>
      </c>
      <c r="C1160" s="64" t="s">
        <v>1211</v>
      </c>
      <c r="D1160" s="65">
        <v>42883</v>
      </c>
      <c r="E1160" s="70">
        <v>1</v>
      </c>
      <c r="F1160" s="70">
        <v>12</v>
      </c>
      <c r="G1160" s="66"/>
      <c r="H1160" s="66"/>
      <c r="I1160" s="67">
        <v>1135.82</v>
      </c>
      <c r="J1160" s="68"/>
      <c r="K1160" s="66">
        <v>2077</v>
      </c>
      <c r="L1160" s="68" t="s">
        <v>3111</v>
      </c>
    </row>
    <row r="1161" spans="1:12">
      <c r="A1161" s="63">
        <v>1600</v>
      </c>
      <c r="B1161" s="63" t="s">
        <v>3162</v>
      </c>
      <c r="C1161" s="64" t="s">
        <v>1212</v>
      </c>
      <c r="D1161" s="65">
        <v>42883</v>
      </c>
      <c r="E1161" s="70">
        <v>1</v>
      </c>
      <c r="F1161" s="70">
        <v>12</v>
      </c>
      <c r="G1161" s="66"/>
      <c r="H1161" s="66"/>
      <c r="I1161" s="67">
        <v>1217.56</v>
      </c>
      <c r="J1161" s="68"/>
      <c r="K1161" s="66">
        <v>111</v>
      </c>
      <c r="L1161" s="68" t="s">
        <v>3025</v>
      </c>
    </row>
    <row r="1162" spans="1:12">
      <c r="A1162" s="63">
        <v>1600</v>
      </c>
      <c r="B1162" s="63" t="s">
        <v>3162</v>
      </c>
      <c r="C1162" s="64" t="s">
        <v>1213</v>
      </c>
      <c r="D1162" s="65">
        <v>42883</v>
      </c>
      <c r="E1162" s="70">
        <v>1</v>
      </c>
      <c r="F1162" s="70">
        <v>12</v>
      </c>
      <c r="G1162" s="66"/>
      <c r="H1162" s="66"/>
      <c r="I1162" s="67">
        <v>1622.6</v>
      </c>
      <c r="J1162" s="68"/>
      <c r="K1162" s="66">
        <v>3126</v>
      </c>
      <c r="L1162" s="68" t="s">
        <v>3147</v>
      </c>
    </row>
    <row r="1163" spans="1:12">
      <c r="A1163" s="63">
        <v>1600</v>
      </c>
      <c r="B1163" s="63" t="s">
        <v>3162</v>
      </c>
      <c r="C1163" s="64" t="s">
        <v>1214</v>
      </c>
      <c r="D1163" s="65">
        <v>42883</v>
      </c>
      <c r="E1163" s="70">
        <v>1</v>
      </c>
      <c r="F1163" s="70">
        <v>12</v>
      </c>
      <c r="G1163" s="66"/>
      <c r="H1163" s="66"/>
      <c r="I1163" s="67">
        <v>1622.6</v>
      </c>
      <c r="J1163" s="68"/>
      <c r="K1163" s="66">
        <v>2497</v>
      </c>
      <c r="L1163" s="68" t="s">
        <v>3164</v>
      </c>
    </row>
    <row r="1164" spans="1:12">
      <c r="A1164" s="63">
        <v>1600</v>
      </c>
      <c r="B1164" s="63" t="s">
        <v>3162</v>
      </c>
      <c r="C1164" s="64" t="s">
        <v>1215</v>
      </c>
      <c r="D1164" s="65">
        <v>42883</v>
      </c>
      <c r="E1164" s="70">
        <v>1</v>
      </c>
      <c r="F1164" s="70">
        <v>12</v>
      </c>
      <c r="G1164" s="66"/>
      <c r="H1164" s="66"/>
      <c r="I1164" s="67">
        <v>8113</v>
      </c>
      <c r="J1164" s="68"/>
      <c r="K1164" s="66">
        <v>2497</v>
      </c>
      <c r="L1164" s="68" t="s">
        <v>3164</v>
      </c>
    </row>
    <row r="1165" spans="1:12">
      <c r="A1165" s="63">
        <v>1600</v>
      </c>
      <c r="B1165" s="63" t="s">
        <v>3162</v>
      </c>
      <c r="C1165" s="64" t="s">
        <v>1216</v>
      </c>
      <c r="D1165" s="65">
        <v>42883</v>
      </c>
      <c r="E1165" s="70">
        <v>1</v>
      </c>
      <c r="F1165" s="70">
        <v>12</v>
      </c>
      <c r="G1165" s="66"/>
      <c r="H1165" s="66"/>
      <c r="I1165" s="67">
        <v>1586</v>
      </c>
      <c r="J1165" s="68"/>
      <c r="K1165" s="66">
        <v>3077</v>
      </c>
      <c r="L1165" s="68" t="s">
        <v>3143</v>
      </c>
    </row>
    <row r="1166" spans="1:12">
      <c r="A1166" s="63">
        <v>1600</v>
      </c>
      <c r="B1166" s="63" t="s">
        <v>3162</v>
      </c>
      <c r="C1166" s="64" t="s">
        <v>1217</v>
      </c>
      <c r="D1166" s="65">
        <v>42883</v>
      </c>
      <c r="E1166" s="70">
        <v>1</v>
      </c>
      <c r="F1166" s="70">
        <v>12</v>
      </c>
      <c r="G1166" s="66"/>
      <c r="H1166" s="66"/>
      <c r="I1166" s="67">
        <v>1700.68</v>
      </c>
      <c r="J1166" s="68"/>
      <c r="K1166" s="66">
        <v>3077</v>
      </c>
      <c r="L1166" s="68" t="s">
        <v>3143</v>
      </c>
    </row>
    <row r="1167" spans="1:12">
      <c r="A1167" s="63">
        <v>1600</v>
      </c>
      <c r="B1167" s="63" t="s">
        <v>3162</v>
      </c>
      <c r="C1167" s="64" t="s">
        <v>1218</v>
      </c>
      <c r="D1167" s="65">
        <v>42883</v>
      </c>
      <c r="E1167" s="70">
        <v>1</v>
      </c>
      <c r="F1167" s="70">
        <v>12</v>
      </c>
      <c r="G1167" s="66"/>
      <c r="H1167" s="66"/>
      <c r="I1167" s="67">
        <v>971.12</v>
      </c>
      <c r="J1167" s="68"/>
      <c r="K1167" s="66">
        <v>3077</v>
      </c>
      <c r="L1167" s="68" t="s">
        <v>3143</v>
      </c>
    </row>
    <row r="1168" spans="1:12">
      <c r="A1168" s="63">
        <v>1600</v>
      </c>
      <c r="B1168" s="63" t="s">
        <v>3162</v>
      </c>
      <c r="C1168" s="64" t="s">
        <v>1219</v>
      </c>
      <c r="D1168" s="65">
        <v>42883</v>
      </c>
      <c r="E1168" s="70">
        <v>3</v>
      </c>
      <c r="F1168" s="71"/>
      <c r="G1168" s="68"/>
      <c r="H1168" s="68"/>
      <c r="I1168" s="67">
        <v>124.44</v>
      </c>
      <c r="J1168" s="68"/>
      <c r="K1168" s="66">
        <v>2951</v>
      </c>
      <c r="L1168" s="68" t="s">
        <v>3140</v>
      </c>
    </row>
    <row r="1169" spans="1:12">
      <c r="A1169" s="63">
        <v>1600</v>
      </c>
      <c r="B1169" s="63" t="s">
        <v>3162</v>
      </c>
      <c r="C1169" s="64" t="s">
        <v>1220</v>
      </c>
      <c r="D1169" s="65">
        <v>42883</v>
      </c>
      <c r="E1169" s="70">
        <v>1</v>
      </c>
      <c r="F1169" s="70">
        <v>12</v>
      </c>
      <c r="G1169" s="66"/>
      <c r="H1169" s="66"/>
      <c r="I1169" s="67">
        <v>3245.2</v>
      </c>
      <c r="J1169" s="68"/>
      <c r="K1169" s="66">
        <v>2951</v>
      </c>
      <c r="L1169" s="68" t="s">
        <v>3140</v>
      </c>
    </row>
    <row r="1170" spans="1:12">
      <c r="A1170" s="63">
        <v>1600</v>
      </c>
      <c r="B1170" s="63" t="s">
        <v>3162</v>
      </c>
      <c r="C1170" s="64" t="s">
        <v>1221</v>
      </c>
      <c r="D1170" s="65">
        <v>42883</v>
      </c>
      <c r="E1170" s="70">
        <v>3</v>
      </c>
      <c r="F1170" s="71"/>
      <c r="G1170" s="68"/>
      <c r="H1170" s="68"/>
      <c r="I1170" s="67">
        <v>219.6</v>
      </c>
      <c r="J1170" s="68"/>
      <c r="K1170" s="66">
        <v>2951</v>
      </c>
      <c r="L1170" s="68" t="s">
        <v>3140</v>
      </c>
    </row>
    <row r="1171" spans="1:12">
      <c r="A1171" s="63">
        <v>1600</v>
      </c>
      <c r="B1171" s="63" t="s">
        <v>3162</v>
      </c>
      <c r="C1171" s="64" t="s">
        <v>1222</v>
      </c>
      <c r="D1171" s="65">
        <v>42886</v>
      </c>
      <c r="E1171" s="70">
        <v>1</v>
      </c>
      <c r="F1171" s="70">
        <v>12</v>
      </c>
      <c r="G1171" s="66"/>
      <c r="H1171" s="66"/>
      <c r="I1171" s="67">
        <v>1256.5999999999999</v>
      </c>
      <c r="J1171" s="68"/>
      <c r="K1171" s="66">
        <v>133</v>
      </c>
      <c r="L1171" s="68" t="s">
        <v>3028</v>
      </c>
    </row>
    <row r="1172" spans="1:12">
      <c r="A1172" s="63">
        <v>1600</v>
      </c>
      <c r="B1172" s="63" t="s">
        <v>3162</v>
      </c>
      <c r="C1172" s="64" t="s">
        <v>1223</v>
      </c>
      <c r="D1172" s="65">
        <v>42886</v>
      </c>
      <c r="E1172" s="70">
        <v>1</v>
      </c>
      <c r="F1172" s="70">
        <v>12</v>
      </c>
      <c r="G1172" s="66"/>
      <c r="H1172" s="66"/>
      <c r="I1172" s="67">
        <v>3206.16</v>
      </c>
      <c r="J1172" s="68"/>
      <c r="K1172" s="66">
        <v>587</v>
      </c>
      <c r="L1172" s="68" t="s">
        <v>3067</v>
      </c>
    </row>
    <row r="1173" spans="1:12">
      <c r="A1173" s="63">
        <v>1600</v>
      </c>
      <c r="B1173" s="63" t="s">
        <v>3162</v>
      </c>
      <c r="C1173" s="64" t="s">
        <v>1224</v>
      </c>
      <c r="D1173" s="65">
        <v>42886</v>
      </c>
      <c r="E1173" s="70">
        <v>6</v>
      </c>
      <c r="F1173" s="70">
        <v>61</v>
      </c>
      <c r="G1173" s="66"/>
      <c r="H1173" s="66"/>
      <c r="I1173" s="67">
        <v>1720.2</v>
      </c>
      <c r="J1173" s="68"/>
      <c r="K1173" s="66">
        <v>600</v>
      </c>
      <c r="L1173" s="68" t="s">
        <v>3069</v>
      </c>
    </row>
    <row r="1174" spans="1:12">
      <c r="A1174" s="63">
        <v>1600</v>
      </c>
      <c r="B1174" s="63" t="s">
        <v>3162</v>
      </c>
      <c r="C1174" s="64" t="s">
        <v>1225</v>
      </c>
      <c r="D1174" s="65">
        <v>42886</v>
      </c>
      <c r="E1174" s="70">
        <v>1</v>
      </c>
      <c r="F1174" s="70">
        <v>11</v>
      </c>
      <c r="G1174" s="66"/>
      <c r="H1174" s="66"/>
      <c r="I1174" s="67">
        <v>7027.2</v>
      </c>
      <c r="J1174" s="68"/>
      <c r="K1174" s="66">
        <v>725</v>
      </c>
      <c r="L1174" s="68" t="s">
        <v>3079</v>
      </c>
    </row>
    <row r="1175" spans="1:12">
      <c r="A1175" s="63">
        <v>1600</v>
      </c>
      <c r="B1175" s="63" t="s">
        <v>3162</v>
      </c>
      <c r="C1175" s="64" t="s">
        <v>1226</v>
      </c>
      <c r="D1175" s="65">
        <v>42886</v>
      </c>
      <c r="E1175" s="70">
        <v>2</v>
      </c>
      <c r="F1175" s="70">
        <v>21</v>
      </c>
      <c r="G1175" s="66"/>
      <c r="H1175" s="66"/>
      <c r="I1175" s="67">
        <v>546.55999999999995</v>
      </c>
      <c r="J1175" s="68"/>
      <c r="K1175" s="66">
        <v>763</v>
      </c>
      <c r="L1175" s="68" t="s">
        <v>3081</v>
      </c>
    </row>
    <row r="1176" spans="1:12">
      <c r="A1176" s="63">
        <v>1600</v>
      </c>
      <c r="B1176" s="63" t="s">
        <v>3162</v>
      </c>
      <c r="C1176" s="64" t="s">
        <v>1227</v>
      </c>
      <c r="D1176" s="65">
        <v>42886</v>
      </c>
      <c r="E1176" s="70">
        <v>6</v>
      </c>
      <c r="F1176" s="70">
        <v>61</v>
      </c>
      <c r="G1176" s="66"/>
      <c r="H1176" s="66"/>
      <c r="I1176" s="67">
        <v>1512.8</v>
      </c>
      <c r="J1176" s="68"/>
      <c r="K1176" s="66">
        <v>1511</v>
      </c>
      <c r="L1176" s="68" t="s">
        <v>3103</v>
      </c>
    </row>
    <row r="1177" spans="1:12">
      <c r="A1177" s="63">
        <v>1600</v>
      </c>
      <c r="B1177" s="63" t="s">
        <v>3162</v>
      </c>
      <c r="C1177" s="64" t="s">
        <v>1228</v>
      </c>
      <c r="D1177" s="65">
        <v>42886</v>
      </c>
      <c r="E1177" s="70">
        <v>1</v>
      </c>
      <c r="F1177" s="70">
        <v>12</v>
      </c>
      <c r="G1177" s="66"/>
      <c r="H1177" s="66"/>
      <c r="I1177" s="67">
        <v>677.1</v>
      </c>
      <c r="J1177" s="68"/>
      <c r="K1177" s="66">
        <v>2803</v>
      </c>
      <c r="L1177" s="68" t="s">
        <v>3134</v>
      </c>
    </row>
    <row r="1178" spans="1:12">
      <c r="A1178" s="63">
        <v>1600</v>
      </c>
      <c r="B1178" s="63" t="s">
        <v>3162</v>
      </c>
      <c r="C1178" s="64" t="s">
        <v>1229</v>
      </c>
      <c r="D1178" s="65">
        <v>42886</v>
      </c>
      <c r="E1178" s="70">
        <v>1</v>
      </c>
      <c r="F1178" s="70">
        <v>12</v>
      </c>
      <c r="G1178" s="66"/>
      <c r="H1178" s="66"/>
      <c r="I1178" s="67">
        <v>879.62</v>
      </c>
      <c r="J1178" s="68"/>
      <c r="K1178" s="66">
        <v>2628</v>
      </c>
      <c r="L1178" s="68" t="s">
        <v>3163</v>
      </c>
    </row>
    <row r="1179" spans="1:12">
      <c r="A1179" s="63">
        <v>1600</v>
      </c>
      <c r="B1179" s="63" t="s">
        <v>3162</v>
      </c>
      <c r="C1179" s="64" t="s">
        <v>1230</v>
      </c>
      <c r="D1179" s="65">
        <v>42886</v>
      </c>
      <c r="E1179" s="70">
        <v>1</v>
      </c>
      <c r="F1179" s="70">
        <v>12</v>
      </c>
      <c r="G1179" s="66"/>
      <c r="H1179" s="66"/>
      <c r="I1179" s="67">
        <v>1015.04</v>
      </c>
      <c r="J1179" s="68"/>
      <c r="K1179" s="66">
        <v>756</v>
      </c>
      <c r="L1179" s="68" t="s">
        <v>3080</v>
      </c>
    </row>
    <row r="1180" spans="1:12">
      <c r="A1180" s="63">
        <v>1600</v>
      </c>
      <c r="B1180" s="63" t="s">
        <v>3162</v>
      </c>
      <c r="C1180" s="64" t="s">
        <v>1231</v>
      </c>
      <c r="D1180" s="65">
        <v>42886</v>
      </c>
      <c r="E1180" s="70">
        <v>1</v>
      </c>
      <c r="F1180" s="70">
        <v>12</v>
      </c>
      <c r="G1180" s="66"/>
      <c r="H1180" s="66"/>
      <c r="I1180" s="67">
        <v>1256.5999999999999</v>
      </c>
      <c r="J1180" s="68"/>
      <c r="K1180" s="66">
        <v>1391</v>
      </c>
      <c r="L1180" s="68" t="s">
        <v>3101</v>
      </c>
    </row>
    <row r="1181" spans="1:12">
      <c r="A1181" s="63">
        <v>1600</v>
      </c>
      <c r="B1181" s="63" t="s">
        <v>3162</v>
      </c>
      <c r="C1181" s="64" t="s">
        <v>1232</v>
      </c>
      <c r="D1181" s="65">
        <v>42886</v>
      </c>
      <c r="E1181" s="70">
        <v>1</v>
      </c>
      <c r="F1181" s="70">
        <v>11</v>
      </c>
      <c r="G1181" s="66"/>
      <c r="H1181" s="66"/>
      <c r="I1181" s="67">
        <v>3647.8</v>
      </c>
      <c r="J1181" s="68"/>
      <c r="K1181" s="66">
        <v>2432</v>
      </c>
      <c r="L1181" s="68" t="s">
        <v>3121</v>
      </c>
    </row>
    <row r="1182" spans="1:12">
      <c r="A1182" s="63">
        <v>1600</v>
      </c>
      <c r="B1182" s="63" t="s">
        <v>3162</v>
      </c>
      <c r="C1182" s="64" t="s">
        <v>1233</v>
      </c>
      <c r="D1182" s="65">
        <v>42886</v>
      </c>
      <c r="E1182" s="70">
        <v>1</v>
      </c>
      <c r="F1182" s="70">
        <v>11</v>
      </c>
      <c r="G1182" s="66"/>
      <c r="H1182" s="66"/>
      <c r="I1182" s="67">
        <v>3708.8</v>
      </c>
      <c r="J1182" s="68"/>
      <c r="K1182" s="66">
        <v>2432</v>
      </c>
      <c r="L1182" s="68" t="s">
        <v>3121</v>
      </c>
    </row>
    <row r="1183" spans="1:12">
      <c r="A1183" s="63">
        <v>1600</v>
      </c>
      <c r="B1183" s="63" t="s">
        <v>3162</v>
      </c>
      <c r="C1183" s="64" t="s">
        <v>1234</v>
      </c>
      <c r="D1183" s="65">
        <v>42886</v>
      </c>
      <c r="E1183" s="70">
        <v>1</v>
      </c>
      <c r="F1183" s="70">
        <v>11</v>
      </c>
      <c r="G1183" s="66"/>
      <c r="H1183" s="66"/>
      <c r="I1183" s="67">
        <v>9955.2000000000007</v>
      </c>
      <c r="J1183" s="68"/>
      <c r="K1183" s="66">
        <v>611</v>
      </c>
      <c r="L1183" s="68" t="s">
        <v>3070</v>
      </c>
    </row>
    <row r="1184" spans="1:12">
      <c r="A1184" s="63">
        <v>1600</v>
      </c>
      <c r="B1184" s="63" t="s">
        <v>3162</v>
      </c>
      <c r="C1184" s="64" t="s">
        <v>1235</v>
      </c>
      <c r="D1184" s="65">
        <v>42886</v>
      </c>
      <c r="E1184" s="70">
        <v>6</v>
      </c>
      <c r="F1184" s="70">
        <v>61</v>
      </c>
      <c r="G1184" s="66"/>
      <c r="H1184" s="66"/>
      <c r="I1184" s="67">
        <v>1024.8</v>
      </c>
      <c r="J1184" s="68"/>
      <c r="K1184" s="66">
        <v>1440</v>
      </c>
      <c r="L1184" s="68" t="s">
        <v>3102</v>
      </c>
    </row>
    <row r="1185" spans="1:12">
      <c r="A1185" s="63">
        <v>1600</v>
      </c>
      <c r="B1185" s="63" t="s">
        <v>3162</v>
      </c>
      <c r="C1185" s="64" t="s">
        <v>1236</v>
      </c>
      <c r="D1185" s="65">
        <v>42886</v>
      </c>
      <c r="E1185" s="70">
        <v>2</v>
      </c>
      <c r="F1185" s="70">
        <v>21</v>
      </c>
      <c r="G1185" s="66"/>
      <c r="H1185" s="66"/>
      <c r="I1185" s="67">
        <v>5524.16</v>
      </c>
      <c r="J1185" s="68"/>
      <c r="K1185" s="66">
        <v>2037</v>
      </c>
      <c r="L1185" s="68" t="s">
        <v>3108</v>
      </c>
    </row>
    <row r="1186" spans="1:12">
      <c r="A1186" s="63">
        <v>1600</v>
      </c>
      <c r="B1186" s="63" t="s">
        <v>3162</v>
      </c>
      <c r="C1186" s="64" t="s">
        <v>1237</v>
      </c>
      <c r="D1186" s="65">
        <v>42886</v>
      </c>
      <c r="E1186" s="70">
        <v>6</v>
      </c>
      <c r="F1186" s="70">
        <v>61</v>
      </c>
      <c r="G1186" s="66"/>
      <c r="H1186" s="66"/>
      <c r="I1186" s="67">
        <v>3623.4</v>
      </c>
      <c r="J1186" s="68"/>
      <c r="K1186" s="66">
        <v>949</v>
      </c>
      <c r="L1186" s="68" t="s">
        <v>3089</v>
      </c>
    </row>
    <row r="1187" spans="1:12">
      <c r="A1187" s="63">
        <v>1600</v>
      </c>
      <c r="B1187" s="63" t="s">
        <v>3162</v>
      </c>
      <c r="C1187" s="64" t="s">
        <v>1238</v>
      </c>
      <c r="D1187" s="65">
        <v>42886</v>
      </c>
      <c r="E1187" s="70">
        <v>1</v>
      </c>
      <c r="F1187" s="70">
        <v>11</v>
      </c>
      <c r="G1187" s="66"/>
      <c r="H1187" s="66"/>
      <c r="I1187" s="67">
        <v>1464</v>
      </c>
      <c r="J1187" s="68"/>
      <c r="K1187" s="66">
        <v>949</v>
      </c>
      <c r="L1187" s="68" t="s">
        <v>3089</v>
      </c>
    </row>
    <row r="1188" spans="1:12">
      <c r="A1188" s="63">
        <v>1600</v>
      </c>
      <c r="B1188" s="63" t="s">
        <v>3162</v>
      </c>
      <c r="C1188" s="64" t="s">
        <v>1239</v>
      </c>
      <c r="D1188" s="65">
        <v>42886</v>
      </c>
      <c r="E1188" s="70">
        <v>2</v>
      </c>
      <c r="F1188" s="70">
        <v>21</v>
      </c>
      <c r="G1188" s="66"/>
      <c r="H1188" s="66"/>
      <c r="I1188" s="67">
        <v>5151.04</v>
      </c>
      <c r="J1188" s="68"/>
      <c r="K1188" s="66">
        <v>949</v>
      </c>
      <c r="L1188" s="68" t="s">
        <v>3089</v>
      </c>
    </row>
    <row r="1189" spans="1:12">
      <c r="A1189" s="63">
        <v>1600</v>
      </c>
      <c r="B1189" s="63" t="s">
        <v>3162</v>
      </c>
      <c r="C1189" s="64" t="s">
        <v>1240</v>
      </c>
      <c r="D1189" s="65">
        <v>42886</v>
      </c>
      <c r="E1189" s="70">
        <v>1</v>
      </c>
      <c r="F1189" s="70">
        <v>11</v>
      </c>
      <c r="G1189" s="66"/>
      <c r="H1189" s="66"/>
      <c r="I1189" s="67">
        <v>5917.96</v>
      </c>
      <c r="J1189" s="68"/>
      <c r="K1189" s="66">
        <v>949</v>
      </c>
      <c r="L1189" s="68" t="s">
        <v>3089</v>
      </c>
    </row>
    <row r="1190" spans="1:12">
      <c r="A1190" s="63">
        <v>1600</v>
      </c>
      <c r="B1190" s="63" t="s">
        <v>3162</v>
      </c>
      <c r="C1190" s="64" t="s">
        <v>1241</v>
      </c>
      <c r="D1190" s="65">
        <v>42886</v>
      </c>
      <c r="E1190" s="70">
        <v>6</v>
      </c>
      <c r="F1190" s="70">
        <v>62</v>
      </c>
      <c r="G1190" s="66"/>
      <c r="H1190" s="66"/>
      <c r="I1190" s="67">
        <v>1854.4</v>
      </c>
      <c r="J1190" s="68"/>
      <c r="K1190" s="66">
        <v>949</v>
      </c>
      <c r="L1190" s="68" t="s">
        <v>3089</v>
      </c>
    </row>
    <row r="1191" spans="1:12">
      <c r="A1191" s="63">
        <v>1600</v>
      </c>
      <c r="B1191" s="63" t="s">
        <v>3162</v>
      </c>
      <c r="C1191" s="64" t="s">
        <v>1242</v>
      </c>
      <c r="D1191" s="65">
        <v>42886</v>
      </c>
      <c r="E1191" s="70">
        <v>1</v>
      </c>
      <c r="F1191" s="70">
        <v>11</v>
      </c>
      <c r="G1191" s="66"/>
      <c r="H1191" s="66"/>
      <c r="I1191" s="67">
        <v>4783.62</v>
      </c>
      <c r="J1191" s="68"/>
      <c r="K1191" s="66">
        <v>1805</v>
      </c>
      <c r="L1191" s="68" t="s">
        <v>3105</v>
      </c>
    </row>
    <row r="1192" spans="1:12">
      <c r="A1192" s="63">
        <v>1600</v>
      </c>
      <c r="B1192" s="63" t="s">
        <v>3162</v>
      </c>
      <c r="C1192" s="64" t="s">
        <v>1243</v>
      </c>
      <c r="D1192" s="65">
        <v>42886</v>
      </c>
      <c r="E1192" s="70">
        <v>1</v>
      </c>
      <c r="F1192" s="70">
        <v>11</v>
      </c>
      <c r="G1192" s="66"/>
      <c r="H1192" s="66"/>
      <c r="I1192" s="67">
        <v>185.44</v>
      </c>
      <c r="J1192" s="68"/>
      <c r="K1192" s="66">
        <v>1805</v>
      </c>
      <c r="L1192" s="68" t="s">
        <v>3105</v>
      </c>
    </row>
    <row r="1193" spans="1:12">
      <c r="A1193" s="63">
        <v>1600</v>
      </c>
      <c r="B1193" s="63" t="s">
        <v>3162</v>
      </c>
      <c r="C1193" s="64" t="s">
        <v>1244</v>
      </c>
      <c r="D1193" s="65">
        <v>42886</v>
      </c>
      <c r="E1193" s="70">
        <v>2</v>
      </c>
      <c r="F1193" s="70">
        <v>21</v>
      </c>
      <c r="G1193" s="66"/>
      <c r="H1193" s="66"/>
      <c r="I1193" s="67">
        <v>3130.52</v>
      </c>
      <c r="J1193" s="68"/>
      <c r="K1193" s="66">
        <v>1805</v>
      </c>
      <c r="L1193" s="68" t="s">
        <v>3105</v>
      </c>
    </row>
    <row r="1194" spans="1:12">
      <c r="A1194" s="63">
        <v>1600</v>
      </c>
      <c r="B1194" s="63" t="s">
        <v>3162</v>
      </c>
      <c r="C1194" s="64" t="s">
        <v>1245</v>
      </c>
      <c r="D1194" s="65">
        <v>42886</v>
      </c>
      <c r="E1194" s="70">
        <v>2</v>
      </c>
      <c r="F1194" s="70">
        <v>21</v>
      </c>
      <c r="G1194" s="66"/>
      <c r="H1194" s="66"/>
      <c r="I1194" s="67">
        <v>92.72</v>
      </c>
      <c r="J1194" s="68"/>
      <c r="K1194" s="66">
        <v>1805</v>
      </c>
      <c r="L1194" s="68" t="s">
        <v>3105</v>
      </c>
    </row>
    <row r="1195" spans="1:12">
      <c r="A1195" s="63">
        <v>1600</v>
      </c>
      <c r="B1195" s="63" t="s">
        <v>3162</v>
      </c>
      <c r="C1195" s="64" t="s">
        <v>1246</v>
      </c>
      <c r="D1195" s="65">
        <v>42886</v>
      </c>
      <c r="E1195" s="70">
        <v>2</v>
      </c>
      <c r="F1195" s="70">
        <v>21</v>
      </c>
      <c r="G1195" s="66"/>
      <c r="H1195" s="66"/>
      <c r="I1195" s="67">
        <v>610</v>
      </c>
      <c r="J1195" s="68"/>
      <c r="K1195" s="66">
        <v>1805</v>
      </c>
      <c r="L1195" s="68" t="s">
        <v>3105</v>
      </c>
    </row>
    <row r="1196" spans="1:12">
      <c r="A1196" s="63">
        <v>1600</v>
      </c>
      <c r="B1196" s="63" t="s">
        <v>3162</v>
      </c>
      <c r="C1196" s="64" t="s">
        <v>1247</v>
      </c>
      <c r="D1196" s="65">
        <v>42886</v>
      </c>
      <c r="E1196" s="70">
        <v>1</v>
      </c>
      <c r="F1196" s="70">
        <v>11</v>
      </c>
      <c r="G1196" s="66"/>
      <c r="H1196" s="66"/>
      <c r="I1196" s="67">
        <v>12910.04</v>
      </c>
      <c r="J1196" s="68"/>
      <c r="K1196" s="66">
        <v>1805</v>
      </c>
      <c r="L1196" s="68" t="s">
        <v>3105</v>
      </c>
    </row>
    <row r="1197" spans="1:12">
      <c r="A1197" s="63">
        <v>1600</v>
      </c>
      <c r="B1197" s="63" t="s">
        <v>3162</v>
      </c>
      <c r="C1197" s="64" t="s">
        <v>1248</v>
      </c>
      <c r="D1197" s="65">
        <v>42886</v>
      </c>
      <c r="E1197" s="70">
        <v>1</v>
      </c>
      <c r="F1197" s="70">
        <v>11</v>
      </c>
      <c r="G1197" s="66"/>
      <c r="H1197" s="66"/>
      <c r="I1197" s="67">
        <v>3050</v>
      </c>
      <c r="J1197" s="68"/>
      <c r="K1197" s="66">
        <v>1805</v>
      </c>
      <c r="L1197" s="68" t="s">
        <v>3105</v>
      </c>
    </row>
    <row r="1198" spans="1:12">
      <c r="A1198" s="63">
        <v>1600</v>
      </c>
      <c r="B1198" s="63" t="s">
        <v>3162</v>
      </c>
      <c r="C1198" s="64" t="s">
        <v>1249</v>
      </c>
      <c r="D1198" s="65">
        <v>42886</v>
      </c>
      <c r="E1198" s="70">
        <v>1</v>
      </c>
      <c r="F1198" s="70">
        <v>11</v>
      </c>
      <c r="G1198" s="66"/>
      <c r="H1198" s="66"/>
      <c r="I1198" s="67">
        <v>463.6</v>
      </c>
      <c r="J1198" s="68"/>
      <c r="K1198" s="66">
        <v>1805</v>
      </c>
      <c r="L1198" s="68" t="s">
        <v>3105</v>
      </c>
    </row>
    <row r="1199" spans="1:12">
      <c r="A1199" s="63">
        <v>1600</v>
      </c>
      <c r="B1199" s="63" t="s">
        <v>3162</v>
      </c>
      <c r="C1199" s="64" t="s">
        <v>1250</v>
      </c>
      <c r="D1199" s="65">
        <v>42886</v>
      </c>
      <c r="E1199" s="70">
        <v>6</v>
      </c>
      <c r="F1199" s="70">
        <v>61</v>
      </c>
      <c r="G1199" s="66"/>
      <c r="H1199" s="66"/>
      <c r="I1199" s="67">
        <v>2555.9</v>
      </c>
      <c r="J1199" s="68"/>
      <c r="K1199" s="66">
        <v>111</v>
      </c>
      <c r="L1199" s="68" t="s">
        <v>3025</v>
      </c>
    </row>
    <row r="1200" spans="1:12">
      <c r="A1200" s="63">
        <v>1600</v>
      </c>
      <c r="B1200" s="63" t="s">
        <v>3162</v>
      </c>
      <c r="C1200" s="64" t="s">
        <v>1251</v>
      </c>
      <c r="D1200" s="65">
        <v>42886</v>
      </c>
      <c r="E1200" s="70">
        <v>6</v>
      </c>
      <c r="F1200" s="70">
        <v>62</v>
      </c>
      <c r="G1200" s="66"/>
      <c r="H1200" s="66"/>
      <c r="I1200" s="67">
        <v>927.2</v>
      </c>
      <c r="J1200" s="68"/>
      <c r="K1200" s="66">
        <v>111</v>
      </c>
      <c r="L1200" s="68" t="s">
        <v>3025</v>
      </c>
    </row>
    <row r="1201" spans="1:12">
      <c r="A1201" s="63">
        <v>1600</v>
      </c>
      <c r="B1201" s="63" t="s">
        <v>3162</v>
      </c>
      <c r="C1201" s="64" t="s">
        <v>1252</v>
      </c>
      <c r="D1201" s="65">
        <v>42886</v>
      </c>
      <c r="E1201" s="70">
        <v>6</v>
      </c>
      <c r="F1201" s="70">
        <v>61</v>
      </c>
      <c r="G1201" s="66"/>
      <c r="H1201" s="66"/>
      <c r="I1201" s="67">
        <v>18422</v>
      </c>
      <c r="J1201" s="68"/>
      <c r="K1201" s="66">
        <v>111</v>
      </c>
      <c r="L1201" s="68" t="s">
        <v>3025</v>
      </c>
    </row>
    <row r="1202" spans="1:12">
      <c r="A1202" s="63">
        <v>1600</v>
      </c>
      <c r="B1202" s="63" t="s">
        <v>3162</v>
      </c>
      <c r="C1202" s="64" t="s">
        <v>1253</v>
      </c>
      <c r="D1202" s="65">
        <v>42886</v>
      </c>
      <c r="E1202" s="70">
        <v>6</v>
      </c>
      <c r="F1202" s="70">
        <v>61</v>
      </c>
      <c r="G1202" s="66"/>
      <c r="H1202" s="66"/>
      <c r="I1202" s="67">
        <v>3515.82</v>
      </c>
      <c r="J1202" s="68"/>
      <c r="K1202" s="66">
        <v>3126</v>
      </c>
      <c r="L1202" s="68" t="s">
        <v>3147</v>
      </c>
    </row>
    <row r="1203" spans="1:12">
      <c r="A1203" s="63">
        <v>1600</v>
      </c>
      <c r="B1203" s="63" t="s">
        <v>3162</v>
      </c>
      <c r="C1203" s="64" t="s">
        <v>1254</v>
      </c>
      <c r="D1203" s="65">
        <v>42886</v>
      </c>
      <c r="E1203" s="70">
        <v>2</v>
      </c>
      <c r="F1203" s="70">
        <v>21</v>
      </c>
      <c r="G1203" s="66"/>
      <c r="H1203" s="66"/>
      <c r="I1203" s="67">
        <v>546.55999999999995</v>
      </c>
      <c r="J1203" s="68"/>
      <c r="K1203" s="66">
        <v>2497</v>
      </c>
      <c r="L1203" s="68" t="s">
        <v>3164</v>
      </c>
    </row>
    <row r="1204" spans="1:12">
      <c r="A1204" s="63">
        <v>1600</v>
      </c>
      <c r="B1204" s="63" t="s">
        <v>3162</v>
      </c>
      <c r="C1204" s="64" t="s">
        <v>1255</v>
      </c>
      <c r="D1204" s="65">
        <v>42886</v>
      </c>
      <c r="E1204" s="70">
        <v>2</v>
      </c>
      <c r="F1204" s="70">
        <v>21</v>
      </c>
      <c r="G1204" s="66"/>
      <c r="H1204" s="66"/>
      <c r="I1204" s="67">
        <v>546.55999999999995</v>
      </c>
      <c r="J1204" s="68"/>
      <c r="K1204" s="66">
        <v>2497</v>
      </c>
      <c r="L1204" s="68" t="s">
        <v>3164</v>
      </c>
    </row>
    <row r="1205" spans="1:12">
      <c r="A1205" s="63">
        <v>1600</v>
      </c>
      <c r="B1205" s="63" t="s">
        <v>3162</v>
      </c>
      <c r="C1205" s="64" t="s">
        <v>1256</v>
      </c>
      <c r="D1205" s="65">
        <v>42886</v>
      </c>
      <c r="E1205" s="70">
        <v>6</v>
      </c>
      <c r="F1205" s="70">
        <v>61</v>
      </c>
      <c r="G1205" s="66"/>
      <c r="H1205" s="66"/>
      <c r="I1205" s="67">
        <v>146.77000000000001</v>
      </c>
      <c r="J1205" s="68"/>
      <c r="K1205" s="66">
        <v>2497</v>
      </c>
      <c r="L1205" s="68" t="s">
        <v>3164</v>
      </c>
    </row>
    <row r="1206" spans="1:12">
      <c r="A1206" s="63">
        <v>1600</v>
      </c>
      <c r="B1206" s="63" t="s">
        <v>3162</v>
      </c>
      <c r="C1206" s="64" t="s">
        <v>1257</v>
      </c>
      <c r="D1206" s="65">
        <v>42886</v>
      </c>
      <c r="E1206" s="70">
        <v>2</v>
      </c>
      <c r="F1206" s="70">
        <v>21</v>
      </c>
      <c r="G1206" s="66"/>
      <c r="H1206" s="66"/>
      <c r="I1206" s="67">
        <v>546.55999999999995</v>
      </c>
      <c r="J1206" s="68"/>
      <c r="K1206" s="66">
        <v>2497</v>
      </c>
      <c r="L1206" s="68" t="s">
        <v>3164</v>
      </c>
    </row>
    <row r="1207" spans="1:12">
      <c r="A1207" s="63">
        <v>1600</v>
      </c>
      <c r="B1207" s="63" t="s">
        <v>3162</v>
      </c>
      <c r="C1207" s="64" t="s">
        <v>1258</v>
      </c>
      <c r="D1207" s="65">
        <v>42886</v>
      </c>
      <c r="E1207" s="70">
        <v>2</v>
      </c>
      <c r="F1207" s="70">
        <v>21</v>
      </c>
      <c r="G1207" s="66"/>
      <c r="H1207" s="66"/>
      <c r="I1207" s="67">
        <v>1357.38</v>
      </c>
      <c r="J1207" s="68"/>
      <c r="K1207" s="66">
        <v>2497</v>
      </c>
      <c r="L1207" s="68" t="s">
        <v>3164</v>
      </c>
    </row>
    <row r="1208" spans="1:12">
      <c r="A1208" s="63">
        <v>1600</v>
      </c>
      <c r="B1208" s="63" t="s">
        <v>3162</v>
      </c>
      <c r="C1208" s="64" t="s">
        <v>1259</v>
      </c>
      <c r="D1208" s="65">
        <v>42886</v>
      </c>
      <c r="E1208" s="70">
        <v>2</v>
      </c>
      <c r="F1208" s="70">
        <v>21</v>
      </c>
      <c r="G1208" s="66"/>
      <c r="H1208" s="66"/>
      <c r="I1208" s="67">
        <v>546.55999999999995</v>
      </c>
      <c r="J1208" s="68"/>
      <c r="K1208" s="66">
        <v>2497</v>
      </c>
      <c r="L1208" s="68" t="s">
        <v>3164</v>
      </c>
    </row>
    <row r="1209" spans="1:12">
      <c r="A1209" s="63">
        <v>1600</v>
      </c>
      <c r="B1209" s="63" t="s">
        <v>3162</v>
      </c>
      <c r="C1209" s="64" t="s">
        <v>1260</v>
      </c>
      <c r="D1209" s="65">
        <v>42886</v>
      </c>
      <c r="E1209" s="70">
        <v>2</v>
      </c>
      <c r="F1209" s="70">
        <v>21</v>
      </c>
      <c r="G1209" s="66"/>
      <c r="H1209" s="66"/>
      <c r="I1209" s="67">
        <v>1357.38</v>
      </c>
      <c r="J1209" s="68"/>
      <c r="K1209" s="66">
        <v>2497</v>
      </c>
      <c r="L1209" s="68" t="s">
        <v>3164</v>
      </c>
    </row>
    <row r="1210" spans="1:12">
      <c r="A1210" s="63">
        <v>1600</v>
      </c>
      <c r="B1210" s="63" t="s">
        <v>3162</v>
      </c>
      <c r="C1210" s="64" t="s">
        <v>1261</v>
      </c>
      <c r="D1210" s="65">
        <v>42886</v>
      </c>
      <c r="E1210" s="70">
        <v>2</v>
      </c>
      <c r="F1210" s="70">
        <v>21</v>
      </c>
      <c r="G1210" s="66"/>
      <c r="H1210" s="66"/>
      <c r="I1210" s="67">
        <v>546.55999999999995</v>
      </c>
      <c r="J1210" s="68"/>
      <c r="K1210" s="66">
        <v>3077</v>
      </c>
      <c r="L1210" s="68" t="s">
        <v>3143</v>
      </c>
    </row>
    <row r="1211" spans="1:12">
      <c r="A1211" s="63">
        <v>1600</v>
      </c>
      <c r="B1211" s="63" t="s">
        <v>3162</v>
      </c>
      <c r="C1211" s="64" t="s">
        <v>1262</v>
      </c>
      <c r="D1211" s="65">
        <v>42886</v>
      </c>
      <c r="E1211" s="70">
        <v>6</v>
      </c>
      <c r="F1211" s="70">
        <v>61</v>
      </c>
      <c r="G1211" s="66"/>
      <c r="H1211" s="66"/>
      <c r="I1211" s="67">
        <v>1653.1</v>
      </c>
      <c r="J1211" s="68"/>
      <c r="K1211" s="66">
        <v>3077</v>
      </c>
      <c r="L1211" s="68" t="s">
        <v>3143</v>
      </c>
    </row>
    <row r="1212" spans="1:12">
      <c r="A1212" s="63">
        <v>1600</v>
      </c>
      <c r="B1212" s="63" t="s">
        <v>3162</v>
      </c>
      <c r="C1212" s="64" t="s">
        <v>1263</v>
      </c>
      <c r="D1212" s="65">
        <v>42886</v>
      </c>
      <c r="E1212" s="70">
        <v>2</v>
      </c>
      <c r="F1212" s="70">
        <v>21</v>
      </c>
      <c r="G1212" s="66"/>
      <c r="H1212" s="66"/>
      <c r="I1212" s="67">
        <v>2693.76</v>
      </c>
      <c r="J1212" s="68"/>
      <c r="K1212" s="66">
        <v>3077</v>
      </c>
      <c r="L1212" s="68" t="s">
        <v>3143</v>
      </c>
    </row>
    <row r="1213" spans="1:12">
      <c r="A1213" s="63">
        <v>1600</v>
      </c>
      <c r="B1213" s="63" t="s">
        <v>3162</v>
      </c>
      <c r="C1213" s="64" t="s">
        <v>1264</v>
      </c>
      <c r="D1213" s="65">
        <v>42886</v>
      </c>
      <c r="E1213" s="70">
        <v>2</v>
      </c>
      <c r="F1213" s="70">
        <v>21</v>
      </c>
      <c r="G1213" s="66"/>
      <c r="H1213" s="66"/>
      <c r="I1213" s="67">
        <v>1357.38</v>
      </c>
      <c r="J1213" s="68"/>
      <c r="K1213" s="66">
        <v>3077</v>
      </c>
      <c r="L1213" s="68" t="s">
        <v>3143</v>
      </c>
    </row>
    <row r="1214" spans="1:12">
      <c r="A1214" s="63">
        <v>1600</v>
      </c>
      <c r="B1214" s="63" t="s">
        <v>3162</v>
      </c>
      <c r="C1214" s="64" t="s">
        <v>1265</v>
      </c>
      <c r="D1214" s="65">
        <v>42886</v>
      </c>
      <c r="E1214" s="70">
        <v>4</v>
      </c>
      <c r="F1214" s="71"/>
      <c r="G1214" s="68"/>
      <c r="H1214" s="68"/>
      <c r="I1214" s="68"/>
      <c r="J1214" s="67">
        <v>-3943.58</v>
      </c>
      <c r="K1214" s="66">
        <v>2792</v>
      </c>
      <c r="L1214" s="68" t="s">
        <v>3132</v>
      </c>
    </row>
    <row r="1215" spans="1:12">
      <c r="A1215" s="63">
        <v>1600</v>
      </c>
      <c r="B1215" s="63" t="s">
        <v>3162</v>
      </c>
      <c r="C1215" s="64" t="s">
        <v>1266</v>
      </c>
      <c r="D1215" s="65">
        <v>42886</v>
      </c>
      <c r="E1215" s="70">
        <v>4</v>
      </c>
      <c r="F1215" s="71"/>
      <c r="G1215" s="68"/>
      <c r="H1215" s="68"/>
      <c r="I1215" s="67">
        <v>3943.99</v>
      </c>
      <c r="J1215" s="68"/>
      <c r="K1215" s="66">
        <v>2792</v>
      </c>
      <c r="L1215" s="68" t="s">
        <v>3132</v>
      </c>
    </row>
    <row r="1216" spans="1:12">
      <c r="A1216" s="63">
        <v>1600</v>
      </c>
      <c r="B1216" s="63" t="s">
        <v>3162</v>
      </c>
      <c r="C1216" s="64" t="s">
        <v>1267</v>
      </c>
      <c r="D1216" s="65">
        <v>42889</v>
      </c>
      <c r="E1216" s="70">
        <v>6</v>
      </c>
      <c r="F1216" s="70">
        <v>61</v>
      </c>
      <c r="G1216" s="66"/>
      <c r="H1216" s="66"/>
      <c r="I1216" s="67">
        <v>3245.2</v>
      </c>
      <c r="J1216" s="68"/>
      <c r="K1216" s="66">
        <v>2803</v>
      </c>
      <c r="L1216" s="68" t="s">
        <v>3134</v>
      </c>
    </row>
    <row r="1217" spans="1:12">
      <c r="A1217" s="63">
        <v>1600</v>
      </c>
      <c r="B1217" s="63" t="s">
        <v>3162</v>
      </c>
      <c r="C1217" s="64" t="s">
        <v>1268</v>
      </c>
      <c r="D1217" s="65">
        <v>42890</v>
      </c>
      <c r="E1217" s="70">
        <v>1</v>
      </c>
      <c r="F1217" s="70">
        <v>12</v>
      </c>
      <c r="G1217" s="66"/>
      <c r="H1217" s="66"/>
      <c r="I1217" s="68"/>
      <c r="J1217" s="67">
        <v>-36.6</v>
      </c>
      <c r="K1217" s="66">
        <v>103</v>
      </c>
      <c r="L1217" s="68" t="s">
        <v>3020</v>
      </c>
    </row>
    <row r="1218" spans="1:12">
      <c r="A1218" s="63">
        <v>1600</v>
      </c>
      <c r="B1218" s="63" t="s">
        <v>3162</v>
      </c>
      <c r="C1218" s="64" t="s">
        <v>1269</v>
      </c>
      <c r="D1218" s="65">
        <v>42890</v>
      </c>
      <c r="E1218" s="70">
        <v>1</v>
      </c>
      <c r="F1218" s="70">
        <v>12</v>
      </c>
      <c r="G1218" s="66"/>
      <c r="H1218" s="66"/>
      <c r="I1218" s="67">
        <v>1442.04</v>
      </c>
      <c r="J1218" s="68"/>
      <c r="K1218" s="66">
        <v>320</v>
      </c>
      <c r="L1218" s="68" t="s">
        <v>3052</v>
      </c>
    </row>
    <row r="1219" spans="1:12">
      <c r="A1219" s="63">
        <v>1600</v>
      </c>
      <c r="B1219" s="63" t="s">
        <v>3162</v>
      </c>
      <c r="C1219" s="64" t="s">
        <v>1270</v>
      </c>
      <c r="D1219" s="65">
        <v>42890</v>
      </c>
      <c r="E1219" s="70">
        <v>2</v>
      </c>
      <c r="F1219" s="70">
        <v>22</v>
      </c>
      <c r="G1219" s="66"/>
      <c r="H1219" s="66"/>
      <c r="I1219" s="67">
        <v>1622.6</v>
      </c>
      <c r="J1219" s="68"/>
      <c r="K1219" s="66">
        <v>2951</v>
      </c>
      <c r="L1219" s="68" t="s">
        <v>3140</v>
      </c>
    </row>
    <row r="1220" spans="1:12">
      <c r="A1220" s="63">
        <v>1600</v>
      </c>
      <c r="B1220" s="63" t="s">
        <v>3162</v>
      </c>
      <c r="C1220" s="64" t="s">
        <v>1271</v>
      </c>
      <c r="D1220" s="65">
        <v>42890</v>
      </c>
      <c r="E1220" s="70">
        <v>1</v>
      </c>
      <c r="F1220" s="70">
        <v>12</v>
      </c>
      <c r="G1220" s="66"/>
      <c r="H1220" s="66"/>
      <c r="I1220" s="67">
        <v>3050</v>
      </c>
      <c r="J1220" s="68"/>
      <c r="K1220" s="66">
        <v>1126</v>
      </c>
      <c r="L1220" s="68" t="s">
        <v>3096</v>
      </c>
    </row>
    <row r="1221" spans="1:12">
      <c r="A1221" s="63">
        <v>1600</v>
      </c>
      <c r="B1221" s="63" t="s">
        <v>3162</v>
      </c>
      <c r="C1221" s="64" t="s">
        <v>1272</v>
      </c>
      <c r="D1221" s="65">
        <v>42890</v>
      </c>
      <c r="E1221" s="70">
        <v>1</v>
      </c>
      <c r="F1221" s="70">
        <v>12</v>
      </c>
      <c r="G1221" s="66"/>
      <c r="H1221" s="66"/>
      <c r="I1221" s="67">
        <v>2013</v>
      </c>
      <c r="J1221" s="68"/>
      <c r="K1221" s="66">
        <v>1511</v>
      </c>
      <c r="L1221" s="68" t="s">
        <v>3103</v>
      </c>
    </row>
    <row r="1222" spans="1:12">
      <c r="A1222" s="63">
        <v>1600</v>
      </c>
      <c r="B1222" s="63" t="s">
        <v>3162</v>
      </c>
      <c r="C1222" s="64" t="s">
        <v>1273</v>
      </c>
      <c r="D1222" s="65">
        <v>42890</v>
      </c>
      <c r="E1222" s="70">
        <v>5</v>
      </c>
      <c r="F1222" s="70">
        <v>52</v>
      </c>
      <c r="G1222" s="66"/>
      <c r="H1222" s="66"/>
      <c r="I1222" s="67">
        <v>1268.8</v>
      </c>
      <c r="J1222" s="68"/>
      <c r="K1222" s="66">
        <v>1511</v>
      </c>
      <c r="L1222" s="68" t="s">
        <v>3103</v>
      </c>
    </row>
    <row r="1223" spans="1:12">
      <c r="A1223" s="63">
        <v>1600</v>
      </c>
      <c r="B1223" s="63" t="s">
        <v>3162</v>
      </c>
      <c r="C1223" s="64" t="s">
        <v>1274</v>
      </c>
      <c r="D1223" s="65">
        <v>42890</v>
      </c>
      <c r="E1223" s="70">
        <v>1</v>
      </c>
      <c r="F1223" s="70">
        <v>12</v>
      </c>
      <c r="G1223" s="66"/>
      <c r="H1223" s="66"/>
      <c r="I1223" s="67">
        <v>2013</v>
      </c>
      <c r="J1223" s="68"/>
      <c r="K1223" s="66">
        <v>283</v>
      </c>
      <c r="L1223" s="68" t="s">
        <v>3047</v>
      </c>
    </row>
    <row r="1224" spans="1:12">
      <c r="A1224" s="63">
        <v>1600</v>
      </c>
      <c r="B1224" s="63" t="s">
        <v>3162</v>
      </c>
      <c r="C1224" s="64" t="s">
        <v>1275</v>
      </c>
      <c r="D1224" s="65">
        <v>42890</v>
      </c>
      <c r="E1224" s="70">
        <v>1</v>
      </c>
      <c r="F1224" s="70">
        <v>12</v>
      </c>
      <c r="G1224" s="66"/>
      <c r="H1224" s="66"/>
      <c r="I1224" s="67">
        <v>1622.6</v>
      </c>
      <c r="J1224" s="68"/>
      <c r="K1224" s="66">
        <v>283</v>
      </c>
      <c r="L1224" s="68" t="s">
        <v>3047</v>
      </c>
    </row>
    <row r="1225" spans="1:12">
      <c r="A1225" s="63">
        <v>1600</v>
      </c>
      <c r="B1225" s="63" t="s">
        <v>3162</v>
      </c>
      <c r="C1225" s="64" t="s">
        <v>1276</v>
      </c>
      <c r="D1225" s="65">
        <v>42890</v>
      </c>
      <c r="E1225" s="70">
        <v>2</v>
      </c>
      <c r="F1225" s="70">
        <v>22</v>
      </c>
      <c r="G1225" s="66"/>
      <c r="H1225" s="66"/>
      <c r="I1225" s="67">
        <v>3246.42</v>
      </c>
      <c r="J1225" s="68"/>
      <c r="K1225" s="66">
        <v>1119</v>
      </c>
      <c r="L1225" s="68" t="s">
        <v>3095</v>
      </c>
    </row>
    <row r="1226" spans="1:12">
      <c r="A1226" s="63">
        <v>1600</v>
      </c>
      <c r="B1226" s="63" t="s">
        <v>3162</v>
      </c>
      <c r="C1226" s="64" t="s">
        <v>1277</v>
      </c>
      <c r="D1226" s="65">
        <v>42890</v>
      </c>
      <c r="E1226" s="70">
        <v>1</v>
      </c>
      <c r="F1226" s="70">
        <v>12</v>
      </c>
      <c r="G1226" s="66"/>
      <c r="H1226" s="66"/>
      <c r="I1226" s="67">
        <v>1464</v>
      </c>
      <c r="J1226" s="68"/>
      <c r="K1226" s="66">
        <v>1119</v>
      </c>
      <c r="L1226" s="68" t="s">
        <v>3095</v>
      </c>
    </row>
    <row r="1227" spans="1:12">
      <c r="A1227" s="63">
        <v>1600</v>
      </c>
      <c r="B1227" s="63" t="s">
        <v>3162</v>
      </c>
      <c r="C1227" s="64" t="s">
        <v>1278</v>
      </c>
      <c r="D1227" s="65">
        <v>42890</v>
      </c>
      <c r="E1227" s="70">
        <v>2</v>
      </c>
      <c r="F1227" s="70">
        <v>22</v>
      </c>
      <c r="G1227" s="66"/>
      <c r="H1227" s="66"/>
      <c r="I1227" s="67">
        <v>1298.08</v>
      </c>
      <c r="J1227" s="68"/>
      <c r="K1227" s="66">
        <v>100</v>
      </c>
      <c r="L1227" s="68" t="s">
        <v>3017</v>
      </c>
    </row>
    <row r="1228" spans="1:12">
      <c r="A1228" s="63">
        <v>1600</v>
      </c>
      <c r="B1228" s="63" t="s">
        <v>3162</v>
      </c>
      <c r="C1228" s="64" t="s">
        <v>1279</v>
      </c>
      <c r="D1228" s="65">
        <v>42890</v>
      </c>
      <c r="E1228" s="70">
        <v>1</v>
      </c>
      <c r="F1228" s="70">
        <v>12</v>
      </c>
      <c r="G1228" s="66"/>
      <c r="H1228" s="66"/>
      <c r="I1228" s="67">
        <v>1281</v>
      </c>
      <c r="J1228" s="68"/>
      <c r="K1228" s="66">
        <v>515</v>
      </c>
      <c r="L1228" s="68" t="s">
        <v>3063</v>
      </c>
    </row>
    <row r="1229" spans="1:12">
      <c r="A1229" s="63">
        <v>1600</v>
      </c>
      <c r="B1229" s="63" t="s">
        <v>3162</v>
      </c>
      <c r="C1229" s="64" t="s">
        <v>1280</v>
      </c>
      <c r="D1229" s="65">
        <v>42890</v>
      </c>
      <c r="E1229" s="70">
        <v>1</v>
      </c>
      <c r="F1229" s="70">
        <v>12</v>
      </c>
      <c r="G1229" s="66"/>
      <c r="H1229" s="66"/>
      <c r="I1229" s="67">
        <v>1187.06</v>
      </c>
      <c r="J1229" s="68"/>
      <c r="K1229" s="66">
        <v>515</v>
      </c>
      <c r="L1229" s="68" t="s">
        <v>3063</v>
      </c>
    </row>
    <row r="1230" spans="1:12">
      <c r="A1230" s="63">
        <v>1600</v>
      </c>
      <c r="B1230" s="63" t="s">
        <v>3162</v>
      </c>
      <c r="C1230" s="64" t="s">
        <v>1281</v>
      </c>
      <c r="D1230" s="65">
        <v>42890</v>
      </c>
      <c r="E1230" s="70">
        <v>1</v>
      </c>
      <c r="F1230" s="70">
        <v>12</v>
      </c>
      <c r="G1230" s="66"/>
      <c r="H1230" s="66"/>
      <c r="I1230" s="67">
        <v>811.3</v>
      </c>
      <c r="J1230" s="68"/>
      <c r="K1230" s="66">
        <v>133</v>
      </c>
      <c r="L1230" s="68" t="s">
        <v>3028</v>
      </c>
    </row>
    <row r="1231" spans="1:12">
      <c r="A1231" s="63">
        <v>1600</v>
      </c>
      <c r="B1231" s="63" t="s">
        <v>3162</v>
      </c>
      <c r="C1231" s="64" t="s">
        <v>1282</v>
      </c>
      <c r="D1231" s="65">
        <v>42890</v>
      </c>
      <c r="E1231" s="70">
        <v>2</v>
      </c>
      <c r="F1231" s="70">
        <v>22</v>
      </c>
      <c r="G1231" s="66"/>
      <c r="H1231" s="66"/>
      <c r="I1231" s="67">
        <v>1135.82</v>
      </c>
      <c r="J1231" s="68"/>
      <c r="K1231" s="66">
        <v>2457</v>
      </c>
      <c r="L1231" s="68" t="s">
        <v>3165</v>
      </c>
    </row>
    <row r="1232" spans="1:12">
      <c r="A1232" s="63">
        <v>1600</v>
      </c>
      <c r="B1232" s="63" t="s">
        <v>3162</v>
      </c>
      <c r="C1232" s="64" t="s">
        <v>1283</v>
      </c>
      <c r="D1232" s="65">
        <v>42890</v>
      </c>
      <c r="E1232" s="70">
        <v>6</v>
      </c>
      <c r="F1232" s="70">
        <v>61</v>
      </c>
      <c r="G1232" s="66"/>
      <c r="H1232" s="66"/>
      <c r="I1232" s="67">
        <v>1244.4000000000001</v>
      </c>
      <c r="J1232" s="68"/>
      <c r="K1232" s="66">
        <v>756</v>
      </c>
      <c r="L1232" s="68" t="s">
        <v>3080</v>
      </c>
    </row>
    <row r="1233" spans="1:12">
      <c r="A1233" s="63">
        <v>1600</v>
      </c>
      <c r="B1233" s="63" t="s">
        <v>3162</v>
      </c>
      <c r="C1233" s="64" t="s">
        <v>1284</v>
      </c>
      <c r="D1233" s="65">
        <v>42890</v>
      </c>
      <c r="E1233" s="70">
        <v>1</v>
      </c>
      <c r="F1233" s="70">
        <v>12</v>
      </c>
      <c r="G1233" s="66"/>
      <c r="H1233" s="66"/>
      <c r="I1233" s="67">
        <v>915</v>
      </c>
      <c r="J1233" s="68"/>
      <c r="K1233" s="66">
        <v>2432</v>
      </c>
      <c r="L1233" s="68" t="s">
        <v>3121</v>
      </c>
    </row>
    <row r="1234" spans="1:12">
      <c r="A1234" s="63">
        <v>1600</v>
      </c>
      <c r="B1234" s="63" t="s">
        <v>3162</v>
      </c>
      <c r="C1234" s="64" t="s">
        <v>1285</v>
      </c>
      <c r="D1234" s="65">
        <v>42890</v>
      </c>
      <c r="E1234" s="70">
        <v>6</v>
      </c>
      <c r="F1234" s="70">
        <v>62</v>
      </c>
      <c r="G1234" s="66"/>
      <c r="H1234" s="66"/>
      <c r="I1234" s="67">
        <v>475.8</v>
      </c>
      <c r="J1234" s="68"/>
      <c r="K1234" s="66">
        <v>2178</v>
      </c>
      <c r="L1234" s="68" t="s">
        <v>3115</v>
      </c>
    </row>
    <row r="1235" spans="1:12">
      <c r="A1235" s="63">
        <v>1600</v>
      </c>
      <c r="B1235" s="63" t="s">
        <v>3162</v>
      </c>
      <c r="C1235" s="64" t="s">
        <v>1286</v>
      </c>
      <c r="D1235" s="65">
        <v>42890</v>
      </c>
      <c r="E1235" s="70">
        <v>1</v>
      </c>
      <c r="F1235" s="70">
        <v>12</v>
      </c>
      <c r="G1235" s="66"/>
      <c r="H1235" s="66"/>
      <c r="I1235" s="67">
        <v>1187.06</v>
      </c>
      <c r="J1235" s="68"/>
      <c r="K1235" s="66">
        <v>440</v>
      </c>
      <c r="L1235" s="68" t="s">
        <v>3058</v>
      </c>
    </row>
    <row r="1236" spans="1:12">
      <c r="A1236" s="63">
        <v>1600</v>
      </c>
      <c r="B1236" s="63" t="s">
        <v>3162</v>
      </c>
      <c r="C1236" s="64" t="s">
        <v>1287</v>
      </c>
      <c r="D1236" s="65">
        <v>42890</v>
      </c>
      <c r="E1236" s="70">
        <v>6</v>
      </c>
      <c r="F1236" s="70">
        <v>62</v>
      </c>
      <c r="G1236" s="66"/>
      <c r="H1236" s="66"/>
      <c r="I1236" s="67">
        <v>333.06</v>
      </c>
      <c r="J1236" s="68"/>
      <c r="K1236" s="66">
        <v>440</v>
      </c>
      <c r="L1236" s="68" t="s">
        <v>3058</v>
      </c>
    </row>
    <row r="1237" spans="1:12">
      <c r="A1237" s="63">
        <v>1600</v>
      </c>
      <c r="B1237" s="63" t="s">
        <v>3162</v>
      </c>
      <c r="C1237" s="64" t="s">
        <v>1288</v>
      </c>
      <c r="D1237" s="65">
        <v>42890</v>
      </c>
      <c r="E1237" s="70">
        <v>6</v>
      </c>
      <c r="F1237" s="70">
        <v>62</v>
      </c>
      <c r="G1237" s="66"/>
      <c r="H1237" s="66"/>
      <c r="I1237" s="67">
        <v>963.8</v>
      </c>
      <c r="J1237" s="68"/>
      <c r="K1237" s="66">
        <v>2178</v>
      </c>
      <c r="L1237" s="68" t="s">
        <v>3115</v>
      </c>
    </row>
    <row r="1238" spans="1:12">
      <c r="A1238" s="63">
        <v>1600</v>
      </c>
      <c r="B1238" s="63" t="s">
        <v>3162</v>
      </c>
      <c r="C1238" s="64" t="s">
        <v>1289</v>
      </c>
      <c r="D1238" s="65">
        <v>42890</v>
      </c>
      <c r="E1238" s="70">
        <v>2</v>
      </c>
      <c r="F1238" s="70">
        <v>22</v>
      </c>
      <c r="G1238" s="66"/>
      <c r="H1238" s="66"/>
      <c r="I1238" s="67">
        <v>1622.6</v>
      </c>
      <c r="J1238" s="68"/>
      <c r="K1238" s="66">
        <v>2178</v>
      </c>
      <c r="L1238" s="68" t="s">
        <v>3115</v>
      </c>
    </row>
    <row r="1239" spans="1:12">
      <c r="A1239" s="63">
        <v>1600</v>
      </c>
      <c r="B1239" s="63" t="s">
        <v>3162</v>
      </c>
      <c r="C1239" s="64" t="s">
        <v>1290</v>
      </c>
      <c r="D1239" s="65">
        <v>42890</v>
      </c>
      <c r="E1239" s="70">
        <v>5</v>
      </c>
      <c r="F1239" s="70">
        <v>52</v>
      </c>
      <c r="G1239" s="66"/>
      <c r="H1239" s="66"/>
      <c r="I1239" s="67">
        <v>1586</v>
      </c>
      <c r="J1239" s="68"/>
      <c r="K1239" s="66">
        <v>2077</v>
      </c>
      <c r="L1239" s="68" t="s">
        <v>3111</v>
      </c>
    </row>
    <row r="1240" spans="1:12">
      <c r="A1240" s="63">
        <v>1600</v>
      </c>
      <c r="B1240" s="63" t="s">
        <v>3162</v>
      </c>
      <c r="C1240" s="64" t="s">
        <v>1291</v>
      </c>
      <c r="D1240" s="65">
        <v>42890</v>
      </c>
      <c r="E1240" s="70">
        <v>2</v>
      </c>
      <c r="F1240" s="70">
        <v>22</v>
      </c>
      <c r="G1240" s="66"/>
      <c r="H1240" s="66"/>
      <c r="I1240" s="67">
        <v>17934</v>
      </c>
      <c r="J1240" s="68"/>
      <c r="K1240" s="66">
        <v>2037</v>
      </c>
      <c r="L1240" s="68" t="s">
        <v>3108</v>
      </c>
    </row>
    <row r="1241" spans="1:12">
      <c r="A1241" s="63">
        <v>1600</v>
      </c>
      <c r="B1241" s="63" t="s">
        <v>3162</v>
      </c>
      <c r="C1241" s="64" t="s">
        <v>1292</v>
      </c>
      <c r="D1241" s="65">
        <v>42890</v>
      </c>
      <c r="E1241" s="70">
        <v>6</v>
      </c>
      <c r="F1241" s="70">
        <v>62</v>
      </c>
      <c r="G1241" s="66"/>
      <c r="H1241" s="66"/>
      <c r="I1241" s="67">
        <v>475.8</v>
      </c>
      <c r="J1241" s="68"/>
      <c r="K1241" s="66">
        <v>2037</v>
      </c>
      <c r="L1241" s="68" t="s">
        <v>3108</v>
      </c>
    </row>
    <row r="1242" spans="1:12">
      <c r="A1242" s="63">
        <v>1600</v>
      </c>
      <c r="B1242" s="63" t="s">
        <v>3162</v>
      </c>
      <c r="C1242" s="64" t="s">
        <v>1293</v>
      </c>
      <c r="D1242" s="65">
        <v>42890</v>
      </c>
      <c r="E1242" s="70">
        <v>6</v>
      </c>
      <c r="F1242" s="70">
        <v>61</v>
      </c>
      <c r="G1242" s="66"/>
      <c r="H1242" s="66"/>
      <c r="I1242" s="67">
        <v>2396.08</v>
      </c>
      <c r="J1242" s="68"/>
      <c r="K1242" s="66">
        <v>2037</v>
      </c>
      <c r="L1242" s="68" t="s">
        <v>3108</v>
      </c>
    </row>
    <row r="1243" spans="1:12">
      <c r="A1243" s="63">
        <v>1600</v>
      </c>
      <c r="B1243" s="63" t="s">
        <v>3162</v>
      </c>
      <c r="C1243" s="64" t="s">
        <v>1294</v>
      </c>
      <c r="D1243" s="65">
        <v>42890</v>
      </c>
      <c r="E1243" s="70">
        <v>6</v>
      </c>
      <c r="F1243" s="70">
        <v>62</v>
      </c>
      <c r="G1243" s="66"/>
      <c r="H1243" s="66"/>
      <c r="I1243" s="67">
        <v>674.66</v>
      </c>
      <c r="J1243" s="68"/>
      <c r="K1243" s="66">
        <v>111</v>
      </c>
      <c r="L1243" s="68" t="s">
        <v>3025</v>
      </c>
    </row>
    <row r="1244" spans="1:12">
      <c r="A1244" s="63">
        <v>1600</v>
      </c>
      <c r="B1244" s="63" t="s">
        <v>3162</v>
      </c>
      <c r="C1244" s="64" t="s">
        <v>1295</v>
      </c>
      <c r="D1244" s="65">
        <v>42890</v>
      </c>
      <c r="E1244" s="70">
        <v>1</v>
      </c>
      <c r="F1244" s="70">
        <v>12</v>
      </c>
      <c r="G1244" s="66"/>
      <c r="H1244" s="66"/>
      <c r="I1244" s="67">
        <v>1372.5</v>
      </c>
      <c r="J1244" s="68"/>
      <c r="K1244" s="66">
        <v>111</v>
      </c>
      <c r="L1244" s="68" t="s">
        <v>3025</v>
      </c>
    </row>
    <row r="1245" spans="1:12">
      <c r="A1245" s="63">
        <v>1600</v>
      </c>
      <c r="B1245" s="63" t="s">
        <v>3162</v>
      </c>
      <c r="C1245" s="64" t="s">
        <v>1296</v>
      </c>
      <c r="D1245" s="65">
        <v>42890</v>
      </c>
      <c r="E1245" s="70">
        <v>1</v>
      </c>
      <c r="F1245" s="70">
        <v>12</v>
      </c>
      <c r="G1245" s="66"/>
      <c r="H1245" s="66"/>
      <c r="I1245" s="67">
        <v>811.3</v>
      </c>
      <c r="J1245" s="68"/>
      <c r="K1245" s="66">
        <v>1268</v>
      </c>
      <c r="L1245" s="68" t="s">
        <v>3099</v>
      </c>
    </row>
    <row r="1246" spans="1:12">
      <c r="A1246" s="63">
        <v>1600</v>
      </c>
      <c r="B1246" s="63" t="s">
        <v>3162</v>
      </c>
      <c r="C1246" s="64" t="s">
        <v>1297</v>
      </c>
      <c r="D1246" s="65">
        <v>42890</v>
      </c>
      <c r="E1246" s="70">
        <v>6</v>
      </c>
      <c r="F1246" s="70">
        <v>61</v>
      </c>
      <c r="G1246" s="66"/>
      <c r="H1246" s="66"/>
      <c r="I1246" s="67">
        <v>8644.92</v>
      </c>
      <c r="J1246" s="68"/>
      <c r="K1246" s="66">
        <v>3081</v>
      </c>
      <c r="L1246" s="68" t="s">
        <v>3144</v>
      </c>
    </row>
    <row r="1247" spans="1:12">
      <c r="A1247" s="63">
        <v>1600</v>
      </c>
      <c r="B1247" s="63" t="s">
        <v>3162</v>
      </c>
      <c r="C1247" s="64" t="s">
        <v>1298</v>
      </c>
      <c r="D1247" s="65">
        <v>42890</v>
      </c>
      <c r="E1247" s="70">
        <v>1</v>
      </c>
      <c r="F1247" s="70">
        <v>12</v>
      </c>
      <c r="G1247" s="66"/>
      <c r="H1247" s="66"/>
      <c r="I1247" s="67">
        <v>4026</v>
      </c>
      <c r="J1247" s="68"/>
      <c r="K1247" s="66">
        <v>3126</v>
      </c>
      <c r="L1247" s="68" t="s">
        <v>3147</v>
      </c>
    </row>
    <row r="1248" spans="1:12">
      <c r="A1248" s="63">
        <v>1600</v>
      </c>
      <c r="B1248" s="63" t="s">
        <v>3162</v>
      </c>
      <c r="C1248" s="64" t="s">
        <v>1299</v>
      </c>
      <c r="D1248" s="65">
        <v>42890</v>
      </c>
      <c r="E1248" s="70">
        <v>1</v>
      </c>
      <c r="F1248" s="70">
        <v>12</v>
      </c>
      <c r="G1248" s="66"/>
      <c r="H1248" s="66"/>
      <c r="I1248" s="67">
        <v>1622.6</v>
      </c>
      <c r="J1248" s="68"/>
      <c r="K1248" s="66">
        <v>3126</v>
      </c>
      <c r="L1248" s="68" t="s">
        <v>3147</v>
      </c>
    </row>
    <row r="1249" spans="1:12">
      <c r="A1249" s="63">
        <v>1600</v>
      </c>
      <c r="B1249" s="63" t="s">
        <v>3162</v>
      </c>
      <c r="C1249" s="64" t="s">
        <v>1300</v>
      </c>
      <c r="D1249" s="65">
        <v>42890</v>
      </c>
      <c r="E1249" s="70">
        <v>1</v>
      </c>
      <c r="F1249" s="70">
        <v>12</v>
      </c>
      <c r="G1249" s="66"/>
      <c r="H1249" s="66"/>
      <c r="I1249" s="67">
        <v>1830</v>
      </c>
      <c r="J1249" s="68"/>
      <c r="K1249" s="66">
        <v>2497</v>
      </c>
      <c r="L1249" s="68" t="s">
        <v>3164</v>
      </c>
    </row>
    <row r="1250" spans="1:12">
      <c r="A1250" s="63">
        <v>1600</v>
      </c>
      <c r="B1250" s="63" t="s">
        <v>3162</v>
      </c>
      <c r="C1250" s="64" t="s">
        <v>1301</v>
      </c>
      <c r="D1250" s="65">
        <v>42890</v>
      </c>
      <c r="E1250" s="70">
        <v>2</v>
      </c>
      <c r="F1250" s="70">
        <v>22</v>
      </c>
      <c r="G1250" s="66"/>
      <c r="H1250" s="66"/>
      <c r="I1250" s="67">
        <v>1622.6</v>
      </c>
      <c r="J1250" s="68"/>
      <c r="K1250" s="66">
        <v>3077</v>
      </c>
      <c r="L1250" s="68" t="s">
        <v>3143</v>
      </c>
    </row>
    <row r="1251" spans="1:12">
      <c r="A1251" s="63">
        <v>1600</v>
      </c>
      <c r="B1251" s="63" t="s">
        <v>3162</v>
      </c>
      <c r="C1251" s="64" t="s">
        <v>1302</v>
      </c>
      <c r="D1251" s="65">
        <v>42890</v>
      </c>
      <c r="E1251" s="70">
        <v>2</v>
      </c>
      <c r="F1251" s="70">
        <v>22</v>
      </c>
      <c r="G1251" s="66"/>
      <c r="H1251" s="66"/>
      <c r="I1251" s="67">
        <v>3245.2</v>
      </c>
      <c r="J1251" s="68"/>
      <c r="K1251" s="66">
        <v>3077</v>
      </c>
      <c r="L1251" s="68" t="s">
        <v>3143</v>
      </c>
    </row>
    <row r="1252" spans="1:12">
      <c r="A1252" s="63">
        <v>1600</v>
      </c>
      <c r="B1252" s="63" t="s">
        <v>3162</v>
      </c>
      <c r="C1252" s="64" t="s">
        <v>1303</v>
      </c>
      <c r="D1252" s="65">
        <v>42893</v>
      </c>
      <c r="E1252" s="70">
        <v>6</v>
      </c>
      <c r="F1252" s="70">
        <v>61</v>
      </c>
      <c r="G1252" s="66"/>
      <c r="H1252" s="66"/>
      <c r="I1252" s="67">
        <v>2635.2</v>
      </c>
      <c r="J1252" s="68"/>
      <c r="K1252" s="66">
        <v>613</v>
      </c>
      <c r="L1252" s="68" t="s">
        <v>3071</v>
      </c>
    </row>
    <row r="1253" spans="1:12">
      <c r="A1253" s="63">
        <v>1600</v>
      </c>
      <c r="B1253" s="63" t="s">
        <v>3162</v>
      </c>
      <c r="C1253" s="64" t="s">
        <v>1304</v>
      </c>
      <c r="D1253" s="65">
        <v>42893</v>
      </c>
      <c r="E1253" s="70">
        <v>5</v>
      </c>
      <c r="F1253" s="70">
        <v>51</v>
      </c>
      <c r="G1253" s="66"/>
      <c r="H1253" s="66"/>
      <c r="I1253" s="67">
        <v>4483.5</v>
      </c>
      <c r="J1253" s="68"/>
      <c r="K1253" s="66">
        <v>1511</v>
      </c>
      <c r="L1253" s="68" t="s">
        <v>3103</v>
      </c>
    </row>
    <row r="1254" spans="1:12">
      <c r="A1254" s="63">
        <v>1600</v>
      </c>
      <c r="B1254" s="63" t="s">
        <v>3162</v>
      </c>
      <c r="C1254" s="64" t="s">
        <v>1305</v>
      </c>
      <c r="D1254" s="65">
        <v>42893</v>
      </c>
      <c r="E1254" s="70">
        <v>1</v>
      </c>
      <c r="F1254" s="70">
        <v>11</v>
      </c>
      <c r="G1254" s="66"/>
      <c r="H1254" s="66"/>
      <c r="I1254" s="67">
        <v>3800.3</v>
      </c>
      <c r="J1254" s="68"/>
      <c r="K1254" s="66">
        <v>2432</v>
      </c>
      <c r="L1254" s="68" t="s">
        <v>3121</v>
      </c>
    </row>
    <row r="1255" spans="1:12">
      <c r="A1255" s="63">
        <v>1600</v>
      </c>
      <c r="B1255" s="63" t="s">
        <v>3162</v>
      </c>
      <c r="C1255" s="64" t="s">
        <v>1306</v>
      </c>
      <c r="D1255" s="65">
        <v>42893</v>
      </c>
      <c r="E1255" s="70">
        <v>1</v>
      </c>
      <c r="F1255" s="70">
        <v>11</v>
      </c>
      <c r="G1255" s="66"/>
      <c r="H1255" s="66"/>
      <c r="I1255" s="67">
        <v>3803.96</v>
      </c>
      <c r="J1255" s="68"/>
      <c r="K1255" s="66">
        <v>212</v>
      </c>
      <c r="L1255" s="68" t="s">
        <v>3037</v>
      </c>
    </row>
    <row r="1256" spans="1:12">
      <c r="A1256" s="63">
        <v>1600</v>
      </c>
      <c r="B1256" s="63" t="s">
        <v>3162</v>
      </c>
      <c r="C1256" s="64" t="s">
        <v>1307</v>
      </c>
      <c r="D1256" s="65">
        <v>42893</v>
      </c>
      <c r="E1256" s="70">
        <v>2</v>
      </c>
      <c r="F1256" s="70">
        <v>21</v>
      </c>
      <c r="G1256" s="66"/>
      <c r="H1256" s="66"/>
      <c r="I1256" s="67">
        <v>7693.02</v>
      </c>
      <c r="J1256" s="68"/>
      <c r="K1256" s="66">
        <v>212</v>
      </c>
      <c r="L1256" s="68" t="s">
        <v>3037</v>
      </c>
    </row>
    <row r="1257" spans="1:12">
      <c r="A1257" s="63">
        <v>1600</v>
      </c>
      <c r="B1257" s="63" t="s">
        <v>3162</v>
      </c>
      <c r="C1257" s="64" t="s">
        <v>1308</v>
      </c>
      <c r="D1257" s="65">
        <v>42894</v>
      </c>
      <c r="E1257" s="70">
        <v>6</v>
      </c>
      <c r="F1257" s="70">
        <v>61</v>
      </c>
      <c r="G1257" s="66"/>
      <c r="H1257" s="66"/>
      <c r="I1257" s="67">
        <v>1354.2</v>
      </c>
      <c r="J1257" s="68"/>
      <c r="K1257" s="66">
        <v>1511</v>
      </c>
      <c r="L1257" s="68" t="s">
        <v>3103</v>
      </c>
    </row>
    <row r="1258" spans="1:12">
      <c r="A1258" s="63">
        <v>1600</v>
      </c>
      <c r="B1258" s="63" t="s">
        <v>3162</v>
      </c>
      <c r="C1258" s="64" t="s">
        <v>1309</v>
      </c>
      <c r="D1258" s="65">
        <v>42894</v>
      </c>
      <c r="E1258" s="70">
        <v>6</v>
      </c>
      <c r="F1258" s="70">
        <v>61</v>
      </c>
      <c r="G1258" s="66"/>
      <c r="H1258" s="66"/>
      <c r="I1258" s="67">
        <v>9394</v>
      </c>
      <c r="J1258" s="68"/>
      <c r="K1258" s="66">
        <v>111</v>
      </c>
      <c r="L1258" s="68" t="s">
        <v>3025</v>
      </c>
    </row>
    <row r="1259" spans="1:12">
      <c r="A1259" s="63">
        <v>1600</v>
      </c>
      <c r="B1259" s="63" t="s">
        <v>3162</v>
      </c>
      <c r="C1259" s="64" t="s">
        <v>1310</v>
      </c>
      <c r="D1259" s="65">
        <v>42902</v>
      </c>
      <c r="E1259" s="70">
        <v>6</v>
      </c>
      <c r="F1259" s="70">
        <v>61</v>
      </c>
      <c r="G1259" s="66"/>
      <c r="H1259" s="66"/>
      <c r="I1259" s="67">
        <v>1073.5999999999999</v>
      </c>
      <c r="J1259" s="68"/>
      <c r="K1259" s="66">
        <v>93</v>
      </c>
      <c r="L1259" s="68" t="s">
        <v>3015</v>
      </c>
    </row>
    <row r="1260" spans="1:12">
      <c r="A1260" s="63">
        <v>1600</v>
      </c>
      <c r="B1260" s="63" t="s">
        <v>3162</v>
      </c>
      <c r="C1260" s="64" t="s">
        <v>1311</v>
      </c>
      <c r="D1260" s="65">
        <v>42902</v>
      </c>
      <c r="E1260" s="70">
        <v>1</v>
      </c>
      <c r="F1260" s="70">
        <v>12</v>
      </c>
      <c r="G1260" s="66"/>
      <c r="H1260" s="66"/>
      <c r="I1260" s="67">
        <v>1256.5999999999999</v>
      </c>
      <c r="J1260" s="68"/>
      <c r="K1260" s="66">
        <v>138</v>
      </c>
      <c r="L1260" s="68" t="s">
        <v>3029</v>
      </c>
    </row>
    <row r="1261" spans="1:12">
      <c r="A1261" s="63">
        <v>1600</v>
      </c>
      <c r="B1261" s="63" t="s">
        <v>3162</v>
      </c>
      <c r="C1261" s="64" t="s">
        <v>1312</v>
      </c>
      <c r="D1261" s="65">
        <v>42902</v>
      </c>
      <c r="E1261" s="70">
        <v>6</v>
      </c>
      <c r="F1261" s="70">
        <v>62</v>
      </c>
      <c r="G1261" s="66"/>
      <c r="H1261" s="66"/>
      <c r="I1261" s="67">
        <v>829.6</v>
      </c>
      <c r="J1261" s="68"/>
      <c r="K1261" s="66">
        <v>196</v>
      </c>
      <c r="L1261" s="68" t="s">
        <v>3034</v>
      </c>
    </row>
    <row r="1262" spans="1:12">
      <c r="A1262" s="63">
        <v>1600</v>
      </c>
      <c r="B1262" s="63" t="s">
        <v>3162</v>
      </c>
      <c r="C1262" s="64" t="s">
        <v>1313</v>
      </c>
      <c r="D1262" s="65">
        <v>42902</v>
      </c>
      <c r="E1262" s="70">
        <v>3</v>
      </c>
      <c r="F1262" s="71"/>
      <c r="G1262" s="68"/>
      <c r="H1262" s="68"/>
      <c r="I1262" s="67">
        <v>231.8</v>
      </c>
      <c r="J1262" s="68"/>
      <c r="K1262" s="66">
        <v>225</v>
      </c>
      <c r="L1262" s="68" t="s">
        <v>3039</v>
      </c>
    </row>
    <row r="1263" spans="1:12">
      <c r="A1263" s="63">
        <v>1600</v>
      </c>
      <c r="B1263" s="63" t="s">
        <v>3162</v>
      </c>
      <c r="C1263" s="64" t="s">
        <v>1314</v>
      </c>
      <c r="D1263" s="65">
        <v>42902</v>
      </c>
      <c r="E1263" s="70">
        <v>3</v>
      </c>
      <c r="F1263" s="71"/>
      <c r="G1263" s="68"/>
      <c r="H1263" s="68"/>
      <c r="I1263" s="67">
        <v>231.8</v>
      </c>
      <c r="J1263" s="68"/>
      <c r="K1263" s="66">
        <v>225</v>
      </c>
      <c r="L1263" s="68" t="s">
        <v>3039</v>
      </c>
    </row>
    <row r="1264" spans="1:12">
      <c r="A1264" s="63">
        <v>1600</v>
      </c>
      <c r="B1264" s="63" t="s">
        <v>3162</v>
      </c>
      <c r="C1264" s="64" t="s">
        <v>1315</v>
      </c>
      <c r="D1264" s="65">
        <v>42902</v>
      </c>
      <c r="E1264" s="70">
        <v>6</v>
      </c>
      <c r="F1264" s="70">
        <v>61</v>
      </c>
      <c r="G1264" s="66"/>
      <c r="H1264" s="66"/>
      <c r="I1264" s="67">
        <v>2849.92</v>
      </c>
      <c r="J1264" s="68"/>
      <c r="K1264" s="66">
        <v>613</v>
      </c>
      <c r="L1264" s="68" t="s">
        <v>3071</v>
      </c>
    </row>
    <row r="1265" spans="1:12">
      <c r="A1265" s="63">
        <v>1600</v>
      </c>
      <c r="B1265" s="63" t="s">
        <v>3162</v>
      </c>
      <c r="C1265" s="64" t="s">
        <v>1316</v>
      </c>
      <c r="D1265" s="65">
        <v>42902</v>
      </c>
      <c r="E1265" s="70">
        <v>2</v>
      </c>
      <c r="F1265" s="70">
        <v>22</v>
      </c>
      <c r="G1265" s="66"/>
      <c r="H1265" s="66"/>
      <c r="I1265" s="67">
        <v>777.14</v>
      </c>
      <c r="J1265" s="68"/>
      <c r="K1265" s="66">
        <v>716</v>
      </c>
      <c r="L1265" s="68" t="s">
        <v>3077</v>
      </c>
    </row>
    <row r="1266" spans="1:12">
      <c r="A1266" s="63">
        <v>1600</v>
      </c>
      <c r="B1266" s="63" t="s">
        <v>3162</v>
      </c>
      <c r="C1266" s="64" t="s">
        <v>1317</v>
      </c>
      <c r="D1266" s="65">
        <v>42902</v>
      </c>
      <c r="E1266" s="70">
        <v>2</v>
      </c>
      <c r="F1266" s="70">
        <v>22</v>
      </c>
      <c r="G1266" s="66"/>
      <c r="H1266" s="66"/>
      <c r="I1266" s="67">
        <v>1165.0999999999999</v>
      </c>
      <c r="J1266" s="68"/>
      <c r="K1266" s="66">
        <v>716</v>
      </c>
      <c r="L1266" s="68" t="s">
        <v>3077</v>
      </c>
    </row>
    <row r="1267" spans="1:12">
      <c r="A1267" s="63">
        <v>1600</v>
      </c>
      <c r="B1267" s="63" t="s">
        <v>3162</v>
      </c>
      <c r="C1267" s="64" t="s">
        <v>1318</v>
      </c>
      <c r="D1267" s="65">
        <v>42902</v>
      </c>
      <c r="E1267" s="70">
        <v>3</v>
      </c>
      <c r="F1267" s="71"/>
      <c r="G1267" s="68"/>
      <c r="H1267" s="68"/>
      <c r="I1267" s="67">
        <v>219.6</v>
      </c>
      <c r="J1267" s="68"/>
      <c r="K1267" s="66">
        <v>971</v>
      </c>
      <c r="L1267" s="68" t="s">
        <v>3090</v>
      </c>
    </row>
    <row r="1268" spans="1:12">
      <c r="A1268" s="63">
        <v>1600</v>
      </c>
      <c r="B1268" s="63" t="s">
        <v>3162</v>
      </c>
      <c r="C1268" s="64" t="s">
        <v>1319</v>
      </c>
      <c r="D1268" s="65">
        <v>42902</v>
      </c>
      <c r="E1268" s="70">
        <v>6</v>
      </c>
      <c r="F1268" s="70">
        <v>62</v>
      </c>
      <c r="G1268" s="66"/>
      <c r="H1268" s="66"/>
      <c r="I1268" s="67">
        <v>109.8</v>
      </c>
      <c r="J1268" s="68"/>
      <c r="K1268" s="66">
        <v>2059</v>
      </c>
      <c r="L1268" s="68" t="s">
        <v>3109</v>
      </c>
    </row>
    <row r="1269" spans="1:12">
      <c r="A1269" s="63">
        <v>1600</v>
      </c>
      <c r="B1269" s="63" t="s">
        <v>3162</v>
      </c>
      <c r="C1269" s="64" t="s">
        <v>1320</v>
      </c>
      <c r="D1269" s="65">
        <v>42902</v>
      </c>
      <c r="E1269" s="70">
        <v>1</v>
      </c>
      <c r="F1269" s="70">
        <v>12</v>
      </c>
      <c r="G1269" s="66"/>
      <c r="H1269" s="66"/>
      <c r="I1269" s="67">
        <v>1622.6</v>
      </c>
      <c r="J1269" s="68"/>
      <c r="K1269" s="66">
        <v>2070</v>
      </c>
      <c r="L1269" s="68" t="s">
        <v>3110</v>
      </c>
    </row>
    <row r="1270" spans="1:12">
      <c r="A1270" s="63">
        <v>1600</v>
      </c>
      <c r="B1270" s="63" t="s">
        <v>3162</v>
      </c>
      <c r="C1270" s="64" t="s">
        <v>1321</v>
      </c>
      <c r="D1270" s="65">
        <v>42902</v>
      </c>
      <c r="E1270" s="70">
        <v>2</v>
      </c>
      <c r="F1270" s="70">
        <v>22</v>
      </c>
      <c r="G1270" s="66"/>
      <c r="H1270" s="66"/>
      <c r="I1270" s="67">
        <v>971.12</v>
      </c>
      <c r="J1270" s="68"/>
      <c r="K1270" s="66">
        <v>2094</v>
      </c>
      <c r="L1270" s="68" t="s">
        <v>3113</v>
      </c>
    </row>
    <row r="1271" spans="1:12">
      <c r="A1271" s="63">
        <v>1600</v>
      </c>
      <c r="B1271" s="63" t="s">
        <v>3162</v>
      </c>
      <c r="C1271" s="64" t="s">
        <v>1322</v>
      </c>
      <c r="D1271" s="65">
        <v>42902</v>
      </c>
      <c r="E1271" s="70">
        <v>2</v>
      </c>
      <c r="F1271" s="70">
        <v>22</v>
      </c>
      <c r="G1271" s="66"/>
      <c r="H1271" s="66"/>
      <c r="I1271" s="67">
        <v>971.12</v>
      </c>
      <c r="J1271" s="68"/>
      <c r="K1271" s="66">
        <v>2094</v>
      </c>
      <c r="L1271" s="68" t="s">
        <v>3113</v>
      </c>
    </row>
    <row r="1272" spans="1:12">
      <c r="A1272" s="63">
        <v>1600</v>
      </c>
      <c r="B1272" s="63" t="s">
        <v>3162</v>
      </c>
      <c r="C1272" s="64" t="s">
        <v>1323</v>
      </c>
      <c r="D1272" s="65">
        <v>42902</v>
      </c>
      <c r="E1272" s="70">
        <v>3</v>
      </c>
      <c r="F1272" s="71"/>
      <c r="G1272" s="68"/>
      <c r="H1272" s="68"/>
      <c r="I1272" s="67">
        <v>439.2</v>
      </c>
      <c r="J1272" s="68"/>
      <c r="K1272" s="66">
        <v>2432</v>
      </c>
      <c r="L1272" s="68" t="s">
        <v>3121</v>
      </c>
    </row>
    <row r="1273" spans="1:12">
      <c r="A1273" s="63">
        <v>1600</v>
      </c>
      <c r="B1273" s="63" t="s">
        <v>3162</v>
      </c>
      <c r="C1273" s="64" t="s">
        <v>1324</v>
      </c>
      <c r="D1273" s="65">
        <v>42902</v>
      </c>
      <c r="E1273" s="70">
        <v>1</v>
      </c>
      <c r="F1273" s="70">
        <v>12</v>
      </c>
      <c r="G1273" s="66"/>
      <c r="H1273" s="66"/>
      <c r="I1273" s="67">
        <v>1622.6</v>
      </c>
      <c r="J1273" s="68"/>
      <c r="K1273" s="66">
        <v>2556</v>
      </c>
      <c r="L1273" s="68" t="s">
        <v>3167</v>
      </c>
    </row>
    <row r="1274" spans="1:12">
      <c r="A1274" s="63">
        <v>1600</v>
      </c>
      <c r="B1274" s="63" t="s">
        <v>3162</v>
      </c>
      <c r="C1274" s="64" t="s">
        <v>1325</v>
      </c>
      <c r="D1274" s="65">
        <v>42902</v>
      </c>
      <c r="E1274" s="70">
        <v>5</v>
      </c>
      <c r="F1274" s="70">
        <v>52</v>
      </c>
      <c r="G1274" s="66"/>
      <c r="H1274" s="66"/>
      <c r="I1274" s="67">
        <v>2013</v>
      </c>
      <c r="J1274" s="68"/>
      <c r="K1274" s="66">
        <v>2802</v>
      </c>
      <c r="L1274" s="68" t="s">
        <v>3133</v>
      </c>
    </row>
    <row r="1275" spans="1:12">
      <c r="A1275" s="63">
        <v>1600</v>
      </c>
      <c r="B1275" s="63" t="s">
        <v>3162</v>
      </c>
      <c r="C1275" s="64" t="s">
        <v>1326</v>
      </c>
      <c r="D1275" s="65">
        <v>42902</v>
      </c>
      <c r="E1275" s="70">
        <v>2</v>
      </c>
      <c r="F1275" s="70">
        <v>22</v>
      </c>
      <c r="G1275" s="66"/>
      <c r="H1275" s="66"/>
      <c r="I1275" s="67">
        <v>2596.16</v>
      </c>
      <c r="J1275" s="68"/>
      <c r="K1275" s="66">
        <v>1126</v>
      </c>
      <c r="L1275" s="68" t="s">
        <v>3096</v>
      </c>
    </row>
    <row r="1276" spans="1:12">
      <c r="A1276" s="63">
        <v>1600</v>
      </c>
      <c r="B1276" s="63" t="s">
        <v>3162</v>
      </c>
      <c r="C1276" s="64" t="s">
        <v>1327</v>
      </c>
      <c r="D1276" s="65">
        <v>42902</v>
      </c>
      <c r="E1276" s="70">
        <v>1</v>
      </c>
      <c r="F1276" s="70">
        <v>12</v>
      </c>
      <c r="G1276" s="66"/>
      <c r="H1276" s="66"/>
      <c r="I1276" s="67">
        <v>1220</v>
      </c>
      <c r="J1276" s="68"/>
      <c r="K1276" s="66">
        <v>1126</v>
      </c>
      <c r="L1276" s="68" t="s">
        <v>3096</v>
      </c>
    </row>
    <row r="1277" spans="1:12">
      <c r="A1277" s="63">
        <v>1600</v>
      </c>
      <c r="B1277" s="63" t="s">
        <v>3162</v>
      </c>
      <c r="C1277" s="64" t="s">
        <v>1328</v>
      </c>
      <c r="D1277" s="65">
        <v>42902</v>
      </c>
      <c r="E1277" s="70">
        <v>2</v>
      </c>
      <c r="F1277" s="70">
        <v>22</v>
      </c>
      <c r="G1277" s="66"/>
      <c r="H1277" s="66"/>
      <c r="I1277" s="67">
        <v>3391.6</v>
      </c>
      <c r="J1277" s="68"/>
      <c r="K1277" s="66">
        <v>1126</v>
      </c>
      <c r="L1277" s="68" t="s">
        <v>3096</v>
      </c>
    </row>
    <row r="1278" spans="1:12">
      <c r="A1278" s="63">
        <v>1600</v>
      </c>
      <c r="B1278" s="63" t="s">
        <v>3162</v>
      </c>
      <c r="C1278" s="64" t="s">
        <v>1329</v>
      </c>
      <c r="D1278" s="65">
        <v>42902</v>
      </c>
      <c r="E1278" s="70">
        <v>2</v>
      </c>
      <c r="F1278" s="70">
        <v>22</v>
      </c>
      <c r="G1278" s="66"/>
      <c r="H1278" s="66"/>
      <c r="I1278" s="67">
        <v>1622.6</v>
      </c>
      <c r="J1278" s="68"/>
      <c r="K1278" s="66">
        <v>1511</v>
      </c>
      <c r="L1278" s="68" t="s">
        <v>3103</v>
      </c>
    </row>
    <row r="1279" spans="1:12">
      <c r="A1279" s="63">
        <v>1600</v>
      </c>
      <c r="B1279" s="63" t="s">
        <v>3162</v>
      </c>
      <c r="C1279" s="64" t="s">
        <v>1330</v>
      </c>
      <c r="D1279" s="65">
        <v>42902</v>
      </c>
      <c r="E1279" s="70">
        <v>2</v>
      </c>
      <c r="F1279" s="70">
        <v>22</v>
      </c>
      <c r="G1279" s="66"/>
      <c r="H1279" s="66"/>
      <c r="I1279" s="67">
        <v>1005.28</v>
      </c>
      <c r="J1279" s="68"/>
      <c r="K1279" s="66">
        <v>1511</v>
      </c>
      <c r="L1279" s="68" t="s">
        <v>3103</v>
      </c>
    </row>
    <row r="1280" spans="1:12">
      <c r="A1280" s="63">
        <v>1600</v>
      </c>
      <c r="B1280" s="63" t="s">
        <v>3162</v>
      </c>
      <c r="C1280" s="64" t="s">
        <v>1331</v>
      </c>
      <c r="D1280" s="65">
        <v>42902</v>
      </c>
      <c r="E1280" s="70">
        <v>1</v>
      </c>
      <c r="F1280" s="70">
        <v>12</v>
      </c>
      <c r="G1280" s="66"/>
      <c r="H1280" s="66"/>
      <c r="I1280" s="67">
        <v>1220</v>
      </c>
      <c r="J1280" s="68"/>
      <c r="K1280" s="66">
        <v>1511</v>
      </c>
      <c r="L1280" s="68" t="s">
        <v>3103</v>
      </c>
    </row>
    <row r="1281" spans="1:12">
      <c r="A1281" s="63">
        <v>1600</v>
      </c>
      <c r="B1281" s="63" t="s">
        <v>3162</v>
      </c>
      <c r="C1281" s="64" t="s">
        <v>1332</v>
      </c>
      <c r="D1281" s="65">
        <v>42902</v>
      </c>
      <c r="E1281" s="70">
        <v>5</v>
      </c>
      <c r="F1281" s="70">
        <v>52</v>
      </c>
      <c r="G1281" s="66"/>
      <c r="H1281" s="66"/>
      <c r="I1281" s="67">
        <v>1073.5999999999999</v>
      </c>
      <c r="J1281" s="68"/>
      <c r="K1281" s="66">
        <v>1511</v>
      </c>
      <c r="L1281" s="68" t="s">
        <v>3103</v>
      </c>
    </row>
    <row r="1282" spans="1:12">
      <c r="A1282" s="63">
        <v>1600</v>
      </c>
      <c r="B1282" s="63" t="s">
        <v>3162</v>
      </c>
      <c r="C1282" s="64" t="s">
        <v>1333</v>
      </c>
      <c r="D1282" s="65">
        <v>42902</v>
      </c>
      <c r="E1282" s="70">
        <v>3</v>
      </c>
      <c r="F1282" s="71"/>
      <c r="G1282" s="68"/>
      <c r="H1282" s="68"/>
      <c r="I1282" s="67">
        <v>219.6</v>
      </c>
      <c r="J1282" s="68"/>
      <c r="K1282" s="66">
        <v>1119</v>
      </c>
      <c r="L1282" s="68" t="s">
        <v>3095</v>
      </c>
    </row>
    <row r="1283" spans="1:12">
      <c r="A1283" s="63">
        <v>1600</v>
      </c>
      <c r="B1283" s="63" t="s">
        <v>3162</v>
      </c>
      <c r="C1283" s="64" t="s">
        <v>1334</v>
      </c>
      <c r="D1283" s="65">
        <v>42902</v>
      </c>
      <c r="E1283" s="70">
        <v>5</v>
      </c>
      <c r="F1283" s="70">
        <v>52</v>
      </c>
      <c r="G1283" s="66"/>
      <c r="H1283" s="66"/>
      <c r="I1283" s="67">
        <v>1788.52</v>
      </c>
      <c r="J1283" s="68"/>
      <c r="K1283" s="66">
        <v>100</v>
      </c>
      <c r="L1283" s="68" t="s">
        <v>3017</v>
      </c>
    </row>
    <row r="1284" spans="1:12">
      <c r="A1284" s="63">
        <v>1600</v>
      </c>
      <c r="B1284" s="63" t="s">
        <v>3162</v>
      </c>
      <c r="C1284" s="64" t="s">
        <v>1335</v>
      </c>
      <c r="D1284" s="65">
        <v>42902</v>
      </c>
      <c r="E1284" s="70">
        <v>5</v>
      </c>
      <c r="F1284" s="70">
        <v>52</v>
      </c>
      <c r="G1284" s="66"/>
      <c r="H1284" s="66"/>
      <c r="I1284" s="67">
        <v>894.26</v>
      </c>
      <c r="J1284" s="68"/>
      <c r="K1284" s="66">
        <v>100</v>
      </c>
      <c r="L1284" s="68" t="s">
        <v>3017</v>
      </c>
    </row>
    <row r="1285" spans="1:12">
      <c r="A1285" s="63">
        <v>1600</v>
      </c>
      <c r="B1285" s="63" t="s">
        <v>3162</v>
      </c>
      <c r="C1285" s="64" t="s">
        <v>1336</v>
      </c>
      <c r="D1285" s="65">
        <v>42902</v>
      </c>
      <c r="E1285" s="70">
        <v>5</v>
      </c>
      <c r="F1285" s="70">
        <v>52</v>
      </c>
      <c r="G1285" s="66"/>
      <c r="H1285" s="66"/>
      <c r="I1285" s="67">
        <v>1600.64</v>
      </c>
      <c r="J1285" s="68"/>
      <c r="K1285" s="66">
        <v>100</v>
      </c>
      <c r="L1285" s="68" t="s">
        <v>3017</v>
      </c>
    </row>
    <row r="1286" spans="1:12">
      <c r="A1286" s="63">
        <v>1600</v>
      </c>
      <c r="B1286" s="63" t="s">
        <v>3162</v>
      </c>
      <c r="C1286" s="64" t="s">
        <v>1337</v>
      </c>
      <c r="D1286" s="65">
        <v>42902</v>
      </c>
      <c r="E1286" s="70">
        <v>5</v>
      </c>
      <c r="F1286" s="70">
        <v>52</v>
      </c>
      <c r="G1286" s="66"/>
      <c r="H1286" s="66"/>
      <c r="I1286" s="67">
        <v>610</v>
      </c>
      <c r="J1286" s="68"/>
      <c r="K1286" s="66">
        <v>100</v>
      </c>
      <c r="L1286" s="68" t="s">
        <v>3017</v>
      </c>
    </row>
    <row r="1287" spans="1:12">
      <c r="A1287" s="63">
        <v>1600</v>
      </c>
      <c r="B1287" s="63" t="s">
        <v>3162</v>
      </c>
      <c r="C1287" s="64" t="s">
        <v>1338</v>
      </c>
      <c r="D1287" s="65">
        <v>42902</v>
      </c>
      <c r="E1287" s="70">
        <v>3</v>
      </c>
      <c r="F1287" s="71"/>
      <c r="G1287" s="68"/>
      <c r="H1287" s="68"/>
      <c r="I1287" s="67">
        <v>219.6</v>
      </c>
      <c r="J1287" s="68"/>
      <c r="K1287" s="66">
        <v>133</v>
      </c>
      <c r="L1287" s="68" t="s">
        <v>3028</v>
      </c>
    </row>
    <row r="1288" spans="1:12">
      <c r="A1288" s="63">
        <v>1600</v>
      </c>
      <c r="B1288" s="63" t="s">
        <v>3162</v>
      </c>
      <c r="C1288" s="64" t="s">
        <v>1339</v>
      </c>
      <c r="D1288" s="65">
        <v>42902</v>
      </c>
      <c r="E1288" s="70">
        <v>1</v>
      </c>
      <c r="F1288" s="70">
        <v>12</v>
      </c>
      <c r="G1288" s="66"/>
      <c r="H1288" s="66"/>
      <c r="I1288" s="67">
        <v>879.62</v>
      </c>
      <c r="J1288" s="68"/>
      <c r="K1288" s="66">
        <v>133</v>
      </c>
      <c r="L1288" s="68" t="s">
        <v>3028</v>
      </c>
    </row>
    <row r="1289" spans="1:12">
      <c r="A1289" s="63">
        <v>1600</v>
      </c>
      <c r="B1289" s="63" t="s">
        <v>3162</v>
      </c>
      <c r="C1289" s="64" t="s">
        <v>1340</v>
      </c>
      <c r="D1289" s="65">
        <v>42902</v>
      </c>
      <c r="E1289" s="70">
        <v>6</v>
      </c>
      <c r="F1289" s="70">
        <v>62</v>
      </c>
      <c r="G1289" s="66"/>
      <c r="H1289" s="66"/>
      <c r="I1289" s="67">
        <v>829.6</v>
      </c>
      <c r="J1289" s="68"/>
      <c r="K1289" s="66">
        <v>2803</v>
      </c>
      <c r="L1289" s="68" t="s">
        <v>3134</v>
      </c>
    </row>
    <row r="1290" spans="1:12">
      <c r="A1290" s="63">
        <v>1600</v>
      </c>
      <c r="B1290" s="63" t="s">
        <v>3162</v>
      </c>
      <c r="C1290" s="64" t="s">
        <v>1341</v>
      </c>
      <c r="D1290" s="65">
        <v>42902</v>
      </c>
      <c r="E1290" s="70">
        <v>1</v>
      </c>
      <c r="F1290" s="70">
        <v>12</v>
      </c>
      <c r="G1290" s="66"/>
      <c r="H1290" s="66"/>
      <c r="I1290" s="67">
        <v>183</v>
      </c>
      <c r="J1290" s="68"/>
      <c r="K1290" s="66">
        <v>2628</v>
      </c>
      <c r="L1290" s="68" t="s">
        <v>3163</v>
      </c>
    </row>
    <row r="1291" spans="1:12">
      <c r="A1291" s="63">
        <v>1600</v>
      </c>
      <c r="B1291" s="63" t="s">
        <v>3162</v>
      </c>
      <c r="C1291" s="64" t="s">
        <v>1342</v>
      </c>
      <c r="D1291" s="65">
        <v>42902</v>
      </c>
      <c r="E1291" s="70">
        <v>3</v>
      </c>
      <c r="F1291" s="71"/>
      <c r="G1291" s="68"/>
      <c r="H1291" s="68"/>
      <c r="I1291" s="67">
        <v>244</v>
      </c>
      <c r="J1291" s="68"/>
      <c r="K1291" s="66">
        <v>2628</v>
      </c>
      <c r="L1291" s="68" t="s">
        <v>3163</v>
      </c>
    </row>
    <row r="1292" spans="1:12">
      <c r="A1292" s="63">
        <v>1600</v>
      </c>
      <c r="B1292" s="63" t="s">
        <v>3162</v>
      </c>
      <c r="C1292" s="64" t="s">
        <v>1343</v>
      </c>
      <c r="D1292" s="65">
        <v>42902</v>
      </c>
      <c r="E1292" s="70">
        <v>1</v>
      </c>
      <c r="F1292" s="70">
        <v>12</v>
      </c>
      <c r="G1292" s="66"/>
      <c r="H1292" s="66"/>
      <c r="I1292" s="67">
        <v>1379.82</v>
      </c>
      <c r="J1292" s="68"/>
      <c r="K1292" s="66">
        <v>3107</v>
      </c>
      <c r="L1292" s="68" t="s">
        <v>3146</v>
      </c>
    </row>
    <row r="1293" spans="1:12">
      <c r="A1293" s="63">
        <v>1600</v>
      </c>
      <c r="B1293" s="63" t="s">
        <v>3162</v>
      </c>
      <c r="C1293" s="64" t="s">
        <v>1344</v>
      </c>
      <c r="D1293" s="65">
        <v>42902</v>
      </c>
      <c r="E1293" s="70">
        <v>2</v>
      </c>
      <c r="F1293" s="70">
        <v>22</v>
      </c>
      <c r="G1293" s="66"/>
      <c r="H1293" s="66"/>
      <c r="I1293" s="67">
        <v>503.86</v>
      </c>
      <c r="J1293" s="68"/>
      <c r="K1293" s="66">
        <v>811</v>
      </c>
      <c r="L1293" s="68" t="s">
        <v>3083</v>
      </c>
    </row>
    <row r="1294" spans="1:12">
      <c r="A1294" s="63">
        <v>1600</v>
      </c>
      <c r="B1294" s="63" t="s">
        <v>3162</v>
      </c>
      <c r="C1294" s="64" t="s">
        <v>1345</v>
      </c>
      <c r="D1294" s="65">
        <v>42902</v>
      </c>
      <c r="E1294" s="70">
        <v>1</v>
      </c>
      <c r="F1294" s="70">
        <v>12</v>
      </c>
      <c r="G1294" s="66"/>
      <c r="H1294" s="66"/>
      <c r="I1294" s="67">
        <v>1378.6</v>
      </c>
      <c r="J1294" s="68"/>
      <c r="K1294" s="66">
        <v>1391</v>
      </c>
      <c r="L1294" s="68" t="s">
        <v>3101</v>
      </c>
    </row>
    <row r="1295" spans="1:12">
      <c r="A1295" s="63">
        <v>1600</v>
      </c>
      <c r="B1295" s="63" t="s">
        <v>3162</v>
      </c>
      <c r="C1295" s="64" t="s">
        <v>1346</v>
      </c>
      <c r="D1295" s="65">
        <v>42902</v>
      </c>
      <c r="E1295" s="70">
        <v>1</v>
      </c>
      <c r="F1295" s="70">
        <v>11</v>
      </c>
      <c r="G1295" s="66"/>
      <c r="H1295" s="66"/>
      <c r="I1295" s="67">
        <v>3708.8</v>
      </c>
      <c r="J1295" s="68"/>
      <c r="K1295" s="66">
        <v>2432</v>
      </c>
      <c r="L1295" s="68" t="s">
        <v>3121</v>
      </c>
    </row>
    <row r="1296" spans="1:12">
      <c r="A1296" s="63">
        <v>1600</v>
      </c>
      <c r="B1296" s="63" t="s">
        <v>3162</v>
      </c>
      <c r="C1296" s="64" t="s">
        <v>1347</v>
      </c>
      <c r="D1296" s="65">
        <v>42902</v>
      </c>
      <c r="E1296" s="70">
        <v>2</v>
      </c>
      <c r="F1296" s="70">
        <v>22</v>
      </c>
      <c r="G1296" s="66"/>
      <c r="H1296" s="66"/>
      <c r="I1296" s="67">
        <v>728.34</v>
      </c>
      <c r="J1296" s="68"/>
      <c r="K1296" s="66">
        <v>1440</v>
      </c>
      <c r="L1296" s="68" t="s">
        <v>3102</v>
      </c>
    </row>
    <row r="1297" spans="1:12">
      <c r="A1297" s="63">
        <v>1600</v>
      </c>
      <c r="B1297" s="63" t="s">
        <v>3162</v>
      </c>
      <c r="C1297" s="64" t="s">
        <v>1348</v>
      </c>
      <c r="D1297" s="65">
        <v>42902</v>
      </c>
      <c r="E1297" s="70">
        <v>2</v>
      </c>
      <c r="F1297" s="70">
        <v>22</v>
      </c>
      <c r="G1297" s="66"/>
      <c r="H1297" s="66"/>
      <c r="I1297" s="67">
        <v>1093.1199999999999</v>
      </c>
      <c r="J1297" s="68"/>
      <c r="K1297" s="66">
        <v>1440</v>
      </c>
      <c r="L1297" s="68" t="s">
        <v>3102</v>
      </c>
    </row>
    <row r="1298" spans="1:12">
      <c r="A1298" s="63">
        <v>1600</v>
      </c>
      <c r="B1298" s="63" t="s">
        <v>3162</v>
      </c>
      <c r="C1298" s="64" t="s">
        <v>1349</v>
      </c>
      <c r="D1298" s="65">
        <v>42902</v>
      </c>
      <c r="E1298" s="70">
        <v>1</v>
      </c>
      <c r="F1298" s="70">
        <v>12</v>
      </c>
      <c r="G1298" s="66"/>
      <c r="H1298" s="66"/>
      <c r="I1298" s="67">
        <v>1135.82</v>
      </c>
      <c r="J1298" s="68"/>
      <c r="K1298" s="66">
        <v>611</v>
      </c>
      <c r="L1298" s="68" t="s">
        <v>3070</v>
      </c>
    </row>
    <row r="1299" spans="1:12">
      <c r="A1299" s="63">
        <v>1600</v>
      </c>
      <c r="B1299" s="63" t="s">
        <v>3162</v>
      </c>
      <c r="C1299" s="64" t="s">
        <v>1350</v>
      </c>
      <c r="D1299" s="65">
        <v>42902</v>
      </c>
      <c r="E1299" s="70">
        <v>2</v>
      </c>
      <c r="F1299" s="70">
        <v>22</v>
      </c>
      <c r="G1299" s="66"/>
      <c r="H1299" s="66"/>
      <c r="I1299" s="67">
        <v>1187.06</v>
      </c>
      <c r="J1299" s="68"/>
      <c r="K1299" s="66">
        <v>611</v>
      </c>
      <c r="L1299" s="68" t="s">
        <v>3070</v>
      </c>
    </row>
    <row r="1300" spans="1:12">
      <c r="A1300" s="63">
        <v>1600</v>
      </c>
      <c r="B1300" s="63" t="s">
        <v>3162</v>
      </c>
      <c r="C1300" s="64" t="s">
        <v>1351</v>
      </c>
      <c r="D1300" s="65">
        <v>42902</v>
      </c>
      <c r="E1300" s="70">
        <v>6</v>
      </c>
      <c r="F1300" s="70">
        <v>61</v>
      </c>
      <c r="G1300" s="66"/>
      <c r="H1300" s="66"/>
      <c r="I1300" s="67">
        <v>1415.2</v>
      </c>
      <c r="J1300" s="68"/>
      <c r="K1300" s="66">
        <v>611</v>
      </c>
      <c r="L1300" s="68" t="s">
        <v>3070</v>
      </c>
    </row>
    <row r="1301" spans="1:12">
      <c r="A1301" s="63">
        <v>1600</v>
      </c>
      <c r="B1301" s="63" t="s">
        <v>3162</v>
      </c>
      <c r="C1301" s="64" t="s">
        <v>1352</v>
      </c>
      <c r="D1301" s="65">
        <v>42902</v>
      </c>
      <c r="E1301" s="70">
        <v>2</v>
      </c>
      <c r="F1301" s="70">
        <v>22</v>
      </c>
      <c r="G1301" s="66"/>
      <c r="H1301" s="66"/>
      <c r="I1301" s="67">
        <v>612.44000000000005</v>
      </c>
      <c r="J1301" s="68"/>
      <c r="K1301" s="66">
        <v>2178</v>
      </c>
      <c r="L1301" s="68" t="s">
        <v>3115</v>
      </c>
    </row>
    <row r="1302" spans="1:12">
      <c r="A1302" s="63">
        <v>1600</v>
      </c>
      <c r="B1302" s="63" t="s">
        <v>3162</v>
      </c>
      <c r="C1302" s="64" t="s">
        <v>1353</v>
      </c>
      <c r="D1302" s="65">
        <v>42902</v>
      </c>
      <c r="E1302" s="70">
        <v>1</v>
      </c>
      <c r="F1302" s="70">
        <v>12</v>
      </c>
      <c r="G1302" s="66"/>
      <c r="H1302" s="66"/>
      <c r="I1302" s="67">
        <v>2514.42</v>
      </c>
      <c r="J1302" s="68"/>
      <c r="K1302" s="66">
        <v>2341</v>
      </c>
      <c r="L1302" s="68" t="s">
        <v>3120</v>
      </c>
    </row>
    <row r="1303" spans="1:12">
      <c r="A1303" s="63">
        <v>1600</v>
      </c>
      <c r="B1303" s="63" t="s">
        <v>3162</v>
      </c>
      <c r="C1303" s="64" t="s">
        <v>1354</v>
      </c>
      <c r="D1303" s="65">
        <v>42902</v>
      </c>
      <c r="E1303" s="70">
        <v>1</v>
      </c>
      <c r="F1303" s="70">
        <v>12</v>
      </c>
      <c r="G1303" s="66"/>
      <c r="H1303" s="66"/>
      <c r="I1303" s="67">
        <v>3245.2</v>
      </c>
      <c r="J1303" s="68"/>
      <c r="K1303" s="66">
        <v>2341</v>
      </c>
      <c r="L1303" s="68" t="s">
        <v>3120</v>
      </c>
    </row>
    <row r="1304" spans="1:12">
      <c r="A1304" s="63">
        <v>1600</v>
      </c>
      <c r="B1304" s="63" t="s">
        <v>3162</v>
      </c>
      <c r="C1304" s="64" t="s">
        <v>1355</v>
      </c>
      <c r="D1304" s="65">
        <v>42902</v>
      </c>
      <c r="E1304" s="70">
        <v>2</v>
      </c>
      <c r="F1304" s="70">
        <v>22</v>
      </c>
      <c r="G1304" s="66"/>
      <c r="H1304" s="66"/>
      <c r="I1304" s="67">
        <v>971.12</v>
      </c>
      <c r="J1304" s="68"/>
      <c r="K1304" s="66">
        <v>212</v>
      </c>
      <c r="L1304" s="68" t="s">
        <v>3037</v>
      </c>
    </row>
    <row r="1305" spans="1:12">
      <c r="A1305" s="63">
        <v>1600</v>
      </c>
      <c r="B1305" s="63" t="s">
        <v>3162</v>
      </c>
      <c r="C1305" s="64" t="s">
        <v>1356</v>
      </c>
      <c r="D1305" s="65">
        <v>42902</v>
      </c>
      <c r="E1305" s="70">
        <v>2</v>
      </c>
      <c r="F1305" s="70">
        <v>22</v>
      </c>
      <c r="G1305" s="66"/>
      <c r="H1305" s="66"/>
      <c r="I1305" s="67">
        <v>1456.68</v>
      </c>
      <c r="J1305" s="68"/>
      <c r="K1305" s="66">
        <v>212</v>
      </c>
      <c r="L1305" s="68" t="s">
        <v>3037</v>
      </c>
    </row>
    <row r="1306" spans="1:12">
      <c r="A1306" s="63">
        <v>1600</v>
      </c>
      <c r="B1306" s="63" t="s">
        <v>3162</v>
      </c>
      <c r="C1306" s="64" t="s">
        <v>1357</v>
      </c>
      <c r="D1306" s="65">
        <v>42902</v>
      </c>
      <c r="E1306" s="70">
        <v>2</v>
      </c>
      <c r="F1306" s="70">
        <v>22</v>
      </c>
      <c r="G1306" s="66"/>
      <c r="H1306" s="66"/>
      <c r="I1306" s="67">
        <v>2881.64</v>
      </c>
      <c r="J1306" s="68"/>
      <c r="K1306" s="66">
        <v>1440</v>
      </c>
      <c r="L1306" s="68" t="s">
        <v>3102</v>
      </c>
    </row>
    <row r="1307" spans="1:12">
      <c r="A1307" s="63">
        <v>1600</v>
      </c>
      <c r="B1307" s="63" t="s">
        <v>3162</v>
      </c>
      <c r="C1307" s="64" t="s">
        <v>1358</v>
      </c>
      <c r="D1307" s="65">
        <v>42902</v>
      </c>
      <c r="E1307" s="70">
        <v>2</v>
      </c>
      <c r="F1307" s="70">
        <v>21</v>
      </c>
      <c r="G1307" s="66"/>
      <c r="H1307" s="66"/>
      <c r="I1307" s="67">
        <v>1220</v>
      </c>
      <c r="J1307" s="68"/>
      <c r="K1307" s="66">
        <v>1440</v>
      </c>
      <c r="L1307" s="68" t="s">
        <v>3102</v>
      </c>
    </row>
    <row r="1308" spans="1:12">
      <c r="A1308" s="63">
        <v>1600</v>
      </c>
      <c r="B1308" s="63" t="s">
        <v>3162</v>
      </c>
      <c r="C1308" s="64" t="s">
        <v>1359</v>
      </c>
      <c r="D1308" s="65">
        <v>42902</v>
      </c>
      <c r="E1308" s="70">
        <v>6</v>
      </c>
      <c r="F1308" s="70">
        <v>62</v>
      </c>
      <c r="G1308" s="66"/>
      <c r="H1308" s="66"/>
      <c r="I1308" s="67">
        <v>1659.2</v>
      </c>
      <c r="J1308" s="68"/>
      <c r="K1308" s="66">
        <v>2178</v>
      </c>
      <c r="L1308" s="68" t="s">
        <v>3115</v>
      </c>
    </row>
    <row r="1309" spans="1:12">
      <c r="A1309" s="63">
        <v>1600</v>
      </c>
      <c r="B1309" s="63" t="s">
        <v>3162</v>
      </c>
      <c r="C1309" s="64" t="s">
        <v>1360</v>
      </c>
      <c r="D1309" s="65">
        <v>42902</v>
      </c>
      <c r="E1309" s="70">
        <v>5</v>
      </c>
      <c r="F1309" s="70">
        <v>52</v>
      </c>
      <c r="G1309" s="66"/>
      <c r="H1309" s="66"/>
      <c r="I1309" s="67">
        <v>1342</v>
      </c>
      <c r="J1309" s="68"/>
      <c r="K1309" s="66">
        <v>2077</v>
      </c>
      <c r="L1309" s="68" t="s">
        <v>3111</v>
      </c>
    </row>
    <row r="1310" spans="1:12">
      <c r="A1310" s="63">
        <v>1600</v>
      </c>
      <c r="B1310" s="63" t="s">
        <v>3162</v>
      </c>
      <c r="C1310" s="64" t="s">
        <v>1361</v>
      </c>
      <c r="D1310" s="65">
        <v>42902</v>
      </c>
      <c r="E1310" s="70">
        <v>6</v>
      </c>
      <c r="F1310" s="70">
        <v>62</v>
      </c>
      <c r="G1310" s="66"/>
      <c r="H1310" s="66"/>
      <c r="I1310" s="67">
        <v>719.8</v>
      </c>
      <c r="J1310" s="68"/>
      <c r="K1310" s="66">
        <v>2037</v>
      </c>
      <c r="L1310" s="68" t="s">
        <v>3108</v>
      </c>
    </row>
    <row r="1311" spans="1:12">
      <c r="A1311" s="63">
        <v>1600</v>
      </c>
      <c r="B1311" s="63" t="s">
        <v>3162</v>
      </c>
      <c r="C1311" s="64" t="s">
        <v>1362</v>
      </c>
      <c r="D1311" s="65">
        <v>42902</v>
      </c>
      <c r="E1311" s="70">
        <v>3</v>
      </c>
      <c r="F1311" s="71"/>
      <c r="G1311" s="68"/>
      <c r="H1311" s="68"/>
      <c r="I1311" s="67">
        <v>512.4</v>
      </c>
      <c r="J1311" s="68"/>
      <c r="K1311" s="66">
        <v>2037</v>
      </c>
      <c r="L1311" s="68" t="s">
        <v>3108</v>
      </c>
    </row>
    <row r="1312" spans="1:12">
      <c r="A1312" s="63">
        <v>1600</v>
      </c>
      <c r="B1312" s="63" t="s">
        <v>3162</v>
      </c>
      <c r="C1312" s="64" t="s">
        <v>1363</v>
      </c>
      <c r="D1312" s="65">
        <v>42902</v>
      </c>
      <c r="E1312" s="70">
        <v>1</v>
      </c>
      <c r="F1312" s="70">
        <v>12</v>
      </c>
      <c r="G1312" s="66"/>
      <c r="H1312" s="66"/>
      <c r="I1312" s="67">
        <v>1135.82</v>
      </c>
      <c r="J1312" s="68"/>
      <c r="K1312" s="66">
        <v>949</v>
      </c>
      <c r="L1312" s="68" t="s">
        <v>3089</v>
      </c>
    </row>
    <row r="1313" spans="1:12">
      <c r="A1313" s="63">
        <v>1600</v>
      </c>
      <c r="B1313" s="63" t="s">
        <v>3162</v>
      </c>
      <c r="C1313" s="64" t="s">
        <v>1364</v>
      </c>
      <c r="D1313" s="65">
        <v>42902</v>
      </c>
      <c r="E1313" s="70">
        <v>6</v>
      </c>
      <c r="F1313" s="70">
        <v>61</v>
      </c>
      <c r="G1313" s="66"/>
      <c r="H1313" s="66"/>
      <c r="I1313" s="67">
        <v>11785.2</v>
      </c>
      <c r="J1313" s="68"/>
      <c r="K1313" s="66">
        <v>111</v>
      </c>
      <c r="L1313" s="68" t="s">
        <v>3025</v>
      </c>
    </row>
    <row r="1314" spans="1:12">
      <c r="A1314" s="63">
        <v>1600</v>
      </c>
      <c r="B1314" s="63" t="s">
        <v>3162</v>
      </c>
      <c r="C1314" s="64" t="s">
        <v>1365</v>
      </c>
      <c r="D1314" s="65">
        <v>42902</v>
      </c>
      <c r="E1314" s="70">
        <v>2</v>
      </c>
      <c r="F1314" s="70">
        <v>22</v>
      </c>
      <c r="G1314" s="66"/>
      <c r="H1314" s="66"/>
      <c r="I1314" s="67">
        <v>2374.12</v>
      </c>
      <c r="J1314" s="68"/>
      <c r="K1314" s="66">
        <v>1268</v>
      </c>
      <c r="L1314" s="68" t="s">
        <v>3099</v>
      </c>
    </row>
    <row r="1315" spans="1:12">
      <c r="A1315" s="63">
        <v>1600</v>
      </c>
      <c r="B1315" s="63" t="s">
        <v>3162</v>
      </c>
      <c r="C1315" s="64" t="s">
        <v>1366</v>
      </c>
      <c r="D1315" s="65">
        <v>42902</v>
      </c>
      <c r="E1315" s="70">
        <v>2</v>
      </c>
      <c r="F1315" s="70">
        <v>22</v>
      </c>
      <c r="G1315" s="66"/>
      <c r="H1315" s="66"/>
      <c r="I1315" s="67">
        <v>1695.8</v>
      </c>
      <c r="J1315" s="68"/>
      <c r="K1315" s="66">
        <v>3081</v>
      </c>
      <c r="L1315" s="68" t="s">
        <v>3144</v>
      </c>
    </row>
    <row r="1316" spans="1:12">
      <c r="A1316" s="63">
        <v>1600</v>
      </c>
      <c r="B1316" s="63" t="s">
        <v>3162</v>
      </c>
      <c r="C1316" s="64" t="s">
        <v>1367</v>
      </c>
      <c r="D1316" s="65">
        <v>42902</v>
      </c>
      <c r="E1316" s="70">
        <v>6</v>
      </c>
      <c r="F1316" s="70">
        <v>61</v>
      </c>
      <c r="G1316" s="66"/>
      <c r="H1316" s="66"/>
      <c r="I1316" s="67">
        <v>1281</v>
      </c>
      <c r="J1316" s="68"/>
      <c r="K1316" s="66">
        <v>3081</v>
      </c>
      <c r="L1316" s="68" t="s">
        <v>3144</v>
      </c>
    </row>
    <row r="1317" spans="1:12">
      <c r="A1317" s="63">
        <v>1600</v>
      </c>
      <c r="B1317" s="63" t="s">
        <v>3162</v>
      </c>
      <c r="C1317" s="64" t="s">
        <v>1368</v>
      </c>
      <c r="D1317" s="65">
        <v>42902</v>
      </c>
      <c r="E1317" s="70">
        <v>6</v>
      </c>
      <c r="F1317" s="70">
        <v>61</v>
      </c>
      <c r="G1317" s="66"/>
      <c r="H1317" s="66"/>
      <c r="I1317" s="67">
        <v>1587.22</v>
      </c>
      <c r="J1317" s="68"/>
      <c r="K1317" s="66">
        <v>3077</v>
      </c>
      <c r="L1317" s="68" t="s">
        <v>3143</v>
      </c>
    </row>
    <row r="1318" spans="1:12">
      <c r="A1318" s="63">
        <v>1600</v>
      </c>
      <c r="B1318" s="63" t="s">
        <v>3162</v>
      </c>
      <c r="C1318" s="64" t="s">
        <v>1369</v>
      </c>
      <c r="D1318" s="65">
        <v>42902</v>
      </c>
      <c r="E1318" s="70">
        <v>1</v>
      </c>
      <c r="F1318" s="70">
        <v>12</v>
      </c>
      <c r="G1318" s="66"/>
      <c r="H1318" s="66"/>
      <c r="I1318" s="67">
        <v>2513.1999999999998</v>
      </c>
      <c r="J1318" s="68"/>
      <c r="K1318" s="66">
        <v>3077</v>
      </c>
      <c r="L1318" s="68" t="s">
        <v>3143</v>
      </c>
    </row>
    <row r="1319" spans="1:12">
      <c r="A1319" s="63">
        <v>1600</v>
      </c>
      <c r="B1319" s="63" t="s">
        <v>3162</v>
      </c>
      <c r="C1319" s="64" t="s">
        <v>1370</v>
      </c>
      <c r="D1319" s="65">
        <v>42902</v>
      </c>
      <c r="E1319" s="70">
        <v>2</v>
      </c>
      <c r="F1319" s="70">
        <v>21</v>
      </c>
      <c r="G1319" s="66"/>
      <c r="H1319" s="66"/>
      <c r="I1319" s="67">
        <v>5404.6</v>
      </c>
      <c r="J1319" s="68"/>
      <c r="K1319" s="66">
        <v>3077</v>
      </c>
      <c r="L1319" s="68" t="s">
        <v>3143</v>
      </c>
    </row>
    <row r="1320" spans="1:12">
      <c r="A1320" s="63">
        <v>1600</v>
      </c>
      <c r="B1320" s="63" t="s">
        <v>3162</v>
      </c>
      <c r="C1320" s="64" t="s">
        <v>1371</v>
      </c>
      <c r="D1320" s="65">
        <v>42902</v>
      </c>
      <c r="E1320" s="70">
        <v>6</v>
      </c>
      <c r="F1320" s="70">
        <v>62</v>
      </c>
      <c r="G1320" s="66"/>
      <c r="H1320" s="66"/>
      <c r="I1320" s="67">
        <v>719.8</v>
      </c>
      <c r="J1320" s="68"/>
      <c r="K1320" s="66">
        <v>3077</v>
      </c>
      <c r="L1320" s="68" t="s">
        <v>3143</v>
      </c>
    </row>
    <row r="1321" spans="1:12">
      <c r="A1321" s="63">
        <v>1600</v>
      </c>
      <c r="B1321" s="63" t="s">
        <v>3162</v>
      </c>
      <c r="C1321" s="64" t="s">
        <v>1372</v>
      </c>
      <c r="D1321" s="65">
        <v>42902</v>
      </c>
      <c r="E1321" s="70">
        <v>6</v>
      </c>
      <c r="F1321" s="70">
        <v>61</v>
      </c>
      <c r="G1321" s="66"/>
      <c r="H1321" s="66"/>
      <c r="I1321" s="67">
        <v>4330.47</v>
      </c>
      <c r="J1321" s="68"/>
      <c r="K1321" s="66">
        <v>3077</v>
      </c>
      <c r="L1321" s="68" t="s">
        <v>3143</v>
      </c>
    </row>
    <row r="1322" spans="1:12">
      <c r="A1322" s="63">
        <v>1600</v>
      </c>
      <c r="B1322" s="63" t="s">
        <v>3162</v>
      </c>
      <c r="C1322" s="64" t="s">
        <v>1373</v>
      </c>
      <c r="D1322" s="65">
        <v>42902</v>
      </c>
      <c r="E1322" s="70">
        <v>3</v>
      </c>
      <c r="F1322" s="71"/>
      <c r="G1322" s="68"/>
      <c r="H1322" s="68"/>
      <c r="I1322" s="67">
        <v>244</v>
      </c>
      <c r="J1322" s="68"/>
      <c r="K1322" s="66">
        <v>3077</v>
      </c>
      <c r="L1322" s="68" t="s">
        <v>3143</v>
      </c>
    </row>
    <row r="1323" spans="1:12">
      <c r="A1323" s="63">
        <v>1600</v>
      </c>
      <c r="B1323" s="63" t="s">
        <v>3162</v>
      </c>
      <c r="C1323" s="64" t="s">
        <v>1374</v>
      </c>
      <c r="D1323" s="65">
        <v>42902</v>
      </c>
      <c r="E1323" s="70">
        <v>3</v>
      </c>
      <c r="F1323" s="71"/>
      <c r="G1323" s="68"/>
      <c r="H1323" s="68"/>
      <c r="I1323" s="67">
        <v>103.7</v>
      </c>
      <c r="J1323" s="68"/>
      <c r="K1323" s="66">
        <v>2951</v>
      </c>
      <c r="L1323" s="68" t="s">
        <v>3140</v>
      </c>
    </row>
    <row r="1324" spans="1:12">
      <c r="A1324" s="63">
        <v>1600</v>
      </c>
      <c r="B1324" s="63" t="s">
        <v>3162</v>
      </c>
      <c r="C1324" s="64" t="s">
        <v>1375</v>
      </c>
      <c r="D1324" s="65">
        <v>42902</v>
      </c>
      <c r="E1324" s="70">
        <v>3</v>
      </c>
      <c r="F1324" s="71"/>
      <c r="G1324" s="68"/>
      <c r="H1324" s="68"/>
      <c r="I1324" s="67">
        <v>244</v>
      </c>
      <c r="J1324" s="68"/>
      <c r="K1324" s="66">
        <v>2951</v>
      </c>
      <c r="L1324" s="68" t="s">
        <v>3140</v>
      </c>
    </row>
    <row r="1325" spans="1:12">
      <c r="A1325" s="63">
        <v>1600</v>
      </c>
      <c r="B1325" s="63" t="s">
        <v>3162</v>
      </c>
      <c r="C1325" s="64" t="s">
        <v>1376</v>
      </c>
      <c r="D1325" s="65">
        <v>42902</v>
      </c>
      <c r="E1325" s="70">
        <v>3</v>
      </c>
      <c r="F1325" s="71"/>
      <c r="G1325" s="68"/>
      <c r="H1325" s="68"/>
      <c r="I1325" s="67">
        <v>244</v>
      </c>
      <c r="J1325" s="68"/>
      <c r="K1325" s="66">
        <v>2951</v>
      </c>
      <c r="L1325" s="68" t="s">
        <v>3140</v>
      </c>
    </row>
    <row r="1326" spans="1:12">
      <c r="A1326" s="63">
        <v>1600</v>
      </c>
      <c r="B1326" s="63" t="s">
        <v>3162</v>
      </c>
      <c r="C1326" s="64" t="s">
        <v>1377</v>
      </c>
      <c r="D1326" s="65">
        <v>42902</v>
      </c>
      <c r="E1326" s="70">
        <v>3</v>
      </c>
      <c r="F1326" s="71"/>
      <c r="G1326" s="68"/>
      <c r="H1326" s="68"/>
      <c r="I1326" s="67">
        <v>219.6</v>
      </c>
      <c r="J1326" s="68"/>
      <c r="K1326" s="66">
        <v>2951</v>
      </c>
      <c r="L1326" s="68" t="s">
        <v>3140</v>
      </c>
    </row>
    <row r="1327" spans="1:12">
      <c r="A1327" s="63">
        <v>1600</v>
      </c>
      <c r="B1327" s="63" t="s">
        <v>3162</v>
      </c>
      <c r="C1327" s="64" t="s">
        <v>1378</v>
      </c>
      <c r="D1327" s="65">
        <v>42902</v>
      </c>
      <c r="E1327" s="70">
        <v>6</v>
      </c>
      <c r="F1327" s="70">
        <v>61</v>
      </c>
      <c r="G1327" s="66"/>
      <c r="H1327" s="66"/>
      <c r="I1327" s="67">
        <v>4099.2</v>
      </c>
      <c r="J1327" s="68"/>
      <c r="K1327" s="66">
        <v>2951</v>
      </c>
      <c r="L1327" s="68" t="s">
        <v>3140</v>
      </c>
    </row>
    <row r="1328" spans="1:12">
      <c r="A1328" s="63">
        <v>1600</v>
      </c>
      <c r="B1328" s="63" t="s">
        <v>3162</v>
      </c>
      <c r="C1328" s="64" t="s">
        <v>1379</v>
      </c>
      <c r="D1328" s="65">
        <v>42909</v>
      </c>
      <c r="E1328" s="70">
        <v>6</v>
      </c>
      <c r="F1328" s="70">
        <v>62</v>
      </c>
      <c r="G1328" s="66"/>
      <c r="H1328" s="66"/>
      <c r="I1328" s="67">
        <v>1256.5999999999999</v>
      </c>
      <c r="J1328" s="68"/>
      <c r="K1328" s="66">
        <v>196</v>
      </c>
      <c r="L1328" s="68" t="s">
        <v>3034</v>
      </c>
    </row>
    <row r="1329" spans="1:12">
      <c r="A1329" s="63">
        <v>1600</v>
      </c>
      <c r="B1329" s="63" t="s">
        <v>3162</v>
      </c>
      <c r="C1329" s="64" t="s">
        <v>1380</v>
      </c>
      <c r="D1329" s="65">
        <v>42909</v>
      </c>
      <c r="E1329" s="70">
        <v>1</v>
      </c>
      <c r="F1329" s="70">
        <v>12</v>
      </c>
      <c r="G1329" s="66"/>
      <c r="H1329" s="66"/>
      <c r="I1329" s="67">
        <v>1189.5</v>
      </c>
      <c r="J1329" s="68"/>
      <c r="K1329" s="66">
        <v>805</v>
      </c>
      <c r="L1329" s="68" t="s">
        <v>3082</v>
      </c>
    </row>
    <row r="1330" spans="1:12">
      <c r="A1330" s="63">
        <v>1600</v>
      </c>
      <c r="B1330" s="63" t="s">
        <v>3162</v>
      </c>
      <c r="C1330" s="64" t="s">
        <v>1381</v>
      </c>
      <c r="D1330" s="65">
        <v>42909</v>
      </c>
      <c r="E1330" s="70">
        <v>6</v>
      </c>
      <c r="F1330" s="70">
        <v>62</v>
      </c>
      <c r="G1330" s="66"/>
      <c r="H1330" s="66"/>
      <c r="I1330" s="67">
        <v>2513.1999999999998</v>
      </c>
      <c r="J1330" s="68"/>
      <c r="K1330" s="66">
        <v>822</v>
      </c>
      <c r="L1330" s="68" t="s">
        <v>3085</v>
      </c>
    </row>
    <row r="1331" spans="1:12">
      <c r="A1331" s="63">
        <v>1600</v>
      </c>
      <c r="B1331" s="63" t="s">
        <v>3162</v>
      </c>
      <c r="C1331" s="64" t="s">
        <v>1382</v>
      </c>
      <c r="D1331" s="65">
        <v>42909</v>
      </c>
      <c r="E1331" s="70">
        <v>3</v>
      </c>
      <c r="F1331" s="71"/>
      <c r="G1331" s="68"/>
      <c r="H1331" s="68"/>
      <c r="I1331" s="67">
        <v>219.6</v>
      </c>
      <c r="J1331" s="68"/>
      <c r="K1331" s="66">
        <v>2094</v>
      </c>
      <c r="L1331" s="68" t="s">
        <v>3113</v>
      </c>
    </row>
    <row r="1332" spans="1:12">
      <c r="A1332" s="63">
        <v>1600</v>
      </c>
      <c r="B1332" s="63" t="s">
        <v>3162</v>
      </c>
      <c r="C1332" s="64" t="s">
        <v>1383</v>
      </c>
      <c r="D1332" s="65">
        <v>42909</v>
      </c>
      <c r="E1332" s="70">
        <v>1</v>
      </c>
      <c r="F1332" s="70">
        <v>12</v>
      </c>
      <c r="G1332" s="66"/>
      <c r="H1332" s="66"/>
      <c r="I1332" s="67">
        <v>1057.74</v>
      </c>
      <c r="J1332" s="68"/>
      <c r="K1332" s="66">
        <v>2519</v>
      </c>
      <c r="L1332" s="68" t="s">
        <v>3168</v>
      </c>
    </row>
    <row r="1333" spans="1:12">
      <c r="A1333" s="63">
        <v>1600</v>
      </c>
      <c r="B1333" s="63" t="s">
        <v>3162</v>
      </c>
      <c r="C1333" s="64" t="s">
        <v>1384</v>
      </c>
      <c r="D1333" s="65">
        <v>42909</v>
      </c>
      <c r="E1333" s="70">
        <v>1</v>
      </c>
      <c r="F1333" s="70">
        <v>12</v>
      </c>
      <c r="G1333" s="66"/>
      <c r="H1333" s="66"/>
      <c r="I1333" s="67">
        <v>528.26</v>
      </c>
      <c r="J1333" s="68"/>
      <c r="K1333" s="66">
        <v>2519</v>
      </c>
      <c r="L1333" s="68" t="s">
        <v>3168</v>
      </c>
    </row>
    <row r="1334" spans="1:12">
      <c r="A1334" s="63">
        <v>1600</v>
      </c>
      <c r="B1334" s="63" t="s">
        <v>3162</v>
      </c>
      <c r="C1334" s="64" t="s">
        <v>1385</v>
      </c>
      <c r="D1334" s="65">
        <v>42909</v>
      </c>
      <c r="E1334" s="70">
        <v>1</v>
      </c>
      <c r="F1334" s="70">
        <v>12</v>
      </c>
      <c r="G1334" s="66"/>
      <c r="H1334" s="66"/>
      <c r="I1334" s="67">
        <v>1189.5</v>
      </c>
      <c r="J1334" s="68"/>
      <c r="K1334" s="66">
        <v>2951</v>
      </c>
      <c r="L1334" s="68" t="s">
        <v>3140</v>
      </c>
    </row>
    <row r="1335" spans="1:12">
      <c r="A1335" s="63">
        <v>1600</v>
      </c>
      <c r="B1335" s="63" t="s">
        <v>3162</v>
      </c>
      <c r="C1335" s="64" t="s">
        <v>1386</v>
      </c>
      <c r="D1335" s="65">
        <v>42909</v>
      </c>
      <c r="E1335" s="70">
        <v>6</v>
      </c>
      <c r="F1335" s="70">
        <v>61</v>
      </c>
      <c r="G1335" s="66"/>
      <c r="H1335" s="66"/>
      <c r="I1335" s="67">
        <v>1342</v>
      </c>
      <c r="J1335" s="68"/>
      <c r="K1335" s="66">
        <v>3126</v>
      </c>
      <c r="L1335" s="68" t="s">
        <v>3147</v>
      </c>
    </row>
    <row r="1336" spans="1:12">
      <c r="A1336" s="63">
        <v>1600</v>
      </c>
      <c r="B1336" s="63" t="s">
        <v>3162</v>
      </c>
      <c r="C1336" s="64" t="s">
        <v>1387</v>
      </c>
      <c r="D1336" s="65">
        <v>42909</v>
      </c>
      <c r="E1336" s="70">
        <v>1</v>
      </c>
      <c r="F1336" s="70">
        <v>12</v>
      </c>
      <c r="G1336" s="66"/>
      <c r="H1336" s="66"/>
      <c r="I1336" s="67">
        <v>1218.78</v>
      </c>
      <c r="J1336" s="68"/>
      <c r="K1336" s="66">
        <v>1126</v>
      </c>
      <c r="L1336" s="68" t="s">
        <v>3096</v>
      </c>
    </row>
    <row r="1337" spans="1:12">
      <c r="A1337" s="63">
        <v>1600</v>
      </c>
      <c r="B1337" s="63" t="s">
        <v>3162</v>
      </c>
      <c r="C1337" s="64" t="s">
        <v>1388</v>
      </c>
      <c r="D1337" s="65">
        <v>42909</v>
      </c>
      <c r="E1337" s="70">
        <v>1</v>
      </c>
      <c r="F1337" s="70">
        <v>12</v>
      </c>
      <c r="G1337" s="66"/>
      <c r="H1337" s="66"/>
      <c r="I1337" s="67">
        <v>1256.5999999999999</v>
      </c>
      <c r="J1337" s="68"/>
      <c r="K1337" s="66">
        <v>1511</v>
      </c>
      <c r="L1337" s="68" t="s">
        <v>3103</v>
      </c>
    </row>
    <row r="1338" spans="1:12">
      <c r="A1338" s="63">
        <v>1600</v>
      </c>
      <c r="B1338" s="63" t="s">
        <v>3162</v>
      </c>
      <c r="C1338" s="64" t="s">
        <v>1389</v>
      </c>
      <c r="D1338" s="65">
        <v>42909</v>
      </c>
      <c r="E1338" s="70">
        <v>6</v>
      </c>
      <c r="F1338" s="70">
        <v>62</v>
      </c>
      <c r="G1338" s="66"/>
      <c r="H1338" s="66"/>
      <c r="I1338" s="67">
        <v>507.52</v>
      </c>
      <c r="J1338" s="68"/>
      <c r="K1338" s="66">
        <v>1511</v>
      </c>
      <c r="L1338" s="68" t="s">
        <v>3103</v>
      </c>
    </row>
    <row r="1339" spans="1:12">
      <c r="A1339" s="63">
        <v>1600</v>
      </c>
      <c r="B1339" s="63" t="s">
        <v>3162</v>
      </c>
      <c r="C1339" s="64" t="s">
        <v>1390</v>
      </c>
      <c r="D1339" s="65">
        <v>42909</v>
      </c>
      <c r="E1339" s="70">
        <v>6</v>
      </c>
      <c r="F1339" s="70">
        <v>62</v>
      </c>
      <c r="G1339" s="66"/>
      <c r="H1339" s="66"/>
      <c r="I1339" s="67">
        <v>951.6</v>
      </c>
      <c r="J1339" s="68"/>
      <c r="K1339" s="66">
        <v>1511</v>
      </c>
      <c r="L1339" s="68" t="s">
        <v>3103</v>
      </c>
    </row>
    <row r="1340" spans="1:12">
      <c r="A1340" s="63">
        <v>1600</v>
      </c>
      <c r="B1340" s="63" t="s">
        <v>3162</v>
      </c>
      <c r="C1340" s="64" t="s">
        <v>1391</v>
      </c>
      <c r="D1340" s="65">
        <v>42909</v>
      </c>
      <c r="E1340" s="70">
        <v>3</v>
      </c>
      <c r="F1340" s="71"/>
      <c r="G1340" s="68"/>
      <c r="H1340" s="68"/>
      <c r="I1340" s="67">
        <v>268.39999999999998</v>
      </c>
      <c r="J1340" s="68"/>
      <c r="K1340" s="66">
        <v>1119</v>
      </c>
      <c r="L1340" s="68" t="s">
        <v>3095</v>
      </c>
    </row>
    <row r="1341" spans="1:12">
      <c r="A1341" s="63">
        <v>1600</v>
      </c>
      <c r="B1341" s="63" t="s">
        <v>3162</v>
      </c>
      <c r="C1341" s="64" t="s">
        <v>1392</v>
      </c>
      <c r="D1341" s="65">
        <v>42909</v>
      </c>
      <c r="E1341" s="70">
        <v>1</v>
      </c>
      <c r="F1341" s="70">
        <v>12</v>
      </c>
      <c r="G1341" s="66"/>
      <c r="H1341" s="66"/>
      <c r="I1341" s="67">
        <v>951.6</v>
      </c>
      <c r="J1341" s="68"/>
      <c r="K1341" s="66">
        <v>100</v>
      </c>
      <c r="L1341" s="68" t="s">
        <v>3017</v>
      </c>
    </row>
    <row r="1342" spans="1:12">
      <c r="A1342" s="63">
        <v>1600</v>
      </c>
      <c r="B1342" s="63" t="s">
        <v>3162</v>
      </c>
      <c r="C1342" s="64" t="s">
        <v>1393</v>
      </c>
      <c r="D1342" s="65">
        <v>42909</v>
      </c>
      <c r="E1342" s="70">
        <v>3</v>
      </c>
      <c r="F1342" s="71"/>
      <c r="G1342" s="68"/>
      <c r="H1342" s="68"/>
      <c r="I1342" s="67">
        <v>73.2</v>
      </c>
      <c r="J1342" s="68"/>
      <c r="K1342" s="66">
        <v>103</v>
      </c>
      <c r="L1342" s="68" t="s">
        <v>3020</v>
      </c>
    </row>
    <row r="1343" spans="1:12">
      <c r="A1343" s="63">
        <v>1600</v>
      </c>
      <c r="B1343" s="63" t="s">
        <v>3162</v>
      </c>
      <c r="C1343" s="64" t="s">
        <v>1394</v>
      </c>
      <c r="D1343" s="65">
        <v>42909</v>
      </c>
      <c r="E1343" s="70">
        <v>6</v>
      </c>
      <c r="F1343" s="70">
        <v>62</v>
      </c>
      <c r="G1343" s="66"/>
      <c r="H1343" s="66"/>
      <c r="I1343" s="67">
        <v>2514.42</v>
      </c>
      <c r="J1343" s="68"/>
      <c r="K1343" s="66">
        <v>2803</v>
      </c>
      <c r="L1343" s="68" t="s">
        <v>3134</v>
      </c>
    </row>
    <row r="1344" spans="1:12">
      <c r="A1344" s="63">
        <v>1600</v>
      </c>
      <c r="B1344" s="63" t="s">
        <v>3162</v>
      </c>
      <c r="C1344" s="64" t="s">
        <v>1395</v>
      </c>
      <c r="D1344" s="65">
        <v>42909</v>
      </c>
      <c r="E1344" s="70">
        <v>6</v>
      </c>
      <c r="F1344" s="70">
        <v>62</v>
      </c>
      <c r="G1344" s="66"/>
      <c r="H1344" s="66"/>
      <c r="I1344" s="67">
        <v>808.86</v>
      </c>
      <c r="J1344" s="68"/>
      <c r="K1344" s="66">
        <v>2803</v>
      </c>
      <c r="L1344" s="68" t="s">
        <v>3134</v>
      </c>
    </row>
    <row r="1345" spans="1:12">
      <c r="A1345" s="63">
        <v>1600</v>
      </c>
      <c r="B1345" s="63" t="s">
        <v>3162</v>
      </c>
      <c r="C1345" s="64" t="s">
        <v>1396</v>
      </c>
      <c r="D1345" s="65">
        <v>42909</v>
      </c>
      <c r="E1345" s="70">
        <v>2</v>
      </c>
      <c r="F1345" s="70">
        <v>22</v>
      </c>
      <c r="G1345" s="66"/>
      <c r="H1345" s="66"/>
      <c r="I1345" s="67">
        <v>3246.42</v>
      </c>
      <c r="J1345" s="68"/>
      <c r="K1345" s="66">
        <v>3107</v>
      </c>
      <c r="L1345" s="68" t="s">
        <v>3146</v>
      </c>
    </row>
    <row r="1346" spans="1:12">
      <c r="A1346" s="63">
        <v>1600</v>
      </c>
      <c r="B1346" s="63" t="s">
        <v>3162</v>
      </c>
      <c r="C1346" s="64" t="s">
        <v>1397</v>
      </c>
      <c r="D1346" s="65">
        <v>42909</v>
      </c>
      <c r="E1346" s="70">
        <v>2</v>
      </c>
      <c r="F1346" s="70">
        <v>22</v>
      </c>
      <c r="G1346" s="66"/>
      <c r="H1346" s="66"/>
      <c r="I1346" s="67">
        <v>1256.5999999999999</v>
      </c>
      <c r="J1346" s="68"/>
      <c r="K1346" s="66">
        <v>3107</v>
      </c>
      <c r="L1346" s="68" t="s">
        <v>3146</v>
      </c>
    </row>
    <row r="1347" spans="1:12">
      <c r="A1347" s="63">
        <v>1600</v>
      </c>
      <c r="B1347" s="63" t="s">
        <v>3162</v>
      </c>
      <c r="C1347" s="64" t="s">
        <v>1398</v>
      </c>
      <c r="D1347" s="65">
        <v>42909</v>
      </c>
      <c r="E1347" s="70">
        <v>1</v>
      </c>
      <c r="F1347" s="70">
        <v>12</v>
      </c>
      <c r="G1347" s="66"/>
      <c r="H1347" s="66"/>
      <c r="I1347" s="67">
        <v>2115.48</v>
      </c>
      <c r="J1347" s="68"/>
      <c r="K1347" s="66">
        <v>2457</v>
      </c>
      <c r="L1347" s="68" t="s">
        <v>3165</v>
      </c>
    </row>
    <row r="1348" spans="1:12">
      <c r="A1348" s="63">
        <v>1600</v>
      </c>
      <c r="B1348" s="63" t="s">
        <v>3162</v>
      </c>
      <c r="C1348" s="64" t="s">
        <v>1399</v>
      </c>
      <c r="D1348" s="65">
        <v>42909</v>
      </c>
      <c r="E1348" s="70">
        <v>1</v>
      </c>
      <c r="F1348" s="70">
        <v>12</v>
      </c>
      <c r="G1348" s="66"/>
      <c r="H1348" s="66"/>
      <c r="I1348" s="67">
        <v>1057.74</v>
      </c>
      <c r="J1348" s="68"/>
      <c r="K1348" s="66">
        <v>2457</v>
      </c>
      <c r="L1348" s="68" t="s">
        <v>3165</v>
      </c>
    </row>
    <row r="1349" spans="1:12">
      <c r="A1349" s="63">
        <v>1600</v>
      </c>
      <c r="B1349" s="63" t="s">
        <v>3162</v>
      </c>
      <c r="C1349" s="64" t="s">
        <v>1400</v>
      </c>
      <c r="D1349" s="65">
        <v>42909</v>
      </c>
      <c r="E1349" s="70">
        <v>1</v>
      </c>
      <c r="F1349" s="70">
        <v>12</v>
      </c>
      <c r="G1349" s="66"/>
      <c r="H1349" s="66"/>
      <c r="I1349" s="67">
        <v>951.6</v>
      </c>
      <c r="J1349" s="68"/>
      <c r="K1349" s="66">
        <v>2457</v>
      </c>
      <c r="L1349" s="68" t="s">
        <v>3165</v>
      </c>
    </row>
    <row r="1350" spans="1:12">
      <c r="A1350" s="63">
        <v>1600</v>
      </c>
      <c r="B1350" s="63" t="s">
        <v>3162</v>
      </c>
      <c r="C1350" s="64" t="s">
        <v>1401</v>
      </c>
      <c r="D1350" s="65">
        <v>42909</v>
      </c>
      <c r="E1350" s="70">
        <v>2</v>
      </c>
      <c r="F1350" s="70">
        <v>22</v>
      </c>
      <c r="G1350" s="66"/>
      <c r="H1350" s="66"/>
      <c r="I1350" s="67">
        <v>1135.82</v>
      </c>
      <c r="J1350" s="68"/>
      <c r="K1350" s="66">
        <v>756</v>
      </c>
      <c r="L1350" s="68" t="s">
        <v>3080</v>
      </c>
    </row>
    <row r="1351" spans="1:12">
      <c r="A1351" s="63">
        <v>1600</v>
      </c>
      <c r="B1351" s="63" t="s">
        <v>3162</v>
      </c>
      <c r="C1351" s="64" t="s">
        <v>1402</v>
      </c>
      <c r="D1351" s="65">
        <v>42909</v>
      </c>
      <c r="E1351" s="70">
        <v>1</v>
      </c>
      <c r="F1351" s="70">
        <v>12</v>
      </c>
      <c r="G1351" s="66"/>
      <c r="H1351" s="66"/>
      <c r="I1351" s="67">
        <v>833.26</v>
      </c>
      <c r="J1351" s="68"/>
      <c r="K1351" s="66">
        <v>811</v>
      </c>
      <c r="L1351" s="68" t="s">
        <v>3083</v>
      </c>
    </row>
    <row r="1352" spans="1:12">
      <c r="A1352" s="63">
        <v>1600</v>
      </c>
      <c r="B1352" s="63" t="s">
        <v>3162</v>
      </c>
      <c r="C1352" s="64" t="s">
        <v>1403</v>
      </c>
      <c r="D1352" s="65">
        <v>42909</v>
      </c>
      <c r="E1352" s="70">
        <v>3</v>
      </c>
      <c r="F1352" s="71"/>
      <c r="G1352" s="68"/>
      <c r="H1352" s="68"/>
      <c r="I1352" s="67">
        <v>219.6</v>
      </c>
      <c r="J1352" s="68"/>
      <c r="K1352" s="66">
        <v>1440</v>
      </c>
      <c r="L1352" s="68" t="s">
        <v>3102</v>
      </c>
    </row>
    <row r="1353" spans="1:12">
      <c r="A1353" s="63">
        <v>1600</v>
      </c>
      <c r="B1353" s="63" t="s">
        <v>3162</v>
      </c>
      <c r="C1353" s="64" t="s">
        <v>1404</v>
      </c>
      <c r="D1353" s="65">
        <v>42909</v>
      </c>
      <c r="E1353" s="70">
        <v>2</v>
      </c>
      <c r="F1353" s="70">
        <v>22</v>
      </c>
      <c r="G1353" s="66"/>
      <c r="H1353" s="66"/>
      <c r="I1353" s="67">
        <v>1135.82</v>
      </c>
      <c r="J1353" s="68"/>
      <c r="K1353" s="66">
        <v>611</v>
      </c>
      <c r="L1353" s="68" t="s">
        <v>3070</v>
      </c>
    </row>
    <row r="1354" spans="1:12">
      <c r="A1354" s="63">
        <v>1600</v>
      </c>
      <c r="B1354" s="63" t="s">
        <v>3162</v>
      </c>
      <c r="C1354" s="64" t="s">
        <v>1405</v>
      </c>
      <c r="D1354" s="65">
        <v>42909</v>
      </c>
      <c r="E1354" s="70">
        <v>2</v>
      </c>
      <c r="F1354" s="70">
        <v>22</v>
      </c>
      <c r="G1354" s="66"/>
      <c r="H1354" s="66"/>
      <c r="I1354" s="67">
        <v>1622.6</v>
      </c>
      <c r="J1354" s="68"/>
      <c r="K1354" s="66">
        <v>212</v>
      </c>
      <c r="L1354" s="68" t="s">
        <v>3037</v>
      </c>
    </row>
    <row r="1355" spans="1:12">
      <c r="A1355" s="63">
        <v>1600</v>
      </c>
      <c r="B1355" s="63" t="s">
        <v>3162</v>
      </c>
      <c r="C1355" s="64" t="s">
        <v>1406</v>
      </c>
      <c r="D1355" s="65">
        <v>42909</v>
      </c>
      <c r="E1355" s="70">
        <v>2</v>
      </c>
      <c r="F1355" s="70">
        <v>22</v>
      </c>
      <c r="G1355" s="66"/>
      <c r="H1355" s="66"/>
      <c r="I1355" s="67">
        <v>2137.44</v>
      </c>
      <c r="J1355" s="68"/>
      <c r="K1355" s="66">
        <v>212</v>
      </c>
      <c r="L1355" s="68" t="s">
        <v>3037</v>
      </c>
    </row>
    <row r="1356" spans="1:12">
      <c r="A1356" s="63">
        <v>1600</v>
      </c>
      <c r="B1356" s="63" t="s">
        <v>3162</v>
      </c>
      <c r="C1356" s="64" t="s">
        <v>1407</v>
      </c>
      <c r="D1356" s="65">
        <v>42909</v>
      </c>
      <c r="E1356" s="70">
        <v>1</v>
      </c>
      <c r="F1356" s="70">
        <v>12</v>
      </c>
      <c r="G1356" s="66"/>
      <c r="H1356" s="66"/>
      <c r="I1356" s="67">
        <v>1011.38</v>
      </c>
      <c r="J1356" s="68"/>
      <c r="K1356" s="66">
        <v>212</v>
      </c>
      <c r="L1356" s="68" t="s">
        <v>3037</v>
      </c>
    </row>
    <row r="1357" spans="1:12">
      <c r="A1357" s="63">
        <v>1600</v>
      </c>
      <c r="B1357" s="63" t="s">
        <v>3162</v>
      </c>
      <c r="C1357" s="64" t="s">
        <v>1408</v>
      </c>
      <c r="D1357" s="65">
        <v>42909</v>
      </c>
      <c r="E1357" s="70">
        <v>1</v>
      </c>
      <c r="F1357" s="70">
        <v>12</v>
      </c>
      <c r="G1357" s="66"/>
      <c r="H1357" s="66"/>
      <c r="I1357" s="67">
        <v>1011.38</v>
      </c>
      <c r="J1357" s="68"/>
      <c r="K1357" s="66">
        <v>212</v>
      </c>
      <c r="L1357" s="68" t="s">
        <v>3037</v>
      </c>
    </row>
    <row r="1358" spans="1:12">
      <c r="A1358" s="63">
        <v>1600</v>
      </c>
      <c r="B1358" s="63" t="s">
        <v>3162</v>
      </c>
      <c r="C1358" s="64" t="s">
        <v>1409</v>
      </c>
      <c r="D1358" s="65">
        <v>42909</v>
      </c>
      <c r="E1358" s="70">
        <v>1</v>
      </c>
      <c r="F1358" s="70">
        <v>12</v>
      </c>
      <c r="G1358" s="66"/>
      <c r="H1358" s="66"/>
      <c r="I1358" s="67">
        <v>427</v>
      </c>
      <c r="J1358" s="68"/>
      <c r="K1358" s="66">
        <v>440</v>
      </c>
      <c r="L1358" s="68" t="s">
        <v>3058</v>
      </c>
    </row>
    <row r="1359" spans="1:12">
      <c r="A1359" s="63">
        <v>1600</v>
      </c>
      <c r="B1359" s="63" t="s">
        <v>3162</v>
      </c>
      <c r="C1359" s="64" t="s">
        <v>1410</v>
      </c>
      <c r="D1359" s="65">
        <v>42909</v>
      </c>
      <c r="E1359" s="70">
        <v>2</v>
      </c>
      <c r="F1359" s="70">
        <v>22</v>
      </c>
      <c r="G1359" s="66"/>
      <c r="H1359" s="66"/>
      <c r="I1359" s="67">
        <v>2271.64</v>
      </c>
      <c r="J1359" s="68"/>
      <c r="K1359" s="66">
        <v>440</v>
      </c>
      <c r="L1359" s="68" t="s">
        <v>3058</v>
      </c>
    </row>
    <row r="1360" spans="1:12">
      <c r="A1360" s="63">
        <v>1600</v>
      </c>
      <c r="B1360" s="63" t="s">
        <v>3162</v>
      </c>
      <c r="C1360" s="64" t="s">
        <v>1411</v>
      </c>
      <c r="D1360" s="65">
        <v>42909</v>
      </c>
      <c r="E1360" s="70">
        <v>2</v>
      </c>
      <c r="F1360" s="70">
        <v>22</v>
      </c>
      <c r="G1360" s="66"/>
      <c r="H1360" s="66"/>
      <c r="I1360" s="67">
        <v>879.62</v>
      </c>
      <c r="J1360" s="68"/>
      <c r="K1360" s="66">
        <v>440</v>
      </c>
      <c r="L1360" s="68" t="s">
        <v>3058</v>
      </c>
    </row>
    <row r="1361" spans="1:12">
      <c r="A1361" s="63">
        <v>1600</v>
      </c>
      <c r="B1361" s="63" t="s">
        <v>3162</v>
      </c>
      <c r="C1361" s="64" t="s">
        <v>1412</v>
      </c>
      <c r="D1361" s="65">
        <v>42909</v>
      </c>
      <c r="E1361" s="70">
        <v>6</v>
      </c>
      <c r="F1361" s="70">
        <v>62</v>
      </c>
      <c r="G1361" s="66"/>
      <c r="H1361" s="66"/>
      <c r="I1361" s="67">
        <v>597.79999999999995</v>
      </c>
      <c r="J1361" s="68"/>
      <c r="K1361" s="66">
        <v>2178</v>
      </c>
      <c r="L1361" s="68" t="s">
        <v>3115</v>
      </c>
    </row>
    <row r="1362" spans="1:12">
      <c r="A1362" s="63">
        <v>1600</v>
      </c>
      <c r="B1362" s="63" t="s">
        <v>3162</v>
      </c>
      <c r="C1362" s="64" t="s">
        <v>1413</v>
      </c>
      <c r="D1362" s="65">
        <v>42909</v>
      </c>
      <c r="E1362" s="70">
        <v>6</v>
      </c>
      <c r="F1362" s="70">
        <v>61</v>
      </c>
      <c r="G1362" s="66"/>
      <c r="H1362" s="66"/>
      <c r="I1362" s="67">
        <v>866.2</v>
      </c>
      <c r="J1362" s="68"/>
      <c r="K1362" s="66">
        <v>2178</v>
      </c>
      <c r="L1362" s="68" t="s">
        <v>3115</v>
      </c>
    </row>
    <row r="1363" spans="1:12">
      <c r="A1363" s="63">
        <v>1600</v>
      </c>
      <c r="B1363" s="63" t="s">
        <v>3162</v>
      </c>
      <c r="C1363" s="64" t="s">
        <v>1414</v>
      </c>
      <c r="D1363" s="65">
        <v>42909</v>
      </c>
      <c r="E1363" s="70">
        <v>6</v>
      </c>
      <c r="F1363" s="70">
        <v>62</v>
      </c>
      <c r="G1363" s="66"/>
      <c r="H1363" s="66"/>
      <c r="I1363" s="67">
        <v>951.6</v>
      </c>
      <c r="J1363" s="68"/>
      <c r="K1363" s="66">
        <v>2077</v>
      </c>
      <c r="L1363" s="68" t="s">
        <v>3111</v>
      </c>
    </row>
    <row r="1364" spans="1:12">
      <c r="A1364" s="63">
        <v>1600</v>
      </c>
      <c r="B1364" s="63" t="s">
        <v>3162</v>
      </c>
      <c r="C1364" s="64" t="s">
        <v>1415</v>
      </c>
      <c r="D1364" s="65">
        <v>42909</v>
      </c>
      <c r="E1364" s="70">
        <v>2</v>
      </c>
      <c r="F1364" s="70">
        <v>22</v>
      </c>
      <c r="G1364" s="66"/>
      <c r="H1364" s="66"/>
      <c r="I1364" s="67">
        <v>1135.82</v>
      </c>
      <c r="J1364" s="68"/>
      <c r="K1364" s="66">
        <v>2077</v>
      </c>
      <c r="L1364" s="68" t="s">
        <v>3111</v>
      </c>
    </row>
    <row r="1365" spans="1:12">
      <c r="A1365" s="63">
        <v>1600</v>
      </c>
      <c r="B1365" s="63" t="s">
        <v>3162</v>
      </c>
      <c r="C1365" s="64" t="s">
        <v>1416</v>
      </c>
      <c r="D1365" s="65">
        <v>42909</v>
      </c>
      <c r="E1365" s="70">
        <v>3</v>
      </c>
      <c r="F1365" s="71"/>
      <c r="G1365" s="68"/>
      <c r="H1365" s="68"/>
      <c r="I1365" s="67">
        <v>73.2</v>
      </c>
      <c r="J1365" s="68"/>
      <c r="K1365" s="66">
        <v>949</v>
      </c>
      <c r="L1365" s="68" t="s">
        <v>3089</v>
      </c>
    </row>
    <row r="1366" spans="1:12">
      <c r="A1366" s="63">
        <v>1600</v>
      </c>
      <c r="B1366" s="63" t="s">
        <v>3162</v>
      </c>
      <c r="C1366" s="64" t="s">
        <v>1417</v>
      </c>
      <c r="D1366" s="65">
        <v>42909</v>
      </c>
      <c r="E1366" s="70">
        <v>6</v>
      </c>
      <c r="F1366" s="70">
        <v>61</v>
      </c>
      <c r="G1366" s="66"/>
      <c r="H1366" s="66"/>
      <c r="I1366" s="67">
        <v>1903.2</v>
      </c>
      <c r="J1366" s="68"/>
      <c r="K1366" s="66">
        <v>949</v>
      </c>
      <c r="L1366" s="68" t="s">
        <v>3089</v>
      </c>
    </row>
    <row r="1367" spans="1:12">
      <c r="A1367" s="63">
        <v>1600</v>
      </c>
      <c r="B1367" s="63" t="s">
        <v>3162</v>
      </c>
      <c r="C1367" s="64" t="s">
        <v>1418</v>
      </c>
      <c r="D1367" s="65">
        <v>42909</v>
      </c>
      <c r="E1367" s="70">
        <v>6</v>
      </c>
      <c r="F1367" s="70">
        <v>61</v>
      </c>
      <c r="G1367" s="66"/>
      <c r="H1367" s="66"/>
      <c r="I1367" s="67">
        <v>829.6</v>
      </c>
      <c r="J1367" s="68"/>
      <c r="K1367" s="66">
        <v>949</v>
      </c>
      <c r="L1367" s="68" t="s">
        <v>3089</v>
      </c>
    </row>
    <row r="1368" spans="1:12">
      <c r="A1368" s="63">
        <v>1600</v>
      </c>
      <c r="B1368" s="63" t="s">
        <v>3162</v>
      </c>
      <c r="C1368" s="64" t="s">
        <v>1419</v>
      </c>
      <c r="D1368" s="65">
        <v>42909</v>
      </c>
      <c r="E1368" s="70">
        <v>6</v>
      </c>
      <c r="F1368" s="70">
        <v>61</v>
      </c>
      <c r="G1368" s="66"/>
      <c r="H1368" s="66"/>
      <c r="I1368" s="67">
        <v>7466.4</v>
      </c>
      <c r="J1368" s="68"/>
      <c r="K1368" s="66">
        <v>111</v>
      </c>
      <c r="L1368" s="68" t="s">
        <v>3025</v>
      </c>
    </row>
    <row r="1369" spans="1:12">
      <c r="A1369" s="63">
        <v>1600</v>
      </c>
      <c r="B1369" s="63" t="s">
        <v>3162</v>
      </c>
      <c r="C1369" s="64" t="s">
        <v>1420</v>
      </c>
      <c r="D1369" s="65">
        <v>42909</v>
      </c>
      <c r="E1369" s="70">
        <v>3</v>
      </c>
      <c r="F1369" s="71"/>
      <c r="G1369" s="68"/>
      <c r="H1369" s="68"/>
      <c r="I1369" s="67">
        <v>219.6</v>
      </c>
      <c r="J1369" s="68"/>
      <c r="K1369" s="66">
        <v>1268</v>
      </c>
      <c r="L1369" s="68" t="s">
        <v>3099</v>
      </c>
    </row>
    <row r="1370" spans="1:12">
      <c r="A1370" s="63">
        <v>1600</v>
      </c>
      <c r="B1370" s="63" t="s">
        <v>3162</v>
      </c>
      <c r="C1370" s="64" t="s">
        <v>1421</v>
      </c>
      <c r="D1370" s="65">
        <v>42909</v>
      </c>
      <c r="E1370" s="70">
        <v>6</v>
      </c>
      <c r="F1370" s="70">
        <v>62</v>
      </c>
      <c r="G1370" s="66"/>
      <c r="H1370" s="66"/>
      <c r="I1370" s="67">
        <v>585.6</v>
      </c>
      <c r="J1370" s="68"/>
      <c r="K1370" s="66">
        <v>3081</v>
      </c>
      <c r="L1370" s="68" t="s">
        <v>3144</v>
      </c>
    </row>
    <row r="1371" spans="1:12">
      <c r="A1371" s="63">
        <v>1600</v>
      </c>
      <c r="B1371" s="63" t="s">
        <v>3162</v>
      </c>
      <c r="C1371" s="64" t="s">
        <v>1422</v>
      </c>
      <c r="D1371" s="65">
        <v>42909</v>
      </c>
      <c r="E1371" s="70">
        <v>6</v>
      </c>
      <c r="F1371" s="70">
        <v>62</v>
      </c>
      <c r="G1371" s="66"/>
      <c r="H1371" s="66"/>
      <c r="I1371" s="67">
        <v>634.4</v>
      </c>
      <c r="J1371" s="68"/>
      <c r="K1371" s="66">
        <v>3081</v>
      </c>
      <c r="L1371" s="68" t="s">
        <v>3144</v>
      </c>
    </row>
    <row r="1372" spans="1:12">
      <c r="A1372" s="63">
        <v>1600</v>
      </c>
      <c r="B1372" s="63" t="s">
        <v>3162</v>
      </c>
      <c r="C1372" s="64" t="s">
        <v>1423</v>
      </c>
      <c r="D1372" s="65">
        <v>42909</v>
      </c>
      <c r="E1372" s="70">
        <v>2</v>
      </c>
      <c r="F1372" s="70">
        <v>22</v>
      </c>
      <c r="G1372" s="66"/>
      <c r="H1372" s="66"/>
      <c r="I1372" s="67">
        <v>1055.3</v>
      </c>
      <c r="J1372" s="68"/>
      <c r="K1372" s="66">
        <v>3081</v>
      </c>
      <c r="L1372" s="68" t="s">
        <v>3144</v>
      </c>
    </row>
    <row r="1373" spans="1:12">
      <c r="A1373" s="63">
        <v>1600</v>
      </c>
      <c r="B1373" s="63" t="s">
        <v>3162</v>
      </c>
      <c r="C1373" s="64" t="s">
        <v>1424</v>
      </c>
      <c r="D1373" s="65">
        <v>42909</v>
      </c>
      <c r="E1373" s="70">
        <v>6</v>
      </c>
      <c r="F1373" s="70">
        <v>62</v>
      </c>
      <c r="G1373" s="66"/>
      <c r="H1373" s="66"/>
      <c r="I1373" s="67">
        <v>819.84</v>
      </c>
      <c r="J1373" s="68"/>
      <c r="K1373" s="66">
        <v>3126</v>
      </c>
      <c r="L1373" s="68" t="s">
        <v>3147</v>
      </c>
    </row>
    <row r="1374" spans="1:12">
      <c r="A1374" s="63">
        <v>1600</v>
      </c>
      <c r="B1374" s="63" t="s">
        <v>3162</v>
      </c>
      <c r="C1374" s="64" t="s">
        <v>1425</v>
      </c>
      <c r="D1374" s="65">
        <v>42909</v>
      </c>
      <c r="E1374" s="70">
        <v>1</v>
      </c>
      <c r="F1374" s="70">
        <v>12</v>
      </c>
      <c r="G1374" s="66"/>
      <c r="H1374" s="66"/>
      <c r="I1374" s="67">
        <v>891.82</v>
      </c>
      <c r="J1374" s="68"/>
      <c r="K1374" s="66">
        <v>3077</v>
      </c>
      <c r="L1374" s="68" t="s">
        <v>3143</v>
      </c>
    </row>
    <row r="1375" spans="1:12">
      <c r="A1375" s="63">
        <v>1600</v>
      </c>
      <c r="B1375" s="63" t="s">
        <v>3162</v>
      </c>
      <c r="C1375" s="64" t="s">
        <v>1426</v>
      </c>
      <c r="D1375" s="65">
        <v>42909</v>
      </c>
      <c r="E1375" s="70">
        <v>2</v>
      </c>
      <c r="F1375" s="70">
        <v>22</v>
      </c>
      <c r="G1375" s="66"/>
      <c r="H1375" s="66"/>
      <c r="I1375" s="67">
        <v>1622.6</v>
      </c>
      <c r="J1375" s="68"/>
      <c r="K1375" s="66">
        <v>3077</v>
      </c>
      <c r="L1375" s="68" t="s">
        <v>3143</v>
      </c>
    </row>
    <row r="1376" spans="1:12">
      <c r="A1376" s="63">
        <v>1600</v>
      </c>
      <c r="B1376" s="63" t="s">
        <v>3162</v>
      </c>
      <c r="C1376" s="64" t="s">
        <v>1427</v>
      </c>
      <c r="D1376" s="65">
        <v>42909</v>
      </c>
      <c r="E1376" s="70">
        <v>6</v>
      </c>
      <c r="F1376" s="70">
        <v>61</v>
      </c>
      <c r="G1376" s="66"/>
      <c r="H1376" s="66"/>
      <c r="I1376" s="67">
        <v>1575.12</v>
      </c>
      <c r="J1376" s="68"/>
      <c r="K1376" s="66">
        <v>3077</v>
      </c>
      <c r="L1376" s="68" t="s">
        <v>3143</v>
      </c>
    </row>
    <row r="1377" spans="1:12">
      <c r="A1377" s="63">
        <v>1600</v>
      </c>
      <c r="B1377" s="63" t="s">
        <v>3162</v>
      </c>
      <c r="C1377" s="64" t="s">
        <v>1428</v>
      </c>
      <c r="D1377" s="65">
        <v>42909</v>
      </c>
      <c r="E1377" s="70">
        <v>6</v>
      </c>
      <c r="F1377" s="70">
        <v>62</v>
      </c>
      <c r="G1377" s="66"/>
      <c r="H1377" s="66"/>
      <c r="I1377" s="67">
        <v>829.6</v>
      </c>
      <c r="J1377" s="68"/>
      <c r="K1377" s="66">
        <v>2951</v>
      </c>
      <c r="L1377" s="68" t="s">
        <v>3140</v>
      </c>
    </row>
    <row r="1378" spans="1:12">
      <c r="A1378" s="63">
        <v>1600</v>
      </c>
      <c r="B1378" s="63" t="s">
        <v>3162</v>
      </c>
      <c r="C1378" s="64" t="s">
        <v>1429</v>
      </c>
      <c r="D1378" s="65">
        <v>42909</v>
      </c>
      <c r="E1378" s="70">
        <v>2</v>
      </c>
      <c r="F1378" s="70">
        <v>22</v>
      </c>
      <c r="G1378" s="66"/>
      <c r="H1378" s="66"/>
      <c r="I1378" s="67">
        <v>3246.42</v>
      </c>
      <c r="J1378" s="68"/>
      <c r="K1378" s="66">
        <v>2951</v>
      </c>
      <c r="L1378" s="68" t="s">
        <v>3140</v>
      </c>
    </row>
    <row r="1379" spans="1:12">
      <c r="A1379" s="63">
        <v>1600</v>
      </c>
      <c r="B1379" s="63" t="s">
        <v>3162</v>
      </c>
      <c r="C1379" s="64" t="s">
        <v>1430</v>
      </c>
      <c r="D1379" s="65">
        <v>42909</v>
      </c>
      <c r="E1379" s="70">
        <v>3</v>
      </c>
      <c r="F1379" s="71"/>
      <c r="G1379" s="68"/>
      <c r="H1379" s="68"/>
      <c r="I1379" s="67">
        <v>219.6</v>
      </c>
      <c r="J1379" s="68"/>
      <c r="K1379" s="66">
        <v>2951</v>
      </c>
      <c r="L1379" s="68" t="s">
        <v>3140</v>
      </c>
    </row>
    <row r="1380" spans="1:12">
      <c r="A1380" s="63">
        <v>1600</v>
      </c>
      <c r="B1380" s="63" t="s">
        <v>3162</v>
      </c>
      <c r="C1380" s="64" t="s">
        <v>1431</v>
      </c>
      <c r="D1380" s="65">
        <v>42916</v>
      </c>
      <c r="E1380" s="70">
        <v>3</v>
      </c>
      <c r="F1380" s="71"/>
      <c r="G1380" s="68"/>
      <c r="H1380" s="68"/>
      <c r="I1380" s="67">
        <v>122</v>
      </c>
      <c r="J1380" s="68"/>
      <c r="K1380" s="66">
        <v>93</v>
      </c>
      <c r="L1380" s="68" t="s">
        <v>3015</v>
      </c>
    </row>
    <row r="1381" spans="1:12">
      <c r="A1381" s="63">
        <v>1600</v>
      </c>
      <c r="B1381" s="63" t="s">
        <v>3162</v>
      </c>
      <c r="C1381" s="64" t="s">
        <v>1432</v>
      </c>
      <c r="D1381" s="65">
        <v>42916</v>
      </c>
      <c r="E1381" s="70">
        <v>1</v>
      </c>
      <c r="F1381" s="70">
        <v>12</v>
      </c>
      <c r="G1381" s="66"/>
      <c r="H1381" s="66"/>
      <c r="I1381" s="67">
        <v>1676.28</v>
      </c>
      <c r="J1381" s="68"/>
      <c r="K1381" s="66">
        <v>133</v>
      </c>
      <c r="L1381" s="68" t="s">
        <v>3028</v>
      </c>
    </row>
    <row r="1382" spans="1:12">
      <c r="A1382" s="63">
        <v>1600</v>
      </c>
      <c r="B1382" s="63" t="s">
        <v>3162</v>
      </c>
      <c r="C1382" s="64" t="s">
        <v>1433</v>
      </c>
      <c r="D1382" s="65">
        <v>42916</v>
      </c>
      <c r="E1382" s="70">
        <v>2</v>
      </c>
      <c r="F1382" s="70">
        <v>22</v>
      </c>
      <c r="G1382" s="66"/>
      <c r="H1382" s="66"/>
      <c r="I1382" s="67">
        <v>1830</v>
      </c>
      <c r="J1382" s="68"/>
      <c r="K1382" s="66">
        <v>296</v>
      </c>
      <c r="L1382" s="68" t="s">
        <v>3049</v>
      </c>
    </row>
    <row r="1383" spans="1:12">
      <c r="A1383" s="63">
        <v>1600</v>
      </c>
      <c r="B1383" s="63" t="s">
        <v>3162</v>
      </c>
      <c r="C1383" s="64" t="s">
        <v>1434</v>
      </c>
      <c r="D1383" s="65">
        <v>42916</v>
      </c>
      <c r="E1383" s="70">
        <v>2</v>
      </c>
      <c r="F1383" s="70">
        <v>22</v>
      </c>
      <c r="G1383" s="66"/>
      <c r="H1383" s="66"/>
      <c r="I1383" s="67">
        <v>610</v>
      </c>
      <c r="J1383" s="68"/>
      <c r="K1383" s="66">
        <v>870</v>
      </c>
      <c r="L1383" s="68" t="s">
        <v>3086</v>
      </c>
    </row>
    <row r="1384" spans="1:12">
      <c r="A1384" s="63">
        <v>1600</v>
      </c>
      <c r="B1384" s="63" t="s">
        <v>3162</v>
      </c>
      <c r="C1384" s="64" t="s">
        <v>1435</v>
      </c>
      <c r="D1384" s="65">
        <v>42916</v>
      </c>
      <c r="E1384" s="70">
        <v>1</v>
      </c>
      <c r="F1384" s="70">
        <v>12</v>
      </c>
      <c r="G1384" s="66"/>
      <c r="H1384" s="66"/>
      <c r="I1384" s="67">
        <v>2013</v>
      </c>
      <c r="J1384" s="68"/>
      <c r="K1384" s="66">
        <v>978</v>
      </c>
      <c r="L1384" s="68" t="s">
        <v>3091</v>
      </c>
    </row>
    <row r="1385" spans="1:12">
      <c r="A1385" s="63">
        <v>1600</v>
      </c>
      <c r="B1385" s="63" t="s">
        <v>3162</v>
      </c>
      <c r="C1385" s="64" t="s">
        <v>1436</v>
      </c>
      <c r="D1385" s="65">
        <v>42916</v>
      </c>
      <c r="E1385" s="70">
        <v>3</v>
      </c>
      <c r="F1385" s="71"/>
      <c r="G1385" s="68"/>
      <c r="H1385" s="68"/>
      <c r="I1385" s="67">
        <v>219.6</v>
      </c>
      <c r="J1385" s="68"/>
      <c r="K1385" s="66">
        <v>2094</v>
      </c>
      <c r="L1385" s="68" t="s">
        <v>3113</v>
      </c>
    </row>
    <row r="1386" spans="1:12">
      <c r="A1386" s="63">
        <v>1600</v>
      </c>
      <c r="B1386" s="63" t="s">
        <v>3162</v>
      </c>
      <c r="C1386" s="64" t="s">
        <v>1437</v>
      </c>
      <c r="D1386" s="65">
        <v>42916</v>
      </c>
      <c r="E1386" s="70">
        <v>1</v>
      </c>
      <c r="F1386" s="70">
        <v>12</v>
      </c>
      <c r="G1386" s="66"/>
      <c r="H1386" s="66"/>
      <c r="I1386" s="67">
        <v>1256.5999999999999</v>
      </c>
      <c r="J1386" s="68"/>
      <c r="K1386" s="66">
        <v>2188</v>
      </c>
      <c r="L1386" s="68" t="s">
        <v>3116</v>
      </c>
    </row>
    <row r="1387" spans="1:12">
      <c r="A1387" s="63">
        <v>1600</v>
      </c>
      <c r="B1387" s="63" t="s">
        <v>3162</v>
      </c>
      <c r="C1387" s="64" t="s">
        <v>1438</v>
      </c>
      <c r="D1387" s="65">
        <v>42916</v>
      </c>
      <c r="E1387" s="70">
        <v>1</v>
      </c>
      <c r="F1387" s="70">
        <v>12</v>
      </c>
      <c r="G1387" s="66"/>
      <c r="H1387" s="66"/>
      <c r="I1387" s="67">
        <v>1759.24</v>
      </c>
      <c r="J1387" s="68"/>
      <c r="K1387" s="66">
        <v>2188</v>
      </c>
      <c r="L1387" s="68" t="s">
        <v>3116</v>
      </c>
    </row>
    <row r="1388" spans="1:12">
      <c r="A1388" s="63">
        <v>1600</v>
      </c>
      <c r="B1388" s="63" t="s">
        <v>3162</v>
      </c>
      <c r="C1388" s="64" t="s">
        <v>1439</v>
      </c>
      <c r="D1388" s="65">
        <v>42916</v>
      </c>
      <c r="E1388" s="70">
        <v>2</v>
      </c>
      <c r="F1388" s="70">
        <v>21</v>
      </c>
      <c r="G1388" s="66"/>
      <c r="H1388" s="66"/>
      <c r="I1388" s="67">
        <v>2957.08</v>
      </c>
      <c r="J1388" s="68"/>
      <c r="K1388" s="66">
        <v>1126</v>
      </c>
      <c r="L1388" s="68" t="s">
        <v>3096</v>
      </c>
    </row>
    <row r="1389" spans="1:12">
      <c r="A1389" s="63">
        <v>1600</v>
      </c>
      <c r="B1389" s="63" t="s">
        <v>3162</v>
      </c>
      <c r="C1389" s="64" t="s">
        <v>1440</v>
      </c>
      <c r="D1389" s="65">
        <v>42916</v>
      </c>
      <c r="E1389" s="70">
        <v>1</v>
      </c>
      <c r="F1389" s="70">
        <v>11</v>
      </c>
      <c r="G1389" s="66"/>
      <c r="H1389" s="66"/>
      <c r="I1389" s="67">
        <v>5490</v>
      </c>
      <c r="J1389" s="68"/>
      <c r="K1389" s="66">
        <v>1126</v>
      </c>
      <c r="L1389" s="68" t="s">
        <v>3096</v>
      </c>
    </row>
    <row r="1390" spans="1:12">
      <c r="A1390" s="63">
        <v>1600</v>
      </c>
      <c r="B1390" s="63" t="s">
        <v>3162</v>
      </c>
      <c r="C1390" s="64" t="s">
        <v>1441</v>
      </c>
      <c r="D1390" s="65">
        <v>42916</v>
      </c>
      <c r="E1390" s="70">
        <v>2</v>
      </c>
      <c r="F1390" s="70">
        <v>22</v>
      </c>
      <c r="G1390" s="66"/>
      <c r="H1390" s="66"/>
      <c r="I1390" s="67">
        <v>1073.5999999999999</v>
      </c>
      <c r="J1390" s="68"/>
      <c r="K1390" s="66">
        <v>1126</v>
      </c>
      <c r="L1390" s="68" t="s">
        <v>3096</v>
      </c>
    </row>
    <row r="1391" spans="1:12">
      <c r="A1391" s="63">
        <v>1600</v>
      </c>
      <c r="B1391" s="63" t="s">
        <v>3162</v>
      </c>
      <c r="C1391" s="64" t="s">
        <v>1442</v>
      </c>
      <c r="D1391" s="65">
        <v>42916</v>
      </c>
      <c r="E1391" s="70">
        <v>2</v>
      </c>
      <c r="F1391" s="70">
        <v>22</v>
      </c>
      <c r="G1391" s="66"/>
      <c r="H1391" s="66"/>
      <c r="I1391" s="67">
        <v>1073.5999999999999</v>
      </c>
      <c r="J1391" s="68"/>
      <c r="K1391" s="66">
        <v>1126</v>
      </c>
      <c r="L1391" s="68" t="s">
        <v>3096</v>
      </c>
    </row>
    <row r="1392" spans="1:12">
      <c r="A1392" s="63">
        <v>1600</v>
      </c>
      <c r="B1392" s="63" t="s">
        <v>3162</v>
      </c>
      <c r="C1392" s="64" t="s">
        <v>1443</v>
      </c>
      <c r="D1392" s="65">
        <v>42916</v>
      </c>
      <c r="E1392" s="70">
        <v>2</v>
      </c>
      <c r="F1392" s="70">
        <v>22</v>
      </c>
      <c r="G1392" s="66"/>
      <c r="H1392" s="66"/>
      <c r="I1392" s="67">
        <v>1342</v>
      </c>
      <c r="J1392" s="68"/>
      <c r="K1392" s="66">
        <v>1511</v>
      </c>
      <c r="L1392" s="68" t="s">
        <v>3103</v>
      </c>
    </row>
    <row r="1393" spans="1:12">
      <c r="A1393" s="63">
        <v>1600</v>
      </c>
      <c r="B1393" s="63" t="s">
        <v>3162</v>
      </c>
      <c r="C1393" s="64" t="s">
        <v>1444</v>
      </c>
      <c r="D1393" s="65">
        <v>42916</v>
      </c>
      <c r="E1393" s="70">
        <v>1</v>
      </c>
      <c r="F1393" s="70">
        <v>12</v>
      </c>
      <c r="G1393" s="66"/>
      <c r="H1393" s="66"/>
      <c r="I1393" s="67">
        <v>2013</v>
      </c>
      <c r="J1393" s="68"/>
      <c r="K1393" s="66">
        <v>1511</v>
      </c>
      <c r="L1393" s="68" t="s">
        <v>3103</v>
      </c>
    </row>
    <row r="1394" spans="1:12">
      <c r="A1394" s="63">
        <v>1600</v>
      </c>
      <c r="B1394" s="63" t="s">
        <v>3162</v>
      </c>
      <c r="C1394" s="64" t="s">
        <v>1445</v>
      </c>
      <c r="D1394" s="65">
        <v>42916</v>
      </c>
      <c r="E1394" s="70">
        <v>1</v>
      </c>
      <c r="F1394" s="70">
        <v>12</v>
      </c>
      <c r="G1394" s="66"/>
      <c r="H1394" s="66"/>
      <c r="I1394" s="67">
        <v>2514.42</v>
      </c>
      <c r="J1394" s="68"/>
      <c r="K1394" s="66">
        <v>1511</v>
      </c>
      <c r="L1394" s="68" t="s">
        <v>3103</v>
      </c>
    </row>
    <row r="1395" spans="1:12">
      <c r="A1395" s="63">
        <v>1600</v>
      </c>
      <c r="B1395" s="63" t="s">
        <v>3162</v>
      </c>
      <c r="C1395" s="64" t="s">
        <v>1446</v>
      </c>
      <c r="D1395" s="65">
        <v>42916</v>
      </c>
      <c r="E1395" s="70">
        <v>2</v>
      </c>
      <c r="F1395" s="70">
        <v>22</v>
      </c>
      <c r="G1395" s="66"/>
      <c r="H1395" s="66"/>
      <c r="I1395" s="67">
        <v>488</v>
      </c>
      <c r="J1395" s="68"/>
      <c r="K1395" s="66">
        <v>1511</v>
      </c>
      <c r="L1395" s="68" t="s">
        <v>3103</v>
      </c>
    </row>
    <row r="1396" spans="1:12">
      <c r="A1396" s="63">
        <v>1600</v>
      </c>
      <c r="B1396" s="63" t="s">
        <v>3162</v>
      </c>
      <c r="C1396" s="64" t="s">
        <v>1447</v>
      </c>
      <c r="D1396" s="65">
        <v>42916</v>
      </c>
      <c r="E1396" s="70">
        <v>6</v>
      </c>
      <c r="F1396" s="70">
        <v>61</v>
      </c>
      <c r="G1396" s="66"/>
      <c r="H1396" s="66"/>
      <c r="I1396" s="67">
        <v>5490</v>
      </c>
      <c r="J1396" s="68"/>
      <c r="K1396" s="66">
        <v>1511</v>
      </c>
      <c r="L1396" s="68" t="s">
        <v>3103</v>
      </c>
    </row>
    <row r="1397" spans="1:12">
      <c r="A1397" s="63">
        <v>1600</v>
      </c>
      <c r="B1397" s="63" t="s">
        <v>3162</v>
      </c>
      <c r="C1397" s="64" t="s">
        <v>1448</v>
      </c>
      <c r="D1397" s="65">
        <v>42916</v>
      </c>
      <c r="E1397" s="70">
        <v>2</v>
      </c>
      <c r="F1397" s="70">
        <v>22</v>
      </c>
      <c r="G1397" s="66"/>
      <c r="H1397" s="66"/>
      <c r="I1397" s="67">
        <v>488</v>
      </c>
      <c r="J1397" s="68"/>
      <c r="K1397" s="66">
        <v>1119</v>
      </c>
      <c r="L1397" s="68" t="s">
        <v>3095</v>
      </c>
    </row>
    <row r="1398" spans="1:12">
      <c r="A1398" s="63">
        <v>1600</v>
      </c>
      <c r="B1398" s="63" t="s">
        <v>3162</v>
      </c>
      <c r="C1398" s="64" t="s">
        <v>1449</v>
      </c>
      <c r="D1398" s="65">
        <v>42916</v>
      </c>
      <c r="E1398" s="70">
        <v>2</v>
      </c>
      <c r="F1398" s="70">
        <v>22</v>
      </c>
      <c r="G1398" s="66"/>
      <c r="H1398" s="66"/>
      <c r="I1398" s="67">
        <v>488</v>
      </c>
      <c r="J1398" s="68"/>
      <c r="K1398" s="66">
        <v>1119</v>
      </c>
      <c r="L1398" s="68" t="s">
        <v>3095</v>
      </c>
    </row>
    <row r="1399" spans="1:12">
      <c r="A1399" s="63">
        <v>1600</v>
      </c>
      <c r="B1399" s="63" t="s">
        <v>3162</v>
      </c>
      <c r="C1399" s="64" t="s">
        <v>1450</v>
      </c>
      <c r="D1399" s="65">
        <v>42916</v>
      </c>
      <c r="E1399" s="70">
        <v>3</v>
      </c>
      <c r="F1399" s="71"/>
      <c r="G1399" s="68"/>
      <c r="H1399" s="68"/>
      <c r="I1399" s="67">
        <v>146.4</v>
      </c>
      <c r="J1399" s="68"/>
      <c r="K1399" s="66">
        <v>1119</v>
      </c>
      <c r="L1399" s="68" t="s">
        <v>3095</v>
      </c>
    </row>
    <row r="1400" spans="1:12">
      <c r="A1400" s="63">
        <v>1600</v>
      </c>
      <c r="B1400" s="63" t="s">
        <v>3162</v>
      </c>
      <c r="C1400" s="64" t="s">
        <v>1451</v>
      </c>
      <c r="D1400" s="65">
        <v>42916</v>
      </c>
      <c r="E1400" s="70">
        <v>3</v>
      </c>
      <c r="F1400" s="71"/>
      <c r="G1400" s="68"/>
      <c r="H1400" s="68"/>
      <c r="I1400" s="67">
        <v>244</v>
      </c>
      <c r="J1400" s="68"/>
      <c r="K1400" s="66">
        <v>1119</v>
      </c>
      <c r="L1400" s="68" t="s">
        <v>3095</v>
      </c>
    </row>
    <row r="1401" spans="1:12">
      <c r="A1401" s="63">
        <v>1600</v>
      </c>
      <c r="B1401" s="63" t="s">
        <v>3162</v>
      </c>
      <c r="C1401" s="64" t="s">
        <v>1452</v>
      </c>
      <c r="D1401" s="65">
        <v>42916</v>
      </c>
      <c r="E1401" s="70">
        <v>2</v>
      </c>
      <c r="F1401" s="70">
        <v>22</v>
      </c>
      <c r="G1401" s="66"/>
      <c r="H1401" s="66"/>
      <c r="I1401" s="67">
        <v>1073.5999999999999</v>
      </c>
      <c r="J1401" s="68"/>
      <c r="K1401" s="66">
        <v>1119</v>
      </c>
      <c r="L1401" s="68" t="s">
        <v>3095</v>
      </c>
    </row>
    <row r="1402" spans="1:12">
      <c r="A1402" s="63">
        <v>1600</v>
      </c>
      <c r="B1402" s="63" t="s">
        <v>3162</v>
      </c>
      <c r="C1402" s="64" t="s">
        <v>1453</v>
      </c>
      <c r="D1402" s="65">
        <v>42916</v>
      </c>
      <c r="E1402" s="70">
        <v>1</v>
      </c>
      <c r="F1402" s="70">
        <v>12</v>
      </c>
      <c r="G1402" s="66"/>
      <c r="H1402" s="66"/>
      <c r="I1402" s="67">
        <v>1165.0999999999999</v>
      </c>
      <c r="J1402" s="68"/>
      <c r="K1402" s="66">
        <v>100</v>
      </c>
      <c r="L1402" s="68" t="s">
        <v>3017</v>
      </c>
    </row>
    <row r="1403" spans="1:12">
      <c r="A1403" s="63">
        <v>1600</v>
      </c>
      <c r="B1403" s="63" t="s">
        <v>3162</v>
      </c>
      <c r="C1403" s="64" t="s">
        <v>1454</v>
      </c>
      <c r="D1403" s="65">
        <v>42916</v>
      </c>
      <c r="E1403" s="70">
        <v>1</v>
      </c>
      <c r="F1403" s="70">
        <v>12</v>
      </c>
      <c r="G1403" s="66"/>
      <c r="H1403" s="66"/>
      <c r="I1403" s="67">
        <v>777.14</v>
      </c>
      <c r="J1403" s="68"/>
      <c r="K1403" s="66">
        <v>100</v>
      </c>
      <c r="L1403" s="68" t="s">
        <v>3017</v>
      </c>
    </row>
    <row r="1404" spans="1:12">
      <c r="A1404" s="63">
        <v>1600</v>
      </c>
      <c r="B1404" s="63" t="s">
        <v>3162</v>
      </c>
      <c r="C1404" s="64" t="s">
        <v>1455</v>
      </c>
      <c r="D1404" s="65">
        <v>42916</v>
      </c>
      <c r="E1404" s="70">
        <v>1</v>
      </c>
      <c r="F1404" s="70">
        <v>12</v>
      </c>
      <c r="G1404" s="66"/>
      <c r="H1404" s="66"/>
      <c r="I1404" s="67">
        <v>1005.28</v>
      </c>
      <c r="J1404" s="68"/>
      <c r="K1404" s="66">
        <v>346</v>
      </c>
      <c r="L1404" s="68" t="s">
        <v>3053</v>
      </c>
    </row>
    <row r="1405" spans="1:12">
      <c r="A1405" s="63">
        <v>1600</v>
      </c>
      <c r="B1405" s="63" t="s">
        <v>3162</v>
      </c>
      <c r="C1405" s="64" t="s">
        <v>1456</v>
      </c>
      <c r="D1405" s="65">
        <v>42916</v>
      </c>
      <c r="E1405" s="70">
        <v>1</v>
      </c>
      <c r="F1405" s="70">
        <v>12</v>
      </c>
      <c r="G1405" s="66"/>
      <c r="H1405" s="66"/>
      <c r="I1405" s="67">
        <v>838.14</v>
      </c>
      <c r="J1405" s="68"/>
      <c r="K1405" s="66">
        <v>515</v>
      </c>
      <c r="L1405" s="68" t="s">
        <v>3063</v>
      </c>
    </row>
    <row r="1406" spans="1:12">
      <c r="A1406" s="63">
        <v>1600</v>
      </c>
      <c r="B1406" s="63" t="s">
        <v>3162</v>
      </c>
      <c r="C1406" s="64" t="s">
        <v>1457</v>
      </c>
      <c r="D1406" s="65">
        <v>42916</v>
      </c>
      <c r="E1406" s="70">
        <v>1</v>
      </c>
      <c r="F1406" s="70">
        <v>12</v>
      </c>
      <c r="G1406" s="66"/>
      <c r="H1406" s="66"/>
      <c r="I1406" s="67">
        <v>854</v>
      </c>
      <c r="J1406" s="68"/>
      <c r="K1406" s="66">
        <v>515</v>
      </c>
      <c r="L1406" s="68" t="s">
        <v>3063</v>
      </c>
    </row>
    <row r="1407" spans="1:12">
      <c r="A1407" s="63">
        <v>1600</v>
      </c>
      <c r="B1407" s="63" t="s">
        <v>3162</v>
      </c>
      <c r="C1407" s="64" t="s">
        <v>1458</v>
      </c>
      <c r="D1407" s="65">
        <v>42916</v>
      </c>
      <c r="E1407" s="70">
        <v>1</v>
      </c>
      <c r="F1407" s="70">
        <v>12</v>
      </c>
      <c r="G1407" s="66"/>
      <c r="H1407" s="66"/>
      <c r="I1407" s="67">
        <v>2514.42</v>
      </c>
      <c r="J1407" s="68"/>
      <c r="K1407" s="66">
        <v>2803</v>
      </c>
      <c r="L1407" s="68" t="s">
        <v>3134</v>
      </c>
    </row>
    <row r="1408" spans="1:12">
      <c r="A1408" s="63">
        <v>1600</v>
      </c>
      <c r="B1408" s="63" t="s">
        <v>3162</v>
      </c>
      <c r="C1408" s="64" t="s">
        <v>1459</v>
      </c>
      <c r="D1408" s="65">
        <v>42916</v>
      </c>
      <c r="E1408" s="70">
        <v>1</v>
      </c>
      <c r="F1408" s="70">
        <v>12</v>
      </c>
      <c r="G1408" s="66"/>
      <c r="H1408" s="66"/>
      <c r="I1408" s="67">
        <v>879.62</v>
      </c>
      <c r="J1408" s="68"/>
      <c r="K1408" s="66">
        <v>2628</v>
      </c>
      <c r="L1408" s="68" t="s">
        <v>3163</v>
      </c>
    </row>
    <row r="1409" spans="1:12">
      <c r="A1409" s="63">
        <v>1600</v>
      </c>
      <c r="B1409" s="63" t="s">
        <v>3162</v>
      </c>
      <c r="C1409" s="64" t="s">
        <v>1460</v>
      </c>
      <c r="D1409" s="65">
        <v>42916</v>
      </c>
      <c r="E1409" s="70">
        <v>1</v>
      </c>
      <c r="F1409" s="70">
        <v>12</v>
      </c>
      <c r="G1409" s="66"/>
      <c r="H1409" s="66"/>
      <c r="I1409" s="67">
        <v>2562</v>
      </c>
      <c r="J1409" s="68"/>
      <c r="K1409" s="66">
        <v>2628</v>
      </c>
      <c r="L1409" s="68" t="s">
        <v>3163</v>
      </c>
    </row>
    <row r="1410" spans="1:12">
      <c r="A1410" s="63">
        <v>1600</v>
      </c>
      <c r="B1410" s="63" t="s">
        <v>3162</v>
      </c>
      <c r="C1410" s="64" t="s">
        <v>1461</v>
      </c>
      <c r="D1410" s="65">
        <v>42916</v>
      </c>
      <c r="E1410" s="70">
        <v>3</v>
      </c>
      <c r="F1410" s="71"/>
      <c r="G1410" s="68"/>
      <c r="H1410" s="68"/>
      <c r="I1410" s="67">
        <v>219.6</v>
      </c>
      <c r="J1410" s="68"/>
      <c r="K1410" s="66">
        <v>2628</v>
      </c>
      <c r="L1410" s="68" t="s">
        <v>3163</v>
      </c>
    </row>
    <row r="1411" spans="1:12">
      <c r="A1411" s="63">
        <v>1600</v>
      </c>
      <c r="B1411" s="63" t="s">
        <v>3162</v>
      </c>
      <c r="C1411" s="64" t="s">
        <v>1462</v>
      </c>
      <c r="D1411" s="65">
        <v>42916</v>
      </c>
      <c r="E1411" s="70">
        <v>6</v>
      </c>
      <c r="F1411" s="70">
        <v>61</v>
      </c>
      <c r="G1411" s="66"/>
      <c r="H1411" s="66"/>
      <c r="I1411" s="67">
        <v>3416</v>
      </c>
      <c r="J1411" s="68"/>
      <c r="K1411" s="66">
        <v>3107</v>
      </c>
      <c r="L1411" s="68" t="s">
        <v>3146</v>
      </c>
    </row>
    <row r="1412" spans="1:12">
      <c r="A1412" s="63">
        <v>1600</v>
      </c>
      <c r="B1412" s="63" t="s">
        <v>3162</v>
      </c>
      <c r="C1412" s="64" t="s">
        <v>1463</v>
      </c>
      <c r="D1412" s="65">
        <v>42916</v>
      </c>
      <c r="E1412" s="70">
        <v>3</v>
      </c>
      <c r="F1412" s="71"/>
      <c r="G1412" s="68"/>
      <c r="H1412" s="68"/>
      <c r="I1412" s="67">
        <v>219.6</v>
      </c>
      <c r="J1412" s="68"/>
      <c r="K1412" s="66">
        <v>3107</v>
      </c>
      <c r="L1412" s="68" t="s">
        <v>3146</v>
      </c>
    </row>
    <row r="1413" spans="1:12">
      <c r="A1413" s="63">
        <v>1600</v>
      </c>
      <c r="B1413" s="63" t="s">
        <v>3162</v>
      </c>
      <c r="C1413" s="64" t="s">
        <v>1464</v>
      </c>
      <c r="D1413" s="65">
        <v>42916</v>
      </c>
      <c r="E1413" s="70">
        <v>2</v>
      </c>
      <c r="F1413" s="70">
        <v>22</v>
      </c>
      <c r="G1413" s="66"/>
      <c r="H1413" s="66"/>
      <c r="I1413" s="67">
        <v>1187.06</v>
      </c>
      <c r="J1413" s="68"/>
      <c r="K1413" s="66">
        <v>2457</v>
      </c>
      <c r="L1413" s="68" t="s">
        <v>3165</v>
      </c>
    </row>
    <row r="1414" spans="1:12">
      <c r="A1414" s="63">
        <v>1600</v>
      </c>
      <c r="B1414" s="63" t="s">
        <v>3162</v>
      </c>
      <c r="C1414" s="64" t="s">
        <v>1465</v>
      </c>
      <c r="D1414" s="65">
        <v>42916</v>
      </c>
      <c r="E1414" s="70">
        <v>1</v>
      </c>
      <c r="F1414" s="70">
        <v>12</v>
      </c>
      <c r="G1414" s="66"/>
      <c r="H1414" s="66"/>
      <c r="I1414" s="67">
        <v>1011.38</v>
      </c>
      <c r="J1414" s="68"/>
      <c r="K1414" s="66">
        <v>2457</v>
      </c>
      <c r="L1414" s="68" t="s">
        <v>3165</v>
      </c>
    </row>
    <row r="1415" spans="1:12">
      <c r="A1415" s="63">
        <v>1600</v>
      </c>
      <c r="B1415" s="63" t="s">
        <v>3162</v>
      </c>
      <c r="C1415" s="64" t="s">
        <v>1466</v>
      </c>
      <c r="D1415" s="65">
        <v>42916</v>
      </c>
      <c r="E1415" s="70">
        <v>1</v>
      </c>
      <c r="F1415" s="70">
        <v>12</v>
      </c>
      <c r="G1415" s="66"/>
      <c r="H1415" s="66"/>
      <c r="I1415" s="67">
        <v>879.62</v>
      </c>
      <c r="J1415" s="68"/>
      <c r="K1415" s="66">
        <v>811</v>
      </c>
      <c r="L1415" s="68" t="s">
        <v>3083</v>
      </c>
    </row>
    <row r="1416" spans="1:12">
      <c r="A1416" s="63">
        <v>1600</v>
      </c>
      <c r="B1416" s="63" t="s">
        <v>3162</v>
      </c>
      <c r="C1416" s="64" t="s">
        <v>1467</v>
      </c>
      <c r="D1416" s="65">
        <v>42916</v>
      </c>
      <c r="E1416" s="70">
        <v>1</v>
      </c>
      <c r="F1416" s="70">
        <v>11</v>
      </c>
      <c r="G1416" s="66"/>
      <c r="H1416" s="66"/>
      <c r="I1416" s="67">
        <v>14747.36</v>
      </c>
      <c r="J1416" s="68"/>
      <c r="K1416" s="66">
        <v>1391</v>
      </c>
      <c r="L1416" s="68" t="s">
        <v>3101</v>
      </c>
    </row>
    <row r="1417" spans="1:12">
      <c r="A1417" s="63">
        <v>1600</v>
      </c>
      <c r="B1417" s="63" t="s">
        <v>3162</v>
      </c>
      <c r="C1417" s="64" t="s">
        <v>1468</v>
      </c>
      <c r="D1417" s="65">
        <v>42916</v>
      </c>
      <c r="E1417" s="70">
        <v>1</v>
      </c>
      <c r="F1417" s="70">
        <v>12</v>
      </c>
      <c r="G1417" s="66"/>
      <c r="H1417" s="66"/>
      <c r="I1417" s="67">
        <v>1409.1</v>
      </c>
      <c r="J1417" s="68"/>
      <c r="K1417" s="66">
        <v>2432</v>
      </c>
      <c r="L1417" s="68" t="s">
        <v>3121</v>
      </c>
    </row>
    <row r="1418" spans="1:12">
      <c r="A1418" s="63">
        <v>1600</v>
      </c>
      <c r="B1418" s="63" t="s">
        <v>3162</v>
      </c>
      <c r="C1418" s="64" t="s">
        <v>1469</v>
      </c>
      <c r="D1418" s="65">
        <v>42916</v>
      </c>
      <c r="E1418" s="70">
        <v>2</v>
      </c>
      <c r="F1418" s="70">
        <v>22</v>
      </c>
      <c r="G1418" s="66"/>
      <c r="H1418" s="66"/>
      <c r="I1418" s="67">
        <v>1272.46</v>
      </c>
      <c r="J1418" s="68"/>
      <c r="K1418" s="66">
        <v>611</v>
      </c>
      <c r="L1418" s="68" t="s">
        <v>3070</v>
      </c>
    </row>
    <row r="1419" spans="1:12">
      <c r="A1419" s="63">
        <v>1600</v>
      </c>
      <c r="B1419" s="63" t="s">
        <v>3162</v>
      </c>
      <c r="C1419" s="64" t="s">
        <v>1470</v>
      </c>
      <c r="D1419" s="65">
        <v>42916</v>
      </c>
      <c r="E1419" s="70">
        <v>1</v>
      </c>
      <c r="F1419" s="70">
        <v>12</v>
      </c>
      <c r="G1419" s="66"/>
      <c r="H1419" s="66"/>
      <c r="I1419" s="67">
        <v>1586</v>
      </c>
      <c r="J1419" s="68"/>
      <c r="K1419" s="66">
        <v>2178</v>
      </c>
      <c r="L1419" s="68" t="s">
        <v>3115</v>
      </c>
    </row>
    <row r="1420" spans="1:12">
      <c r="A1420" s="63">
        <v>1600</v>
      </c>
      <c r="B1420" s="63" t="s">
        <v>3162</v>
      </c>
      <c r="C1420" s="64" t="s">
        <v>1471</v>
      </c>
      <c r="D1420" s="65">
        <v>42916</v>
      </c>
      <c r="E1420" s="70">
        <v>2</v>
      </c>
      <c r="F1420" s="70">
        <v>22</v>
      </c>
      <c r="G1420" s="66"/>
      <c r="H1420" s="66"/>
      <c r="I1420" s="67">
        <v>1456.68</v>
      </c>
      <c r="J1420" s="68"/>
      <c r="K1420" s="66">
        <v>2178</v>
      </c>
      <c r="L1420" s="68" t="s">
        <v>3115</v>
      </c>
    </row>
    <row r="1421" spans="1:12">
      <c r="A1421" s="63">
        <v>1600</v>
      </c>
      <c r="B1421" s="63" t="s">
        <v>3162</v>
      </c>
      <c r="C1421" s="64" t="s">
        <v>1472</v>
      </c>
      <c r="D1421" s="65">
        <v>42916</v>
      </c>
      <c r="E1421" s="70">
        <v>2</v>
      </c>
      <c r="F1421" s="70">
        <v>22</v>
      </c>
      <c r="G1421" s="66"/>
      <c r="H1421" s="66"/>
      <c r="I1421" s="67">
        <v>971.12</v>
      </c>
      <c r="J1421" s="68"/>
      <c r="K1421" s="66">
        <v>2178</v>
      </c>
      <c r="L1421" s="68" t="s">
        <v>3115</v>
      </c>
    </row>
    <row r="1422" spans="1:12">
      <c r="A1422" s="63">
        <v>1600</v>
      </c>
      <c r="B1422" s="63" t="s">
        <v>3162</v>
      </c>
      <c r="C1422" s="64" t="s">
        <v>1473</v>
      </c>
      <c r="D1422" s="65">
        <v>42916</v>
      </c>
      <c r="E1422" s="70">
        <v>2</v>
      </c>
      <c r="F1422" s="70">
        <v>21</v>
      </c>
      <c r="G1422" s="66"/>
      <c r="H1422" s="66"/>
      <c r="I1422" s="67">
        <v>4636</v>
      </c>
      <c r="J1422" s="68"/>
      <c r="K1422" s="66">
        <v>2341</v>
      </c>
      <c r="L1422" s="68" t="s">
        <v>3120</v>
      </c>
    </row>
    <row r="1423" spans="1:12">
      <c r="A1423" s="63">
        <v>1600</v>
      </c>
      <c r="B1423" s="63" t="s">
        <v>3162</v>
      </c>
      <c r="C1423" s="64" t="s">
        <v>1474</v>
      </c>
      <c r="D1423" s="65">
        <v>42916</v>
      </c>
      <c r="E1423" s="70">
        <v>2</v>
      </c>
      <c r="F1423" s="70">
        <v>21</v>
      </c>
      <c r="G1423" s="66"/>
      <c r="H1423" s="66"/>
      <c r="I1423" s="67">
        <v>722.82</v>
      </c>
      <c r="J1423" s="68"/>
      <c r="K1423" s="66">
        <v>2341</v>
      </c>
      <c r="L1423" s="68" t="s">
        <v>3120</v>
      </c>
    </row>
    <row r="1424" spans="1:12">
      <c r="A1424" s="63">
        <v>1600</v>
      </c>
      <c r="B1424" s="63" t="s">
        <v>3162</v>
      </c>
      <c r="C1424" s="64" t="s">
        <v>1475</v>
      </c>
      <c r="D1424" s="65">
        <v>42916</v>
      </c>
      <c r="E1424" s="70">
        <v>2</v>
      </c>
      <c r="F1424" s="70">
        <v>22</v>
      </c>
      <c r="G1424" s="66"/>
      <c r="H1424" s="66"/>
      <c r="I1424" s="67">
        <v>610</v>
      </c>
      <c r="J1424" s="68"/>
      <c r="K1424" s="66">
        <v>2341</v>
      </c>
      <c r="L1424" s="68" t="s">
        <v>3120</v>
      </c>
    </row>
    <row r="1425" spans="1:12">
      <c r="A1425" s="63">
        <v>1600</v>
      </c>
      <c r="B1425" s="63" t="s">
        <v>3162</v>
      </c>
      <c r="C1425" s="64" t="s">
        <v>1476</v>
      </c>
      <c r="D1425" s="65">
        <v>42916</v>
      </c>
      <c r="E1425" s="70">
        <v>1</v>
      </c>
      <c r="F1425" s="70">
        <v>12</v>
      </c>
      <c r="G1425" s="66"/>
      <c r="H1425" s="66"/>
      <c r="I1425" s="67">
        <v>879.62</v>
      </c>
      <c r="J1425" s="68"/>
      <c r="K1425" s="66">
        <v>2341</v>
      </c>
      <c r="L1425" s="68" t="s">
        <v>3120</v>
      </c>
    </row>
    <row r="1426" spans="1:12">
      <c r="A1426" s="63">
        <v>1600</v>
      </c>
      <c r="B1426" s="63" t="s">
        <v>3162</v>
      </c>
      <c r="C1426" s="64" t="s">
        <v>1477</v>
      </c>
      <c r="D1426" s="65">
        <v>42916</v>
      </c>
      <c r="E1426" s="70">
        <v>6</v>
      </c>
      <c r="F1426" s="70">
        <v>61</v>
      </c>
      <c r="G1426" s="66"/>
      <c r="H1426" s="66"/>
      <c r="I1426" s="67">
        <v>2976.8</v>
      </c>
      <c r="J1426" s="68"/>
      <c r="K1426" s="66">
        <v>212</v>
      </c>
      <c r="L1426" s="68" t="s">
        <v>3037</v>
      </c>
    </row>
    <row r="1427" spans="1:12">
      <c r="A1427" s="63">
        <v>1600</v>
      </c>
      <c r="B1427" s="63" t="s">
        <v>3162</v>
      </c>
      <c r="C1427" s="64" t="s">
        <v>1478</v>
      </c>
      <c r="D1427" s="65">
        <v>42916</v>
      </c>
      <c r="E1427" s="70">
        <v>1</v>
      </c>
      <c r="F1427" s="70">
        <v>12</v>
      </c>
      <c r="G1427" s="66"/>
      <c r="H1427" s="66"/>
      <c r="I1427" s="68"/>
      <c r="J1427" s="67">
        <v>-1011.38</v>
      </c>
      <c r="K1427" s="66">
        <v>212</v>
      </c>
      <c r="L1427" s="68" t="s">
        <v>3037</v>
      </c>
    </row>
    <row r="1428" spans="1:12">
      <c r="A1428" s="63">
        <v>1600</v>
      </c>
      <c r="B1428" s="63" t="s">
        <v>3162</v>
      </c>
      <c r="C1428" s="64" t="s">
        <v>1479</v>
      </c>
      <c r="D1428" s="65">
        <v>42916</v>
      </c>
      <c r="E1428" s="70">
        <v>1</v>
      </c>
      <c r="F1428" s="70">
        <v>12</v>
      </c>
      <c r="G1428" s="66"/>
      <c r="H1428" s="66"/>
      <c r="I1428" s="67">
        <v>1409.1</v>
      </c>
      <c r="J1428" s="68"/>
      <c r="K1428" s="66">
        <v>440</v>
      </c>
      <c r="L1428" s="68" t="s">
        <v>3058</v>
      </c>
    </row>
    <row r="1429" spans="1:12">
      <c r="A1429" s="63">
        <v>1600</v>
      </c>
      <c r="B1429" s="63" t="s">
        <v>3162</v>
      </c>
      <c r="C1429" s="64" t="s">
        <v>1480</v>
      </c>
      <c r="D1429" s="65">
        <v>42916</v>
      </c>
      <c r="E1429" s="70">
        <v>2</v>
      </c>
      <c r="F1429" s="70">
        <v>22</v>
      </c>
      <c r="G1429" s="66"/>
      <c r="H1429" s="66"/>
      <c r="I1429" s="67">
        <v>1431.06</v>
      </c>
      <c r="J1429" s="68"/>
      <c r="K1429" s="66">
        <v>440</v>
      </c>
      <c r="L1429" s="68" t="s">
        <v>3058</v>
      </c>
    </row>
    <row r="1430" spans="1:12">
      <c r="A1430" s="63">
        <v>1600</v>
      </c>
      <c r="B1430" s="63" t="s">
        <v>3162</v>
      </c>
      <c r="C1430" s="64" t="s">
        <v>1481</v>
      </c>
      <c r="D1430" s="65">
        <v>42916</v>
      </c>
      <c r="E1430" s="70">
        <v>6</v>
      </c>
      <c r="F1430" s="70">
        <v>62</v>
      </c>
      <c r="G1430" s="66"/>
      <c r="H1430" s="66"/>
      <c r="I1430" s="67">
        <v>580.72</v>
      </c>
      <c r="J1430" s="68"/>
      <c r="K1430" s="66">
        <v>440</v>
      </c>
      <c r="L1430" s="68" t="s">
        <v>3058</v>
      </c>
    </row>
    <row r="1431" spans="1:12">
      <c r="A1431" s="63">
        <v>1600</v>
      </c>
      <c r="B1431" s="63" t="s">
        <v>3162</v>
      </c>
      <c r="C1431" s="64" t="s">
        <v>1482</v>
      </c>
      <c r="D1431" s="65">
        <v>42916</v>
      </c>
      <c r="E1431" s="70">
        <v>1</v>
      </c>
      <c r="F1431" s="70">
        <v>11</v>
      </c>
      <c r="G1431" s="66"/>
      <c r="H1431" s="66"/>
      <c r="I1431" s="67">
        <v>5490</v>
      </c>
      <c r="J1431" s="68"/>
      <c r="K1431" s="66">
        <v>207</v>
      </c>
      <c r="L1431" s="68" t="s">
        <v>3036</v>
      </c>
    </row>
    <row r="1432" spans="1:12">
      <c r="A1432" s="63">
        <v>1600</v>
      </c>
      <c r="B1432" s="63" t="s">
        <v>3162</v>
      </c>
      <c r="C1432" s="64" t="s">
        <v>1483</v>
      </c>
      <c r="D1432" s="65">
        <v>42916</v>
      </c>
      <c r="E1432" s="70">
        <v>1</v>
      </c>
      <c r="F1432" s="70">
        <v>11</v>
      </c>
      <c r="G1432" s="66"/>
      <c r="H1432" s="66"/>
      <c r="I1432" s="67">
        <v>5823.55</v>
      </c>
      <c r="J1432" s="68"/>
      <c r="K1432" s="66">
        <v>207</v>
      </c>
      <c r="L1432" s="68" t="s">
        <v>3036</v>
      </c>
    </row>
    <row r="1433" spans="1:12">
      <c r="A1433" s="63">
        <v>1600</v>
      </c>
      <c r="B1433" s="63" t="s">
        <v>3162</v>
      </c>
      <c r="C1433" s="64" t="s">
        <v>1484</v>
      </c>
      <c r="D1433" s="65">
        <v>42916</v>
      </c>
      <c r="E1433" s="70">
        <v>1</v>
      </c>
      <c r="F1433" s="70">
        <v>12</v>
      </c>
      <c r="G1433" s="66"/>
      <c r="H1433" s="66"/>
      <c r="I1433" s="67">
        <v>879.62</v>
      </c>
      <c r="J1433" s="68"/>
      <c r="K1433" s="66">
        <v>207</v>
      </c>
      <c r="L1433" s="68" t="s">
        <v>3036</v>
      </c>
    </row>
    <row r="1434" spans="1:12">
      <c r="A1434" s="63">
        <v>1600</v>
      </c>
      <c r="B1434" s="63" t="s">
        <v>3162</v>
      </c>
      <c r="C1434" s="64" t="s">
        <v>1485</v>
      </c>
      <c r="D1434" s="65">
        <v>42916</v>
      </c>
      <c r="E1434" s="70">
        <v>2</v>
      </c>
      <c r="F1434" s="70">
        <v>22</v>
      </c>
      <c r="G1434" s="66"/>
      <c r="H1434" s="66"/>
      <c r="I1434" s="67">
        <v>1342</v>
      </c>
      <c r="J1434" s="68"/>
      <c r="K1434" s="66">
        <v>2178</v>
      </c>
      <c r="L1434" s="68" t="s">
        <v>3115</v>
      </c>
    </row>
    <row r="1435" spans="1:12">
      <c r="A1435" s="63">
        <v>1600</v>
      </c>
      <c r="B1435" s="63" t="s">
        <v>3162</v>
      </c>
      <c r="C1435" s="64" t="s">
        <v>1486</v>
      </c>
      <c r="D1435" s="65">
        <v>42916</v>
      </c>
      <c r="E1435" s="70">
        <v>2</v>
      </c>
      <c r="F1435" s="70">
        <v>22</v>
      </c>
      <c r="G1435" s="66"/>
      <c r="H1435" s="66"/>
      <c r="I1435" s="67">
        <v>1187.06</v>
      </c>
      <c r="J1435" s="68"/>
      <c r="K1435" s="66">
        <v>2077</v>
      </c>
      <c r="L1435" s="68" t="s">
        <v>3111</v>
      </c>
    </row>
    <row r="1436" spans="1:12">
      <c r="A1436" s="63">
        <v>1600</v>
      </c>
      <c r="B1436" s="63" t="s">
        <v>3162</v>
      </c>
      <c r="C1436" s="64" t="s">
        <v>1487</v>
      </c>
      <c r="D1436" s="65">
        <v>42916</v>
      </c>
      <c r="E1436" s="70">
        <v>2</v>
      </c>
      <c r="F1436" s="70">
        <v>22</v>
      </c>
      <c r="G1436" s="66"/>
      <c r="H1436" s="66"/>
      <c r="I1436" s="67">
        <v>939.4</v>
      </c>
      <c r="J1436" s="68"/>
      <c r="K1436" s="66">
        <v>2077</v>
      </c>
      <c r="L1436" s="68" t="s">
        <v>3111</v>
      </c>
    </row>
    <row r="1437" spans="1:12">
      <c r="A1437" s="63">
        <v>1600</v>
      </c>
      <c r="B1437" s="63" t="s">
        <v>3162</v>
      </c>
      <c r="C1437" s="64" t="s">
        <v>1488</v>
      </c>
      <c r="D1437" s="65">
        <v>42916</v>
      </c>
      <c r="E1437" s="70">
        <v>2</v>
      </c>
      <c r="F1437" s="70">
        <v>22</v>
      </c>
      <c r="G1437" s="66"/>
      <c r="H1437" s="66"/>
      <c r="I1437" s="67">
        <v>939.4</v>
      </c>
      <c r="J1437" s="68"/>
      <c r="K1437" s="66">
        <v>2077</v>
      </c>
      <c r="L1437" s="68" t="s">
        <v>3111</v>
      </c>
    </row>
    <row r="1438" spans="1:12">
      <c r="A1438" s="63">
        <v>1600</v>
      </c>
      <c r="B1438" s="63" t="s">
        <v>3162</v>
      </c>
      <c r="C1438" s="64" t="s">
        <v>1489</v>
      </c>
      <c r="D1438" s="65">
        <v>42916</v>
      </c>
      <c r="E1438" s="70">
        <v>6</v>
      </c>
      <c r="F1438" s="70">
        <v>62</v>
      </c>
      <c r="G1438" s="66"/>
      <c r="H1438" s="66"/>
      <c r="I1438" s="67">
        <v>414.8</v>
      </c>
      <c r="J1438" s="68"/>
      <c r="K1438" s="66">
        <v>2037</v>
      </c>
      <c r="L1438" s="68" t="s">
        <v>3108</v>
      </c>
    </row>
    <row r="1439" spans="1:12">
      <c r="A1439" s="63">
        <v>1600</v>
      </c>
      <c r="B1439" s="63" t="s">
        <v>3162</v>
      </c>
      <c r="C1439" s="64" t="s">
        <v>1490</v>
      </c>
      <c r="D1439" s="65">
        <v>42916</v>
      </c>
      <c r="E1439" s="70">
        <v>2</v>
      </c>
      <c r="F1439" s="70">
        <v>22</v>
      </c>
      <c r="G1439" s="66"/>
      <c r="H1439" s="66"/>
      <c r="I1439" s="67">
        <v>610</v>
      </c>
      <c r="J1439" s="68"/>
      <c r="K1439" s="66">
        <v>2037</v>
      </c>
      <c r="L1439" s="68" t="s">
        <v>3108</v>
      </c>
    </row>
    <row r="1440" spans="1:12">
      <c r="A1440" s="63">
        <v>1600</v>
      </c>
      <c r="B1440" s="63" t="s">
        <v>3162</v>
      </c>
      <c r="C1440" s="64" t="s">
        <v>1491</v>
      </c>
      <c r="D1440" s="65">
        <v>42916</v>
      </c>
      <c r="E1440" s="70">
        <v>1</v>
      </c>
      <c r="F1440" s="70">
        <v>11</v>
      </c>
      <c r="G1440" s="66"/>
      <c r="H1440" s="66"/>
      <c r="I1440" s="67">
        <v>610</v>
      </c>
      <c r="J1440" s="68"/>
      <c r="K1440" s="66">
        <v>1805</v>
      </c>
      <c r="L1440" s="68" t="s">
        <v>3105</v>
      </c>
    </row>
    <row r="1441" spans="1:12">
      <c r="A1441" s="63">
        <v>1600</v>
      </c>
      <c r="B1441" s="63" t="s">
        <v>3162</v>
      </c>
      <c r="C1441" s="64" t="s">
        <v>1492</v>
      </c>
      <c r="D1441" s="65">
        <v>42916</v>
      </c>
      <c r="E1441" s="70">
        <v>2</v>
      </c>
      <c r="F1441" s="70">
        <v>21</v>
      </c>
      <c r="G1441" s="66"/>
      <c r="H1441" s="66"/>
      <c r="I1441" s="67">
        <v>3660</v>
      </c>
      <c r="J1441" s="68"/>
      <c r="K1441" s="66">
        <v>1805</v>
      </c>
      <c r="L1441" s="68" t="s">
        <v>3105</v>
      </c>
    </row>
    <row r="1442" spans="1:12">
      <c r="A1442" s="63">
        <v>1600</v>
      </c>
      <c r="B1442" s="63" t="s">
        <v>3162</v>
      </c>
      <c r="C1442" s="64" t="s">
        <v>1493</v>
      </c>
      <c r="D1442" s="65">
        <v>42916</v>
      </c>
      <c r="E1442" s="70">
        <v>2</v>
      </c>
      <c r="F1442" s="70">
        <v>21</v>
      </c>
      <c r="G1442" s="66"/>
      <c r="H1442" s="66"/>
      <c r="I1442" s="67">
        <v>556.32000000000005</v>
      </c>
      <c r="J1442" s="68"/>
      <c r="K1442" s="66">
        <v>1805</v>
      </c>
      <c r="L1442" s="68" t="s">
        <v>3105</v>
      </c>
    </row>
    <row r="1443" spans="1:12">
      <c r="A1443" s="63">
        <v>1600</v>
      </c>
      <c r="B1443" s="63" t="s">
        <v>3162</v>
      </c>
      <c r="C1443" s="64" t="s">
        <v>1494</v>
      </c>
      <c r="D1443" s="65">
        <v>42916</v>
      </c>
      <c r="E1443" s="70">
        <v>1</v>
      </c>
      <c r="F1443" s="70">
        <v>11</v>
      </c>
      <c r="G1443" s="66"/>
      <c r="H1443" s="66"/>
      <c r="I1443" s="67">
        <v>1909.3</v>
      </c>
      <c r="J1443" s="68"/>
      <c r="K1443" s="66">
        <v>1805</v>
      </c>
      <c r="L1443" s="68" t="s">
        <v>3105</v>
      </c>
    </row>
    <row r="1444" spans="1:12">
      <c r="A1444" s="63">
        <v>1600</v>
      </c>
      <c r="B1444" s="63" t="s">
        <v>3162</v>
      </c>
      <c r="C1444" s="64" t="s">
        <v>1495</v>
      </c>
      <c r="D1444" s="65">
        <v>42916</v>
      </c>
      <c r="E1444" s="70">
        <v>2</v>
      </c>
      <c r="F1444" s="70">
        <v>21</v>
      </c>
      <c r="G1444" s="66"/>
      <c r="H1444" s="66"/>
      <c r="I1444" s="67">
        <v>185.44</v>
      </c>
      <c r="J1444" s="68"/>
      <c r="K1444" s="66">
        <v>1805</v>
      </c>
      <c r="L1444" s="68" t="s">
        <v>3105</v>
      </c>
    </row>
    <row r="1445" spans="1:12">
      <c r="A1445" s="63">
        <v>1600</v>
      </c>
      <c r="B1445" s="63" t="s">
        <v>3162</v>
      </c>
      <c r="C1445" s="64" t="s">
        <v>1496</v>
      </c>
      <c r="D1445" s="65">
        <v>42916</v>
      </c>
      <c r="E1445" s="70">
        <v>2</v>
      </c>
      <c r="F1445" s="70">
        <v>21</v>
      </c>
      <c r="G1445" s="66"/>
      <c r="H1445" s="66"/>
      <c r="I1445" s="67">
        <v>1220</v>
      </c>
      <c r="J1445" s="68"/>
      <c r="K1445" s="66">
        <v>1805</v>
      </c>
      <c r="L1445" s="68" t="s">
        <v>3105</v>
      </c>
    </row>
    <row r="1446" spans="1:12">
      <c r="A1446" s="63">
        <v>1600</v>
      </c>
      <c r="B1446" s="63" t="s">
        <v>3162</v>
      </c>
      <c r="C1446" s="64" t="s">
        <v>1497</v>
      </c>
      <c r="D1446" s="65">
        <v>42916</v>
      </c>
      <c r="E1446" s="70">
        <v>2</v>
      </c>
      <c r="F1446" s="70">
        <v>21</v>
      </c>
      <c r="G1446" s="66"/>
      <c r="H1446" s="66"/>
      <c r="I1446" s="67">
        <v>12933.22</v>
      </c>
      <c r="J1446" s="68"/>
      <c r="K1446" s="66">
        <v>1805</v>
      </c>
      <c r="L1446" s="68" t="s">
        <v>3105</v>
      </c>
    </row>
    <row r="1447" spans="1:12">
      <c r="A1447" s="63">
        <v>1600</v>
      </c>
      <c r="B1447" s="63" t="s">
        <v>3162</v>
      </c>
      <c r="C1447" s="64" t="s">
        <v>1498</v>
      </c>
      <c r="D1447" s="65">
        <v>42916</v>
      </c>
      <c r="E1447" s="70">
        <v>1</v>
      </c>
      <c r="F1447" s="70">
        <v>11</v>
      </c>
      <c r="G1447" s="66"/>
      <c r="H1447" s="66"/>
      <c r="I1447" s="67">
        <v>17916.919999999998</v>
      </c>
      <c r="J1447" s="68"/>
      <c r="K1447" s="66">
        <v>1805</v>
      </c>
      <c r="L1447" s="68" t="s">
        <v>3105</v>
      </c>
    </row>
    <row r="1448" spans="1:12">
      <c r="A1448" s="63">
        <v>1600</v>
      </c>
      <c r="B1448" s="63" t="s">
        <v>3162</v>
      </c>
      <c r="C1448" s="64" t="s">
        <v>1499</v>
      </c>
      <c r="D1448" s="65">
        <v>42916</v>
      </c>
      <c r="E1448" s="70">
        <v>1</v>
      </c>
      <c r="F1448" s="70">
        <v>11</v>
      </c>
      <c r="G1448" s="66"/>
      <c r="H1448" s="66"/>
      <c r="I1448" s="67">
        <v>649.04</v>
      </c>
      <c r="J1448" s="68"/>
      <c r="K1448" s="66">
        <v>1805</v>
      </c>
      <c r="L1448" s="68" t="s">
        <v>3105</v>
      </c>
    </row>
    <row r="1449" spans="1:12">
      <c r="A1449" s="63">
        <v>1600</v>
      </c>
      <c r="B1449" s="63" t="s">
        <v>3162</v>
      </c>
      <c r="C1449" s="64" t="s">
        <v>1500</v>
      </c>
      <c r="D1449" s="65">
        <v>42916</v>
      </c>
      <c r="E1449" s="70">
        <v>2</v>
      </c>
      <c r="F1449" s="70">
        <v>21</v>
      </c>
      <c r="G1449" s="66"/>
      <c r="H1449" s="66"/>
      <c r="I1449" s="67">
        <v>5039.82</v>
      </c>
      <c r="J1449" s="68"/>
      <c r="K1449" s="66">
        <v>1805</v>
      </c>
      <c r="L1449" s="68" t="s">
        <v>3105</v>
      </c>
    </row>
    <row r="1450" spans="1:12">
      <c r="A1450" s="63">
        <v>1600</v>
      </c>
      <c r="B1450" s="63" t="s">
        <v>3162</v>
      </c>
      <c r="C1450" s="64" t="s">
        <v>1501</v>
      </c>
      <c r="D1450" s="65">
        <v>42916</v>
      </c>
      <c r="E1450" s="70">
        <v>1</v>
      </c>
      <c r="F1450" s="70">
        <v>12</v>
      </c>
      <c r="G1450" s="66"/>
      <c r="H1450" s="66"/>
      <c r="I1450" s="67">
        <v>1005.28</v>
      </c>
      <c r="J1450" s="68"/>
      <c r="K1450" s="66">
        <v>111</v>
      </c>
      <c r="L1450" s="68" t="s">
        <v>3025</v>
      </c>
    </row>
    <row r="1451" spans="1:12">
      <c r="A1451" s="63">
        <v>1600</v>
      </c>
      <c r="B1451" s="63" t="s">
        <v>3162</v>
      </c>
      <c r="C1451" s="64" t="s">
        <v>1502</v>
      </c>
      <c r="D1451" s="65">
        <v>42916</v>
      </c>
      <c r="E1451" s="70">
        <v>6</v>
      </c>
      <c r="F1451" s="70">
        <v>61</v>
      </c>
      <c r="G1451" s="66"/>
      <c r="H1451" s="66"/>
      <c r="I1451" s="67">
        <v>2488.8000000000002</v>
      </c>
      <c r="J1451" s="68"/>
      <c r="K1451" s="66">
        <v>111</v>
      </c>
      <c r="L1451" s="68" t="s">
        <v>3025</v>
      </c>
    </row>
    <row r="1452" spans="1:12">
      <c r="A1452" s="63">
        <v>1600</v>
      </c>
      <c r="B1452" s="63" t="s">
        <v>3162</v>
      </c>
      <c r="C1452" s="64" t="s">
        <v>1503</v>
      </c>
      <c r="D1452" s="65">
        <v>42916</v>
      </c>
      <c r="E1452" s="70">
        <v>2</v>
      </c>
      <c r="F1452" s="70">
        <v>22</v>
      </c>
      <c r="G1452" s="66"/>
      <c r="H1452" s="66"/>
      <c r="I1452" s="67">
        <v>939.4</v>
      </c>
      <c r="J1452" s="68"/>
      <c r="K1452" s="66">
        <v>1268</v>
      </c>
      <c r="L1452" s="68" t="s">
        <v>3099</v>
      </c>
    </row>
    <row r="1453" spans="1:12">
      <c r="A1453" s="63">
        <v>1600</v>
      </c>
      <c r="B1453" s="63" t="s">
        <v>3162</v>
      </c>
      <c r="C1453" s="64" t="s">
        <v>1504</v>
      </c>
      <c r="D1453" s="65">
        <v>42916</v>
      </c>
      <c r="E1453" s="70">
        <v>2</v>
      </c>
      <c r="F1453" s="70">
        <v>22</v>
      </c>
      <c r="G1453" s="66"/>
      <c r="H1453" s="66"/>
      <c r="I1453" s="67">
        <v>1342</v>
      </c>
      <c r="J1453" s="68"/>
      <c r="K1453" s="66">
        <v>3081</v>
      </c>
      <c r="L1453" s="68" t="s">
        <v>3144</v>
      </c>
    </row>
    <row r="1454" spans="1:12">
      <c r="A1454" s="63">
        <v>1600</v>
      </c>
      <c r="B1454" s="63" t="s">
        <v>3162</v>
      </c>
      <c r="C1454" s="64" t="s">
        <v>1505</v>
      </c>
      <c r="D1454" s="65">
        <v>42916</v>
      </c>
      <c r="E1454" s="70">
        <v>1</v>
      </c>
      <c r="F1454" s="70">
        <v>12</v>
      </c>
      <c r="G1454" s="66"/>
      <c r="H1454" s="66"/>
      <c r="I1454" s="68"/>
      <c r="J1454" s="67">
        <v>-1700.68</v>
      </c>
      <c r="K1454" s="66">
        <v>3077</v>
      </c>
      <c r="L1454" s="68" t="s">
        <v>3143</v>
      </c>
    </row>
    <row r="1455" spans="1:12">
      <c r="A1455" s="63">
        <v>1600</v>
      </c>
      <c r="B1455" s="63" t="s">
        <v>3162</v>
      </c>
      <c r="C1455" s="64" t="s">
        <v>1506</v>
      </c>
      <c r="D1455" s="65">
        <v>42916</v>
      </c>
      <c r="E1455" s="70">
        <v>1</v>
      </c>
      <c r="F1455" s="70">
        <v>12</v>
      </c>
      <c r="G1455" s="66"/>
      <c r="H1455" s="66"/>
      <c r="I1455" s="67">
        <v>1394</v>
      </c>
      <c r="J1455" s="68"/>
      <c r="K1455" s="66">
        <v>3077</v>
      </c>
      <c r="L1455" s="68" t="s">
        <v>3143</v>
      </c>
    </row>
    <row r="1456" spans="1:12">
      <c r="A1456" s="63">
        <v>1600</v>
      </c>
      <c r="B1456" s="63" t="s">
        <v>3162</v>
      </c>
      <c r="C1456" s="64" t="s">
        <v>1507</v>
      </c>
      <c r="D1456" s="65">
        <v>42916</v>
      </c>
      <c r="E1456" s="70">
        <v>1</v>
      </c>
      <c r="F1456" s="70">
        <v>12</v>
      </c>
      <c r="G1456" s="66"/>
      <c r="H1456" s="66"/>
      <c r="I1456" s="67">
        <v>1409.1</v>
      </c>
      <c r="J1456" s="68"/>
      <c r="K1456" s="66">
        <v>3077</v>
      </c>
      <c r="L1456" s="68" t="s">
        <v>3143</v>
      </c>
    </row>
    <row r="1457" spans="1:12">
      <c r="A1457" s="63">
        <v>1600</v>
      </c>
      <c r="B1457" s="63" t="s">
        <v>3162</v>
      </c>
      <c r="C1457" s="64" t="s">
        <v>1508</v>
      </c>
      <c r="D1457" s="65">
        <v>42916</v>
      </c>
      <c r="E1457" s="70">
        <v>1</v>
      </c>
      <c r="F1457" s="70">
        <v>12</v>
      </c>
      <c r="G1457" s="66"/>
      <c r="H1457" s="66"/>
      <c r="I1457" s="67">
        <v>2013</v>
      </c>
      <c r="J1457" s="68"/>
      <c r="K1457" s="66">
        <v>2951</v>
      </c>
      <c r="L1457" s="68" t="s">
        <v>3140</v>
      </c>
    </row>
    <row r="1458" spans="1:12">
      <c r="A1458" s="63">
        <v>1600</v>
      </c>
      <c r="B1458" s="63" t="s">
        <v>3162</v>
      </c>
      <c r="C1458" s="64" t="s">
        <v>1509</v>
      </c>
      <c r="D1458" s="65">
        <v>42916</v>
      </c>
      <c r="E1458" s="70">
        <v>2</v>
      </c>
      <c r="F1458" s="70">
        <v>22</v>
      </c>
      <c r="G1458" s="66"/>
      <c r="H1458" s="66"/>
      <c r="I1458" s="67">
        <v>1271.24</v>
      </c>
      <c r="J1458" s="68"/>
      <c r="K1458" s="66">
        <v>2951</v>
      </c>
      <c r="L1458" s="68" t="s">
        <v>3140</v>
      </c>
    </row>
    <row r="1459" spans="1:12">
      <c r="A1459" s="63">
        <v>1600</v>
      </c>
      <c r="B1459" s="63" t="s">
        <v>3162</v>
      </c>
      <c r="C1459" s="64" t="s">
        <v>1510</v>
      </c>
      <c r="D1459" s="65">
        <v>42916</v>
      </c>
      <c r="E1459" s="70">
        <v>2</v>
      </c>
      <c r="F1459" s="70">
        <v>22</v>
      </c>
      <c r="G1459" s="66"/>
      <c r="H1459" s="66"/>
      <c r="I1459" s="67">
        <v>1271.24</v>
      </c>
      <c r="J1459" s="68"/>
      <c r="K1459" s="66">
        <v>2951</v>
      </c>
      <c r="L1459" s="68" t="s">
        <v>3140</v>
      </c>
    </row>
    <row r="1460" spans="1:12">
      <c r="A1460" s="63">
        <v>1600</v>
      </c>
      <c r="B1460" s="63" t="s">
        <v>3162</v>
      </c>
      <c r="C1460" s="64" t="s">
        <v>1511</v>
      </c>
      <c r="D1460" s="65">
        <v>42916</v>
      </c>
      <c r="E1460" s="70">
        <v>1</v>
      </c>
      <c r="F1460" s="70">
        <v>12</v>
      </c>
      <c r="G1460" s="66"/>
      <c r="H1460" s="66"/>
      <c r="I1460" s="67">
        <v>1456.68</v>
      </c>
      <c r="J1460" s="68"/>
      <c r="K1460" s="66">
        <v>2951</v>
      </c>
      <c r="L1460" s="68" t="s">
        <v>3140</v>
      </c>
    </row>
    <row r="1461" spans="1:12">
      <c r="A1461" s="63">
        <v>1600</v>
      </c>
      <c r="B1461" s="63" t="s">
        <v>3162</v>
      </c>
      <c r="C1461" s="64" t="s">
        <v>1512</v>
      </c>
      <c r="D1461" s="65">
        <v>42916</v>
      </c>
      <c r="E1461" s="70">
        <v>1</v>
      </c>
      <c r="F1461" s="70">
        <v>12</v>
      </c>
      <c r="G1461" s="66"/>
      <c r="H1461" s="66"/>
      <c r="I1461" s="67">
        <v>971.12</v>
      </c>
      <c r="J1461" s="68"/>
      <c r="K1461" s="66">
        <v>2951</v>
      </c>
      <c r="L1461" s="68" t="s">
        <v>3140</v>
      </c>
    </row>
    <row r="1462" spans="1:12">
      <c r="A1462" s="63">
        <v>1600</v>
      </c>
      <c r="B1462" s="63" t="s">
        <v>3162</v>
      </c>
      <c r="C1462" s="64" t="s">
        <v>1513</v>
      </c>
      <c r="D1462" s="65">
        <v>42916</v>
      </c>
      <c r="E1462" s="70">
        <v>1</v>
      </c>
      <c r="F1462" s="70">
        <v>12</v>
      </c>
      <c r="G1462" s="66"/>
      <c r="H1462" s="66"/>
      <c r="I1462" s="67">
        <v>1256.5999999999999</v>
      </c>
      <c r="J1462" s="68"/>
      <c r="K1462" s="66">
        <v>2951</v>
      </c>
      <c r="L1462" s="68" t="s">
        <v>3140</v>
      </c>
    </row>
    <row r="1463" spans="1:12">
      <c r="A1463" s="63">
        <v>1600</v>
      </c>
      <c r="B1463" s="63" t="s">
        <v>3162</v>
      </c>
      <c r="C1463" s="64" t="s">
        <v>1514</v>
      </c>
      <c r="D1463" s="65">
        <v>42916</v>
      </c>
      <c r="E1463" s="70">
        <v>3</v>
      </c>
      <c r="F1463" s="71"/>
      <c r="G1463" s="68"/>
      <c r="H1463" s="68"/>
      <c r="I1463" s="67">
        <v>219.6</v>
      </c>
      <c r="J1463" s="68"/>
      <c r="K1463" s="66">
        <v>2951</v>
      </c>
      <c r="L1463" s="68" t="s">
        <v>3140</v>
      </c>
    </row>
    <row r="1464" spans="1:12">
      <c r="A1464" s="63">
        <v>1600</v>
      </c>
      <c r="B1464" s="63" t="s">
        <v>3162</v>
      </c>
      <c r="C1464" s="64" t="s">
        <v>1515</v>
      </c>
      <c r="D1464" s="65">
        <v>42916</v>
      </c>
      <c r="E1464" s="70">
        <v>1</v>
      </c>
      <c r="F1464" s="70">
        <v>13</v>
      </c>
      <c r="G1464" s="66"/>
      <c r="H1464" s="66"/>
      <c r="I1464" s="67">
        <v>4187.0200000000004</v>
      </c>
      <c r="J1464" s="68"/>
      <c r="K1464" s="66">
        <v>3099</v>
      </c>
      <c r="L1464" s="68" t="s">
        <v>3145</v>
      </c>
    </row>
    <row r="1465" spans="1:12">
      <c r="A1465" s="63">
        <v>1600</v>
      </c>
      <c r="B1465" s="63" t="s">
        <v>3162</v>
      </c>
      <c r="C1465" s="64" t="s">
        <v>1516</v>
      </c>
      <c r="D1465" s="65">
        <v>42916</v>
      </c>
      <c r="E1465" s="70">
        <v>3</v>
      </c>
      <c r="F1465" s="71"/>
      <c r="G1465" s="68"/>
      <c r="H1465" s="68"/>
      <c r="I1465" s="67">
        <v>73.2</v>
      </c>
      <c r="J1465" s="68"/>
      <c r="K1465" s="66">
        <v>3099</v>
      </c>
      <c r="L1465" s="68" t="s">
        <v>3145</v>
      </c>
    </row>
    <row r="1466" spans="1:12">
      <c r="A1466" s="63">
        <v>1600</v>
      </c>
      <c r="B1466" s="63" t="s">
        <v>3162</v>
      </c>
      <c r="C1466" s="64" t="s">
        <v>1517</v>
      </c>
      <c r="D1466" s="65">
        <v>42923</v>
      </c>
      <c r="E1466" s="70">
        <v>1</v>
      </c>
      <c r="F1466" s="70">
        <v>12</v>
      </c>
      <c r="G1466" s="66"/>
      <c r="H1466" s="66"/>
      <c r="I1466" s="68"/>
      <c r="J1466" s="67">
        <v>-971.12</v>
      </c>
      <c r="K1466" s="66">
        <v>3077</v>
      </c>
      <c r="L1466" s="68" t="s">
        <v>3143</v>
      </c>
    </row>
    <row r="1467" spans="1:12">
      <c r="A1467" s="63">
        <v>1600</v>
      </c>
      <c r="B1467" s="63" t="s">
        <v>3162</v>
      </c>
      <c r="C1467" s="64" t="s">
        <v>1518</v>
      </c>
      <c r="D1467" s="65">
        <v>42923</v>
      </c>
      <c r="E1467" s="70">
        <v>1</v>
      </c>
      <c r="F1467" s="70">
        <v>12</v>
      </c>
      <c r="G1467" s="66"/>
      <c r="H1467" s="66"/>
      <c r="I1467" s="67">
        <v>796</v>
      </c>
      <c r="J1467" s="68"/>
      <c r="K1467" s="66">
        <v>3077</v>
      </c>
      <c r="L1467" s="68" t="s">
        <v>3143</v>
      </c>
    </row>
    <row r="1468" spans="1:12">
      <c r="A1468" s="63">
        <v>1600</v>
      </c>
      <c r="B1468" s="63" t="s">
        <v>3162</v>
      </c>
      <c r="C1468" s="64" t="s">
        <v>1519</v>
      </c>
      <c r="D1468" s="65">
        <v>42946</v>
      </c>
      <c r="E1468" s="70">
        <v>1</v>
      </c>
      <c r="F1468" s="70">
        <v>11</v>
      </c>
      <c r="G1468" s="66"/>
      <c r="H1468" s="66"/>
      <c r="I1468" s="67">
        <v>7100.4</v>
      </c>
      <c r="J1468" s="68"/>
      <c r="K1468" s="66">
        <v>725</v>
      </c>
      <c r="L1468" s="68" t="s">
        <v>3079</v>
      </c>
    </row>
    <row r="1469" spans="1:12">
      <c r="A1469" s="63">
        <v>1600</v>
      </c>
      <c r="B1469" s="63" t="s">
        <v>3162</v>
      </c>
      <c r="C1469" s="64" t="s">
        <v>1520</v>
      </c>
      <c r="D1469" s="65">
        <v>42946</v>
      </c>
      <c r="E1469" s="70">
        <v>2</v>
      </c>
      <c r="F1469" s="70">
        <v>23</v>
      </c>
      <c r="G1469" s="66"/>
      <c r="H1469" s="66"/>
      <c r="I1469" s="67">
        <v>4599.3999999999996</v>
      </c>
      <c r="J1469" s="68"/>
      <c r="K1469" s="66">
        <v>2803</v>
      </c>
      <c r="L1469" s="68" t="s">
        <v>3134</v>
      </c>
    </row>
    <row r="1470" spans="1:12">
      <c r="A1470" s="63">
        <v>1600</v>
      </c>
      <c r="B1470" s="63" t="s">
        <v>3162</v>
      </c>
      <c r="C1470" s="64" t="s">
        <v>1521</v>
      </c>
      <c r="D1470" s="65">
        <v>42946</v>
      </c>
      <c r="E1470" s="70">
        <v>2</v>
      </c>
      <c r="F1470" s="70">
        <v>21</v>
      </c>
      <c r="G1470" s="66"/>
      <c r="H1470" s="66"/>
      <c r="I1470" s="67">
        <v>7770.52</v>
      </c>
      <c r="J1470" s="68"/>
      <c r="K1470" s="66">
        <v>212</v>
      </c>
      <c r="L1470" s="68" t="s">
        <v>3037</v>
      </c>
    </row>
    <row r="1471" spans="1:12">
      <c r="A1471" s="63">
        <v>1600</v>
      </c>
      <c r="B1471" s="63" t="s">
        <v>3162</v>
      </c>
      <c r="C1471" s="64" t="s">
        <v>1522</v>
      </c>
      <c r="D1471" s="65">
        <v>42946</v>
      </c>
      <c r="E1471" s="70">
        <v>2</v>
      </c>
      <c r="F1471" s="70">
        <v>21</v>
      </c>
      <c r="G1471" s="66"/>
      <c r="H1471" s="66"/>
      <c r="I1471" s="67">
        <v>6671.37</v>
      </c>
      <c r="J1471" s="68"/>
      <c r="K1471" s="66">
        <v>212</v>
      </c>
      <c r="L1471" s="68" t="s">
        <v>3037</v>
      </c>
    </row>
    <row r="1472" spans="1:12">
      <c r="A1472" s="63">
        <v>1600</v>
      </c>
      <c r="B1472" s="63" t="s">
        <v>3162</v>
      </c>
      <c r="C1472" s="64" t="s">
        <v>1523</v>
      </c>
      <c r="D1472" s="65">
        <v>42946</v>
      </c>
      <c r="E1472" s="70">
        <v>4</v>
      </c>
      <c r="F1472" s="71"/>
      <c r="G1472" s="68"/>
      <c r="H1472" s="68"/>
      <c r="I1472" s="67">
        <v>867.81</v>
      </c>
      <c r="J1472" s="68"/>
      <c r="K1472" s="66">
        <v>2792</v>
      </c>
      <c r="L1472" s="68" t="s">
        <v>3132</v>
      </c>
    </row>
    <row r="1473" spans="1:12">
      <c r="A1473" s="63">
        <v>1600</v>
      </c>
      <c r="B1473" s="63" t="s">
        <v>3162</v>
      </c>
      <c r="C1473" s="64" t="s">
        <v>1524</v>
      </c>
      <c r="D1473" s="65">
        <v>42947</v>
      </c>
      <c r="E1473" s="70">
        <v>2</v>
      </c>
      <c r="F1473" s="70">
        <v>22</v>
      </c>
      <c r="G1473" s="66"/>
      <c r="H1473" s="66"/>
      <c r="I1473" s="67">
        <v>6222</v>
      </c>
      <c r="J1473" s="68"/>
      <c r="K1473" s="66">
        <v>2037</v>
      </c>
      <c r="L1473" s="68" t="s">
        <v>3108</v>
      </c>
    </row>
    <row r="1474" spans="1:12">
      <c r="A1474" s="63">
        <v>1600</v>
      </c>
      <c r="B1474" s="63" t="s">
        <v>3162</v>
      </c>
      <c r="C1474" s="64" t="s">
        <v>1525</v>
      </c>
      <c r="D1474" s="65">
        <v>42951</v>
      </c>
      <c r="E1474" s="70">
        <v>6</v>
      </c>
      <c r="F1474" s="70">
        <v>61</v>
      </c>
      <c r="G1474" s="66"/>
      <c r="H1474" s="66"/>
      <c r="I1474" s="68"/>
      <c r="J1474" s="67">
        <v>-841.8</v>
      </c>
      <c r="K1474" s="66">
        <v>2178</v>
      </c>
      <c r="L1474" s="68" t="s">
        <v>3115</v>
      </c>
    </row>
    <row r="1475" spans="1:12">
      <c r="A1475" s="63">
        <v>1600</v>
      </c>
      <c r="B1475" s="63" t="s">
        <v>3162</v>
      </c>
      <c r="C1475" s="64" t="s">
        <v>1526</v>
      </c>
      <c r="D1475" s="65">
        <v>42953</v>
      </c>
      <c r="E1475" s="70">
        <v>1</v>
      </c>
      <c r="F1475" s="70">
        <v>12</v>
      </c>
      <c r="G1475" s="66"/>
      <c r="H1475" s="66"/>
      <c r="I1475" s="67">
        <v>3422.1</v>
      </c>
      <c r="J1475" s="68"/>
      <c r="K1475" s="66">
        <v>320</v>
      </c>
      <c r="L1475" s="68" t="s">
        <v>3052</v>
      </c>
    </row>
    <row r="1476" spans="1:12">
      <c r="A1476" s="63">
        <v>1600</v>
      </c>
      <c r="B1476" s="63" t="s">
        <v>3162</v>
      </c>
      <c r="C1476" s="64" t="s">
        <v>1527</v>
      </c>
      <c r="D1476" s="65">
        <v>42953</v>
      </c>
      <c r="E1476" s="70">
        <v>2</v>
      </c>
      <c r="F1476" s="70">
        <v>22</v>
      </c>
      <c r="G1476" s="66"/>
      <c r="H1476" s="66"/>
      <c r="I1476" s="67">
        <v>1695.8</v>
      </c>
      <c r="J1476" s="68"/>
      <c r="K1476" s="66">
        <v>2341</v>
      </c>
      <c r="L1476" s="68" t="s">
        <v>3120</v>
      </c>
    </row>
    <row r="1477" spans="1:12">
      <c r="A1477" s="63">
        <v>1600</v>
      </c>
      <c r="B1477" s="63" t="s">
        <v>3162</v>
      </c>
      <c r="C1477" s="64" t="s">
        <v>1528</v>
      </c>
      <c r="D1477" s="65">
        <v>42953</v>
      </c>
      <c r="E1477" s="70">
        <v>1</v>
      </c>
      <c r="F1477" s="70">
        <v>12</v>
      </c>
      <c r="G1477" s="66"/>
      <c r="H1477" s="66"/>
      <c r="I1477" s="67">
        <v>1610.4</v>
      </c>
      <c r="J1477" s="68"/>
      <c r="K1477" s="66">
        <v>1440</v>
      </c>
      <c r="L1477" s="68" t="s">
        <v>3102</v>
      </c>
    </row>
    <row r="1478" spans="1:12">
      <c r="A1478" s="63">
        <v>1600</v>
      </c>
      <c r="B1478" s="63" t="s">
        <v>3162</v>
      </c>
      <c r="C1478" s="64" t="s">
        <v>1529</v>
      </c>
      <c r="D1478" s="65">
        <v>42953</v>
      </c>
      <c r="E1478" s="70">
        <v>1</v>
      </c>
      <c r="F1478" s="70">
        <v>12</v>
      </c>
      <c r="G1478" s="66"/>
      <c r="H1478" s="66"/>
      <c r="I1478" s="67">
        <v>1409.1</v>
      </c>
      <c r="J1478" s="68"/>
      <c r="K1478" s="66">
        <v>207</v>
      </c>
      <c r="L1478" s="68" t="s">
        <v>3036</v>
      </c>
    </row>
    <row r="1479" spans="1:12">
      <c r="A1479" s="63">
        <v>1600</v>
      </c>
      <c r="B1479" s="63" t="s">
        <v>3162</v>
      </c>
      <c r="C1479" s="64" t="s">
        <v>1530</v>
      </c>
      <c r="D1479" s="65">
        <v>42953</v>
      </c>
      <c r="E1479" s="70">
        <v>1</v>
      </c>
      <c r="F1479" s="70">
        <v>12</v>
      </c>
      <c r="G1479" s="66"/>
      <c r="H1479" s="66"/>
      <c r="I1479" s="67">
        <v>6039</v>
      </c>
      <c r="J1479" s="68"/>
      <c r="K1479" s="66">
        <v>2497</v>
      </c>
      <c r="L1479" s="68" t="s">
        <v>3164</v>
      </c>
    </row>
    <row r="1480" spans="1:12">
      <c r="A1480" s="63">
        <v>1600</v>
      </c>
      <c r="B1480" s="63" t="s">
        <v>3162</v>
      </c>
      <c r="C1480" s="64" t="s">
        <v>1531</v>
      </c>
      <c r="D1480" s="65">
        <v>42953</v>
      </c>
      <c r="E1480" s="70">
        <v>2</v>
      </c>
      <c r="F1480" s="70">
        <v>22</v>
      </c>
      <c r="G1480" s="66"/>
      <c r="H1480" s="66"/>
      <c r="I1480" s="67">
        <v>1271.24</v>
      </c>
      <c r="J1480" s="68"/>
      <c r="K1480" s="66">
        <v>2951</v>
      </c>
      <c r="L1480" s="68" t="s">
        <v>3140</v>
      </c>
    </row>
    <row r="1481" spans="1:12">
      <c r="A1481" s="63">
        <v>1600</v>
      </c>
      <c r="B1481" s="63" t="s">
        <v>3162</v>
      </c>
      <c r="C1481" s="64" t="s">
        <v>1532</v>
      </c>
      <c r="D1481" s="65">
        <v>42953</v>
      </c>
      <c r="E1481" s="70">
        <v>1</v>
      </c>
      <c r="F1481" s="70">
        <v>12</v>
      </c>
      <c r="G1481" s="66"/>
      <c r="H1481" s="66"/>
      <c r="I1481" s="67">
        <v>1409.1</v>
      </c>
      <c r="J1481" s="68"/>
      <c r="K1481" s="66">
        <v>2951</v>
      </c>
      <c r="L1481" s="68" t="s">
        <v>3140</v>
      </c>
    </row>
    <row r="1482" spans="1:12">
      <c r="A1482" s="63">
        <v>1600</v>
      </c>
      <c r="B1482" s="63" t="s">
        <v>3162</v>
      </c>
      <c r="C1482" s="64" t="s">
        <v>1533</v>
      </c>
      <c r="D1482" s="65">
        <v>42958</v>
      </c>
      <c r="E1482" s="70">
        <v>1</v>
      </c>
      <c r="F1482" s="70">
        <v>12</v>
      </c>
      <c r="G1482" s="66"/>
      <c r="H1482" s="66"/>
      <c r="I1482" s="67">
        <v>2513.1999999999998</v>
      </c>
      <c r="J1482" s="68"/>
      <c r="K1482" s="66">
        <v>189</v>
      </c>
      <c r="L1482" s="68" t="s">
        <v>3033</v>
      </c>
    </row>
    <row r="1483" spans="1:12">
      <c r="A1483" s="63">
        <v>1600</v>
      </c>
      <c r="B1483" s="63" t="s">
        <v>3162</v>
      </c>
      <c r="C1483" s="64" t="s">
        <v>1534</v>
      </c>
      <c r="D1483" s="65">
        <v>42958</v>
      </c>
      <c r="E1483" s="70">
        <v>6</v>
      </c>
      <c r="F1483" s="70">
        <v>62</v>
      </c>
      <c r="G1483" s="66"/>
      <c r="H1483" s="66"/>
      <c r="I1483" s="67">
        <v>475.8</v>
      </c>
      <c r="J1483" s="68"/>
      <c r="K1483" s="66">
        <v>2803</v>
      </c>
      <c r="L1483" s="68" t="s">
        <v>3134</v>
      </c>
    </row>
    <row r="1484" spans="1:12">
      <c r="A1484" s="63">
        <v>1600</v>
      </c>
      <c r="B1484" s="63" t="s">
        <v>3162</v>
      </c>
      <c r="C1484" s="64" t="s">
        <v>1535</v>
      </c>
      <c r="D1484" s="65">
        <v>42958</v>
      </c>
      <c r="E1484" s="70">
        <v>6</v>
      </c>
      <c r="F1484" s="70">
        <v>62</v>
      </c>
      <c r="G1484" s="66"/>
      <c r="H1484" s="66"/>
      <c r="I1484" s="67">
        <v>585.6</v>
      </c>
      <c r="J1484" s="68"/>
      <c r="K1484" s="66">
        <v>2803</v>
      </c>
      <c r="L1484" s="68" t="s">
        <v>3134</v>
      </c>
    </row>
    <row r="1485" spans="1:12">
      <c r="A1485" s="63">
        <v>1600</v>
      </c>
      <c r="B1485" s="63" t="s">
        <v>3162</v>
      </c>
      <c r="C1485" s="64" t="s">
        <v>1536</v>
      </c>
      <c r="D1485" s="65">
        <v>42958</v>
      </c>
      <c r="E1485" s="70">
        <v>1</v>
      </c>
      <c r="F1485" s="70">
        <v>12</v>
      </c>
      <c r="G1485" s="66"/>
      <c r="H1485" s="66"/>
      <c r="I1485" s="67">
        <v>915</v>
      </c>
      <c r="J1485" s="68"/>
      <c r="K1485" s="66">
        <v>2457</v>
      </c>
      <c r="L1485" s="68" t="s">
        <v>3165</v>
      </c>
    </row>
    <row r="1486" spans="1:12">
      <c r="A1486" s="63">
        <v>1600</v>
      </c>
      <c r="B1486" s="63" t="s">
        <v>3162</v>
      </c>
      <c r="C1486" s="64" t="s">
        <v>1537</v>
      </c>
      <c r="D1486" s="65">
        <v>42958</v>
      </c>
      <c r="E1486" s="70">
        <v>6</v>
      </c>
      <c r="F1486" s="70">
        <v>62</v>
      </c>
      <c r="G1486" s="66"/>
      <c r="H1486" s="66"/>
      <c r="I1486" s="67">
        <v>585.6</v>
      </c>
      <c r="J1486" s="68"/>
      <c r="K1486" s="66">
        <v>207</v>
      </c>
      <c r="L1486" s="68" t="s">
        <v>3036</v>
      </c>
    </row>
    <row r="1487" spans="1:12">
      <c r="A1487" s="63">
        <v>1600</v>
      </c>
      <c r="B1487" s="63" t="s">
        <v>3162</v>
      </c>
      <c r="C1487" s="64" t="s">
        <v>1538</v>
      </c>
      <c r="D1487" s="65">
        <v>42958</v>
      </c>
      <c r="E1487" s="70">
        <v>6</v>
      </c>
      <c r="F1487" s="70">
        <v>62</v>
      </c>
      <c r="G1487" s="66"/>
      <c r="H1487" s="66"/>
      <c r="I1487" s="67">
        <v>585.6</v>
      </c>
      <c r="J1487" s="68"/>
      <c r="K1487" s="66">
        <v>3099</v>
      </c>
      <c r="L1487" s="68" t="s">
        <v>3145</v>
      </c>
    </row>
    <row r="1488" spans="1:12">
      <c r="A1488" s="63">
        <v>1600</v>
      </c>
      <c r="B1488" s="63" t="s">
        <v>3162</v>
      </c>
      <c r="C1488" s="64" t="s">
        <v>1539</v>
      </c>
      <c r="D1488" s="65">
        <v>42967</v>
      </c>
      <c r="E1488" s="70">
        <v>1</v>
      </c>
      <c r="F1488" s="70">
        <v>11</v>
      </c>
      <c r="G1488" s="66"/>
      <c r="H1488" s="66"/>
      <c r="I1488" s="67">
        <v>616.16999999999996</v>
      </c>
      <c r="J1488" s="68"/>
      <c r="K1488" s="66">
        <v>1511</v>
      </c>
      <c r="L1488" s="68" t="s">
        <v>3103</v>
      </c>
    </row>
    <row r="1489" spans="1:12">
      <c r="A1489" s="63">
        <v>1600</v>
      </c>
      <c r="B1489" s="63" t="s">
        <v>3162</v>
      </c>
      <c r="C1489" s="64" t="s">
        <v>1540</v>
      </c>
      <c r="D1489" s="65">
        <v>42967</v>
      </c>
      <c r="E1489" s="70">
        <v>6</v>
      </c>
      <c r="F1489" s="70">
        <v>63</v>
      </c>
      <c r="G1489" s="66"/>
      <c r="H1489" s="66"/>
      <c r="I1489" s="67">
        <v>7411.5</v>
      </c>
      <c r="J1489" s="68"/>
      <c r="K1489" s="66">
        <v>3077</v>
      </c>
      <c r="L1489" s="68" t="s">
        <v>3143</v>
      </c>
    </row>
    <row r="1490" spans="1:12">
      <c r="A1490" s="63">
        <v>1600</v>
      </c>
      <c r="B1490" s="63" t="s">
        <v>3162</v>
      </c>
      <c r="C1490" s="64" t="s">
        <v>1541</v>
      </c>
      <c r="D1490" s="65">
        <v>42967</v>
      </c>
      <c r="E1490" s="70">
        <v>6</v>
      </c>
      <c r="F1490" s="70">
        <v>61</v>
      </c>
      <c r="G1490" s="66"/>
      <c r="H1490" s="66"/>
      <c r="I1490" s="67">
        <v>2459.52</v>
      </c>
      <c r="J1490" s="68"/>
      <c r="K1490" s="66">
        <v>2951</v>
      </c>
      <c r="L1490" s="68" t="s">
        <v>3140</v>
      </c>
    </row>
    <row r="1491" spans="1:12">
      <c r="A1491" s="63">
        <v>1600</v>
      </c>
      <c r="B1491" s="63" t="s">
        <v>3162</v>
      </c>
      <c r="C1491" s="64" t="s">
        <v>1542</v>
      </c>
      <c r="D1491" s="65">
        <v>42970</v>
      </c>
      <c r="E1491" s="70">
        <v>1</v>
      </c>
      <c r="F1491" s="70">
        <v>12</v>
      </c>
      <c r="G1491" s="66"/>
      <c r="H1491" s="66"/>
      <c r="I1491" s="67">
        <v>10736</v>
      </c>
      <c r="J1491" s="68"/>
      <c r="K1491" s="66">
        <v>196</v>
      </c>
      <c r="L1491" s="68" t="s">
        <v>3034</v>
      </c>
    </row>
    <row r="1492" spans="1:12">
      <c r="A1492" s="63">
        <v>1600</v>
      </c>
      <c r="B1492" s="63" t="s">
        <v>3162</v>
      </c>
      <c r="C1492" s="64" t="s">
        <v>1543</v>
      </c>
      <c r="D1492" s="65">
        <v>42970</v>
      </c>
      <c r="E1492" s="70">
        <v>3</v>
      </c>
      <c r="F1492" s="71"/>
      <c r="G1492" s="68"/>
      <c r="H1492" s="68"/>
      <c r="I1492" s="67">
        <v>219.6</v>
      </c>
      <c r="J1492" s="68"/>
      <c r="K1492" s="66">
        <v>495</v>
      </c>
      <c r="L1492" s="68" t="s">
        <v>3061</v>
      </c>
    </row>
    <row r="1493" spans="1:12">
      <c r="A1493" s="63">
        <v>1600</v>
      </c>
      <c r="B1493" s="63" t="s">
        <v>3162</v>
      </c>
      <c r="C1493" s="64" t="s">
        <v>1544</v>
      </c>
      <c r="D1493" s="65">
        <v>42970</v>
      </c>
      <c r="E1493" s="70">
        <v>3</v>
      </c>
      <c r="F1493" s="71"/>
      <c r="G1493" s="68"/>
      <c r="H1493" s="68"/>
      <c r="I1493" s="67">
        <v>219.6</v>
      </c>
      <c r="J1493" s="68"/>
      <c r="K1493" s="66">
        <v>2094</v>
      </c>
      <c r="L1493" s="68" t="s">
        <v>3113</v>
      </c>
    </row>
    <row r="1494" spans="1:12">
      <c r="A1494" s="63">
        <v>1600</v>
      </c>
      <c r="B1494" s="63" t="s">
        <v>3162</v>
      </c>
      <c r="C1494" s="64" t="s">
        <v>1545</v>
      </c>
      <c r="D1494" s="65">
        <v>42970</v>
      </c>
      <c r="E1494" s="70">
        <v>3</v>
      </c>
      <c r="F1494" s="71"/>
      <c r="G1494" s="68"/>
      <c r="H1494" s="68"/>
      <c r="I1494" s="67">
        <v>219.6</v>
      </c>
      <c r="J1494" s="68"/>
      <c r="K1494" s="66">
        <v>2094</v>
      </c>
      <c r="L1494" s="68" t="s">
        <v>3113</v>
      </c>
    </row>
    <row r="1495" spans="1:12">
      <c r="A1495" s="63">
        <v>1600</v>
      </c>
      <c r="B1495" s="63" t="s">
        <v>3162</v>
      </c>
      <c r="C1495" s="64" t="s">
        <v>1546</v>
      </c>
      <c r="D1495" s="65">
        <v>42970</v>
      </c>
      <c r="E1495" s="70">
        <v>6</v>
      </c>
      <c r="F1495" s="70">
        <v>62</v>
      </c>
      <c r="G1495" s="66"/>
      <c r="H1495" s="66"/>
      <c r="I1495" s="67">
        <v>829.6</v>
      </c>
      <c r="J1495" s="68"/>
      <c r="K1495" s="66">
        <v>2900</v>
      </c>
      <c r="L1495" s="68" t="s">
        <v>3138</v>
      </c>
    </row>
    <row r="1496" spans="1:12">
      <c r="A1496" s="63">
        <v>1600</v>
      </c>
      <c r="B1496" s="63" t="s">
        <v>3162</v>
      </c>
      <c r="C1496" s="64" t="s">
        <v>1547</v>
      </c>
      <c r="D1496" s="65">
        <v>42970</v>
      </c>
      <c r="E1496" s="70">
        <v>6</v>
      </c>
      <c r="F1496" s="70">
        <v>62</v>
      </c>
      <c r="G1496" s="66"/>
      <c r="H1496" s="66"/>
      <c r="I1496" s="67">
        <v>878.4</v>
      </c>
      <c r="J1496" s="68"/>
      <c r="K1496" s="66">
        <v>1511</v>
      </c>
      <c r="L1496" s="68" t="s">
        <v>3103</v>
      </c>
    </row>
    <row r="1497" spans="1:12">
      <c r="A1497" s="63">
        <v>1600</v>
      </c>
      <c r="B1497" s="63" t="s">
        <v>3162</v>
      </c>
      <c r="C1497" s="64" t="s">
        <v>1548</v>
      </c>
      <c r="D1497" s="65">
        <v>42970</v>
      </c>
      <c r="E1497" s="70">
        <v>3</v>
      </c>
      <c r="F1497" s="71"/>
      <c r="G1497" s="68"/>
      <c r="H1497" s="68"/>
      <c r="I1497" s="67">
        <v>295.24</v>
      </c>
      <c r="J1497" s="68"/>
      <c r="K1497" s="66">
        <v>1511</v>
      </c>
      <c r="L1497" s="68" t="s">
        <v>3103</v>
      </c>
    </row>
    <row r="1498" spans="1:12">
      <c r="A1498" s="63">
        <v>1600</v>
      </c>
      <c r="B1498" s="63" t="s">
        <v>3162</v>
      </c>
      <c r="C1498" s="64" t="s">
        <v>1549</v>
      </c>
      <c r="D1498" s="65">
        <v>42970</v>
      </c>
      <c r="E1498" s="70">
        <v>5</v>
      </c>
      <c r="F1498" s="70">
        <v>52</v>
      </c>
      <c r="G1498" s="66"/>
      <c r="H1498" s="66"/>
      <c r="I1498" s="67">
        <v>1268.8</v>
      </c>
      <c r="J1498" s="68"/>
      <c r="K1498" s="66">
        <v>100</v>
      </c>
      <c r="L1498" s="68" t="s">
        <v>3017</v>
      </c>
    </row>
    <row r="1499" spans="1:12">
      <c r="A1499" s="63">
        <v>1600</v>
      </c>
      <c r="B1499" s="63" t="s">
        <v>3162</v>
      </c>
      <c r="C1499" s="64" t="s">
        <v>1550</v>
      </c>
      <c r="D1499" s="65">
        <v>42970</v>
      </c>
      <c r="E1499" s="70">
        <v>6</v>
      </c>
      <c r="F1499" s="70">
        <v>62</v>
      </c>
      <c r="G1499" s="66"/>
      <c r="H1499" s="66"/>
      <c r="I1499" s="67">
        <v>663.68</v>
      </c>
      <c r="J1499" s="68"/>
      <c r="K1499" s="66">
        <v>100</v>
      </c>
      <c r="L1499" s="68" t="s">
        <v>3017</v>
      </c>
    </row>
    <row r="1500" spans="1:12">
      <c r="A1500" s="63">
        <v>1600</v>
      </c>
      <c r="B1500" s="63" t="s">
        <v>3162</v>
      </c>
      <c r="C1500" s="64" t="s">
        <v>1551</v>
      </c>
      <c r="D1500" s="65">
        <v>42970</v>
      </c>
      <c r="E1500" s="70">
        <v>1</v>
      </c>
      <c r="F1500" s="70">
        <v>12</v>
      </c>
      <c r="G1500" s="66"/>
      <c r="H1500" s="66"/>
      <c r="I1500" s="67">
        <v>1610.4</v>
      </c>
      <c r="J1500" s="68"/>
      <c r="K1500" s="66">
        <v>515</v>
      </c>
      <c r="L1500" s="68" t="s">
        <v>3063</v>
      </c>
    </row>
    <row r="1501" spans="1:12">
      <c r="A1501" s="63">
        <v>1600</v>
      </c>
      <c r="B1501" s="63" t="s">
        <v>3162</v>
      </c>
      <c r="C1501" s="64" t="s">
        <v>1552</v>
      </c>
      <c r="D1501" s="65">
        <v>42970</v>
      </c>
      <c r="E1501" s="70">
        <v>1</v>
      </c>
      <c r="F1501" s="70">
        <v>12</v>
      </c>
      <c r="G1501" s="66"/>
      <c r="H1501" s="66"/>
      <c r="I1501" s="67">
        <v>1256.5999999999999</v>
      </c>
      <c r="J1501" s="68"/>
      <c r="K1501" s="66">
        <v>515</v>
      </c>
      <c r="L1501" s="68" t="s">
        <v>3063</v>
      </c>
    </row>
    <row r="1502" spans="1:12">
      <c r="A1502" s="63">
        <v>1600</v>
      </c>
      <c r="B1502" s="63" t="s">
        <v>3162</v>
      </c>
      <c r="C1502" s="64" t="s">
        <v>1553</v>
      </c>
      <c r="D1502" s="65">
        <v>42970</v>
      </c>
      <c r="E1502" s="70">
        <v>1</v>
      </c>
      <c r="F1502" s="70">
        <v>12</v>
      </c>
      <c r="G1502" s="66"/>
      <c r="H1502" s="66"/>
      <c r="I1502" s="67">
        <v>1507.92</v>
      </c>
      <c r="J1502" s="68"/>
      <c r="K1502" s="66">
        <v>756</v>
      </c>
      <c r="L1502" s="68" t="s">
        <v>3080</v>
      </c>
    </row>
    <row r="1503" spans="1:12">
      <c r="A1503" s="63">
        <v>1600</v>
      </c>
      <c r="B1503" s="63" t="s">
        <v>3162</v>
      </c>
      <c r="C1503" s="64" t="s">
        <v>1554</v>
      </c>
      <c r="D1503" s="65">
        <v>42970</v>
      </c>
      <c r="E1503" s="70">
        <v>1</v>
      </c>
      <c r="F1503" s="70">
        <v>12</v>
      </c>
      <c r="G1503" s="66"/>
      <c r="H1503" s="66"/>
      <c r="I1503" s="67">
        <v>1510.36</v>
      </c>
      <c r="J1503" s="68"/>
      <c r="K1503" s="66">
        <v>756</v>
      </c>
      <c r="L1503" s="68" t="s">
        <v>3080</v>
      </c>
    </row>
    <row r="1504" spans="1:12">
      <c r="A1504" s="63">
        <v>1600</v>
      </c>
      <c r="B1504" s="63" t="s">
        <v>3162</v>
      </c>
      <c r="C1504" s="64" t="s">
        <v>1555</v>
      </c>
      <c r="D1504" s="65">
        <v>42970</v>
      </c>
      <c r="E1504" s="70">
        <v>3</v>
      </c>
      <c r="F1504" s="71"/>
      <c r="G1504" s="68"/>
      <c r="H1504" s="68"/>
      <c r="I1504" s="67">
        <v>295.24</v>
      </c>
      <c r="J1504" s="68"/>
      <c r="K1504" s="66">
        <v>1440</v>
      </c>
      <c r="L1504" s="68" t="s">
        <v>3102</v>
      </c>
    </row>
    <row r="1505" spans="1:12">
      <c r="A1505" s="63">
        <v>1600</v>
      </c>
      <c r="B1505" s="63" t="s">
        <v>3162</v>
      </c>
      <c r="C1505" s="64" t="s">
        <v>1556</v>
      </c>
      <c r="D1505" s="65">
        <v>42970</v>
      </c>
      <c r="E1505" s="70">
        <v>6</v>
      </c>
      <c r="F1505" s="70">
        <v>62</v>
      </c>
      <c r="G1505" s="66"/>
      <c r="H1505" s="66"/>
      <c r="I1505" s="67">
        <v>1268.8</v>
      </c>
      <c r="J1505" s="68"/>
      <c r="K1505" s="66">
        <v>207</v>
      </c>
      <c r="L1505" s="68" t="s">
        <v>3036</v>
      </c>
    </row>
    <row r="1506" spans="1:12">
      <c r="A1506" s="63">
        <v>1600</v>
      </c>
      <c r="B1506" s="63" t="s">
        <v>3162</v>
      </c>
      <c r="C1506" s="64" t="s">
        <v>1557</v>
      </c>
      <c r="D1506" s="65">
        <v>42970</v>
      </c>
      <c r="E1506" s="70">
        <v>6</v>
      </c>
      <c r="F1506" s="70">
        <v>62</v>
      </c>
      <c r="G1506" s="66"/>
      <c r="H1506" s="66"/>
      <c r="I1506" s="67">
        <v>380.64</v>
      </c>
      <c r="J1506" s="68"/>
      <c r="K1506" s="66">
        <v>2178</v>
      </c>
      <c r="L1506" s="68" t="s">
        <v>3115</v>
      </c>
    </row>
    <row r="1507" spans="1:12">
      <c r="A1507" s="63">
        <v>1600</v>
      </c>
      <c r="B1507" s="63" t="s">
        <v>3162</v>
      </c>
      <c r="C1507" s="64" t="s">
        <v>1558</v>
      </c>
      <c r="D1507" s="65">
        <v>42970</v>
      </c>
      <c r="E1507" s="70">
        <v>3</v>
      </c>
      <c r="F1507" s="71"/>
      <c r="G1507" s="68"/>
      <c r="H1507" s="68"/>
      <c r="I1507" s="67">
        <v>219.6</v>
      </c>
      <c r="J1507" s="68"/>
      <c r="K1507" s="66">
        <v>949</v>
      </c>
      <c r="L1507" s="68" t="s">
        <v>3089</v>
      </c>
    </row>
    <row r="1508" spans="1:12">
      <c r="A1508" s="63">
        <v>1600</v>
      </c>
      <c r="B1508" s="63" t="s">
        <v>3162</v>
      </c>
      <c r="C1508" s="64" t="s">
        <v>1559</v>
      </c>
      <c r="D1508" s="65">
        <v>42970</v>
      </c>
      <c r="E1508" s="70">
        <v>3</v>
      </c>
      <c r="F1508" s="71"/>
      <c r="G1508" s="68"/>
      <c r="H1508" s="68"/>
      <c r="I1508" s="67">
        <v>295.24</v>
      </c>
      <c r="J1508" s="68"/>
      <c r="K1508" s="66">
        <v>3081</v>
      </c>
      <c r="L1508" s="68" t="s">
        <v>3144</v>
      </c>
    </row>
    <row r="1509" spans="1:12">
      <c r="A1509" s="63">
        <v>1600</v>
      </c>
      <c r="B1509" s="63" t="s">
        <v>3162</v>
      </c>
      <c r="C1509" s="64" t="s">
        <v>1560</v>
      </c>
      <c r="D1509" s="65">
        <v>42970</v>
      </c>
      <c r="E1509" s="70">
        <v>6</v>
      </c>
      <c r="F1509" s="70">
        <v>62</v>
      </c>
      <c r="G1509" s="66"/>
      <c r="H1509" s="66"/>
      <c r="I1509" s="67">
        <v>634.4</v>
      </c>
      <c r="J1509" s="68"/>
      <c r="K1509" s="66">
        <v>3081</v>
      </c>
      <c r="L1509" s="68" t="s">
        <v>3144</v>
      </c>
    </row>
    <row r="1510" spans="1:12">
      <c r="A1510" s="63">
        <v>1600</v>
      </c>
      <c r="B1510" s="63" t="s">
        <v>3162</v>
      </c>
      <c r="C1510" s="64" t="s">
        <v>1561</v>
      </c>
      <c r="D1510" s="65">
        <v>42970</v>
      </c>
      <c r="E1510" s="70">
        <v>6</v>
      </c>
      <c r="F1510" s="70">
        <v>62</v>
      </c>
      <c r="G1510" s="66"/>
      <c r="H1510" s="66"/>
      <c r="I1510" s="67">
        <v>444.08</v>
      </c>
      <c r="J1510" s="68"/>
      <c r="K1510" s="66">
        <v>3077</v>
      </c>
      <c r="L1510" s="68" t="s">
        <v>3143</v>
      </c>
    </row>
    <row r="1511" spans="1:12">
      <c r="A1511" s="63">
        <v>1600</v>
      </c>
      <c r="B1511" s="63" t="s">
        <v>3162</v>
      </c>
      <c r="C1511" s="64" t="s">
        <v>1562</v>
      </c>
      <c r="D1511" s="65">
        <v>42970</v>
      </c>
      <c r="E1511" s="70">
        <v>3</v>
      </c>
      <c r="F1511" s="71"/>
      <c r="G1511" s="68"/>
      <c r="H1511" s="68"/>
      <c r="I1511" s="67">
        <v>219.6</v>
      </c>
      <c r="J1511" s="68"/>
      <c r="K1511" s="66">
        <v>2951</v>
      </c>
      <c r="L1511" s="68" t="s">
        <v>3140</v>
      </c>
    </row>
    <row r="1512" spans="1:12">
      <c r="A1512" s="63">
        <v>1600</v>
      </c>
      <c r="B1512" s="63" t="s">
        <v>3162</v>
      </c>
      <c r="C1512" s="64" t="s">
        <v>1563</v>
      </c>
      <c r="D1512" s="65">
        <v>42970</v>
      </c>
      <c r="E1512" s="70">
        <v>6</v>
      </c>
      <c r="F1512" s="70">
        <v>62</v>
      </c>
      <c r="G1512" s="66"/>
      <c r="H1512" s="66"/>
      <c r="I1512" s="67">
        <v>878.4</v>
      </c>
      <c r="J1512" s="68"/>
      <c r="K1512" s="66">
        <v>2951</v>
      </c>
      <c r="L1512" s="68" t="s">
        <v>3140</v>
      </c>
    </row>
    <row r="1513" spans="1:12">
      <c r="A1513" s="63">
        <v>1600</v>
      </c>
      <c r="B1513" s="63" t="s">
        <v>3162</v>
      </c>
      <c r="C1513" s="64" t="s">
        <v>1564</v>
      </c>
      <c r="D1513" s="65">
        <v>42970</v>
      </c>
      <c r="E1513" s="70">
        <v>5</v>
      </c>
      <c r="F1513" s="70">
        <v>52</v>
      </c>
      <c r="G1513" s="66"/>
      <c r="H1513" s="66"/>
      <c r="I1513" s="67">
        <v>1586</v>
      </c>
      <c r="J1513" s="68"/>
      <c r="K1513" s="66">
        <v>2951</v>
      </c>
      <c r="L1513" s="68" t="s">
        <v>3140</v>
      </c>
    </row>
    <row r="1514" spans="1:12">
      <c r="A1514" s="63">
        <v>1600</v>
      </c>
      <c r="B1514" s="63" t="s">
        <v>3162</v>
      </c>
      <c r="C1514" s="64" t="s">
        <v>1565</v>
      </c>
      <c r="D1514" s="65">
        <v>42970</v>
      </c>
      <c r="E1514" s="70">
        <v>1</v>
      </c>
      <c r="F1514" s="70">
        <v>12</v>
      </c>
      <c r="G1514" s="66"/>
      <c r="H1514" s="66"/>
      <c r="I1514" s="67">
        <v>1610.4</v>
      </c>
      <c r="J1514" s="68"/>
      <c r="K1514" s="66">
        <v>3099</v>
      </c>
      <c r="L1514" s="68" t="s">
        <v>3145</v>
      </c>
    </row>
    <row r="1515" spans="1:12">
      <c r="A1515" s="63">
        <v>1600</v>
      </c>
      <c r="B1515" s="63" t="s">
        <v>3162</v>
      </c>
      <c r="C1515" s="64" t="s">
        <v>1566</v>
      </c>
      <c r="D1515" s="65">
        <v>42970</v>
      </c>
      <c r="E1515" s="70">
        <v>6</v>
      </c>
      <c r="F1515" s="70">
        <v>62</v>
      </c>
      <c r="G1515" s="66"/>
      <c r="H1515" s="66"/>
      <c r="I1515" s="67">
        <v>634.4</v>
      </c>
      <c r="J1515" s="68"/>
      <c r="K1515" s="66">
        <v>3099</v>
      </c>
      <c r="L1515" s="68" t="s">
        <v>3145</v>
      </c>
    </row>
    <row r="1516" spans="1:12">
      <c r="A1516" s="63">
        <v>1600</v>
      </c>
      <c r="B1516" s="63" t="s">
        <v>3162</v>
      </c>
      <c r="C1516" s="64" t="s">
        <v>1567</v>
      </c>
      <c r="D1516" s="65">
        <v>42970</v>
      </c>
      <c r="E1516" s="70">
        <v>3</v>
      </c>
      <c r="F1516" s="71"/>
      <c r="G1516" s="68"/>
      <c r="H1516" s="68"/>
      <c r="I1516" s="67">
        <v>439.2</v>
      </c>
      <c r="J1516" s="68"/>
      <c r="K1516" s="66">
        <v>3099</v>
      </c>
      <c r="L1516" s="68" t="s">
        <v>3145</v>
      </c>
    </row>
    <row r="1517" spans="1:12">
      <c r="A1517" s="63">
        <v>1600</v>
      </c>
      <c r="B1517" s="63" t="s">
        <v>3162</v>
      </c>
      <c r="C1517" s="64" t="s">
        <v>1568</v>
      </c>
      <c r="D1517" s="65">
        <v>42972</v>
      </c>
      <c r="E1517" s="70">
        <v>2</v>
      </c>
      <c r="F1517" s="70">
        <v>21</v>
      </c>
      <c r="G1517" s="66"/>
      <c r="H1517" s="66"/>
      <c r="I1517" s="67">
        <v>6453.82</v>
      </c>
      <c r="J1517" s="68"/>
      <c r="K1517" s="66">
        <v>212</v>
      </c>
      <c r="L1517" s="68" t="s">
        <v>3037</v>
      </c>
    </row>
    <row r="1518" spans="1:12">
      <c r="A1518" s="63">
        <v>1600</v>
      </c>
      <c r="B1518" s="63" t="s">
        <v>3162</v>
      </c>
      <c r="C1518" s="64" t="s">
        <v>1569</v>
      </c>
      <c r="D1518" s="65">
        <v>42972</v>
      </c>
      <c r="E1518" s="70">
        <v>1</v>
      </c>
      <c r="F1518" s="70">
        <v>11</v>
      </c>
      <c r="G1518" s="66"/>
      <c r="H1518" s="66"/>
      <c r="I1518" s="67">
        <v>12275.45</v>
      </c>
      <c r="J1518" s="68"/>
      <c r="K1518" s="66">
        <v>207</v>
      </c>
      <c r="L1518" s="68" t="s">
        <v>3036</v>
      </c>
    </row>
    <row r="1519" spans="1:12">
      <c r="A1519" s="63">
        <v>1600</v>
      </c>
      <c r="B1519" s="63" t="s">
        <v>3162</v>
      </c>
      <c r="C1519" s="64" t="s">
        <v>1570</v>
      </c>
      <c r="D1519" s="65">
        <v>42972</v>
      </c>
      <c r="E1519" s="70">
        <v>1</v>
      </c>
      <c r="F1519" s="70">
        <v>13</v>
      </c>
      <c r="G1519" s="66"/>
      <c r="H1519" s="66"/>
      <c r="I1519" s="67">
        <v>614.88</v>
      </c>
      <c r="J1519" s="68"/>
      <c r="K1519" s="66">
        <v>949</v>
      </c>
      <c r="L1519" s="68" t="s">
        <v>3089</v>
      </c>
    </row>
    <row r="1520" spans="1:12">
      <c r="A1520" s="63">
        <v>1600</v>
      </c>
      <c r="B1520" s="63" t="s">
        <v>3162</v>
      </c>
      <c r="C1520" s="64" t="s">
        <v>1571</v>
      </c>
      <c r="D1520" s="65">
        <v>42974</v>
      </c>
      <c r="E1520" s="70">
        <v>3</v>
      </c>
      <c r="F1520" s="71"/>
      <c r="G1520" s="68"/>
      <c r="H1520" s="68"/>
      <c r="I1520" s="67">
        <v>29.28</v>
      </c>
      <c r="J1520" s="68"/>
      <c r="K1520" s="66">
        <v>93</v>
      </c>
      <c r="L1520" s="68" t="s">
        <v>3015</v>
      </c>
    </row>
    <row r="1521" spans="1:12">
      <c r="A1521" s="63">
        <v>1600</v>
      </c>
      <c r="B1521" s="63" t="s">
        <v>3162</v>
      </c>
      <c r="C1521" s="64" t="s">
        <v>1572</v>
      </c>
      <c r="D1521" s="65">
        <v>42974</v>
      </c>
      <c r="E1521" s="70">
        <v>3</v>
      </c>
      <c r="F1521" s="71"/>
      <c r="G1521" s="68"/>
      <c r="H1521" s="68"/>
      <c r="I1521" s="67">
        <v>1037</v>
      </c>
      <c r="J1521" s="68"/>
      <c r="K1521" s="66">
        <v>971</v>
      </c>
      <c r="L1521" s="68" t="s">
        <v>3090</v>
      </c>
    </row>
    <row r="1522" spans="1:12">
      <c r="A1522" s="63">
        <v>1600</v>
      </c>
      <c r="B1522" s="63" t="s">
        <v>3162</v>
      </c>
      <c r="C1522" s="64" t="s">
        <v>1573</v>
      </c>
      <c r="D1522" s="65">
        <v>42974</v>
      </c>
      <c r="E1522" s="70">
        <v>2</v>
      </c>
      <c r="F1522" s="70">
        <v>22</v>
      </c>
      <c r="G1522" s="66"/>
      <c r="H1522" s="66"/>
      <c r="I1522" s="67">
        <v>610</v>
      </c>
      <c r="J1522" s="68"/>
      <c r="K1522" s="66">
        <v>1008</v>
      </c>
      <c r="L1522" s="68" t="s">
        <v>3093</v>
      </c>
    </row>
    <row r="1523" spans="1:12">
      <c r="A1523" s="63">
        <v>1600</v>
      </c>
      <c r="B1523" s="63" t="s">
        <v>3162</v>
      </c>
      <c r="C1523" s="64" t="s">
        <v>1574</v>
      </c>
      <c r="D1523" s="65">
        <v>42974</v>
      </c>
      <c r="E1523" s="70">
        <v>3</v>
      </c>
      <c r="F1523" s="71"/>
      <c r="G1523" s="68"/>
      <c r="H1523" s="68"/>
      <c r="I1523" s="67">
        <v>219.6</v>
      </c>
      <c r="J1523" s="68"/>
      <c r="K1523" s="66">
        <v>2094</v>
      </c>
      <c r="L1523" s="68" t="s">
        <v>3113</v>
      </c>
    </row>
    <row r="1524" spans="1:12">
      <c r="A1524" s="63">
        <v>1600</v>
      </c>
      <c r="B1524" s="63" t="s">
        <v>3162</v>
      </c>
      <c r="C1524" s="64" t="s">
        <v>1575</v>
      </c>
      <c r="D1524" s="65">
        <v>42974</v>
      </c>
      <c r="E1524" s="70">
        <v>6</v>
      </c>
      <c r="F1524" s="70">
        <v>62</v>
      </c>
      <c r="G1524" s="66"/>
      <c r="H1524" s="66"/>
      <c r="I1524" s="67">
        <v>1171.2</v>
      </c>
      <c r="J1524" s="68"/>
      <c r="K1524" s="66">
        <v>1126</v>
      </c>
      <c r="L1524" s="68" t="s">
        <v>3096</v>
      </c>
    </row>
    <row r="1525" spans="1:12">
      <c r="A1525" s="63">
        <v>1600</v>
      </c>
      <c r="B1525" s="63" t="s">
        <v>3162</v>
      </c>
      <c r="C1525" s="64" t="s">
        <v>1576</v>
      </c>
      <c r="D1525" s="65">
        <v>42974</v>
      </c>
      <c r="E1525" s="70">
        <v>2</v>
      </c>
      <c r="F1525" s="70">
        <v>22</v>
      </c>
      <c r="G1525" s="66"/>
      <c r="H1525" s="66"/>
      <c r="I1525" s="67">
        <v>1005.28</v>
      </c>
      <c r="J1525" s="68"/>
      <c r="K1525" s="66">
        <v>1511</v>
      </c>
      <c r="L1525" s="68" t="s">
        <v>3103</v>
      </c>
    </row>
    <row r="1526" spans="1:12">
      <c r="A1526" s="63">
        <v>1600</v>
      </c>
      <c r="B1526" s="63" t="s">
        <v>3162</v>
      </c>
      <c r="C1526" s="64" t="s">
        <v>1577</v>
      </c>
      <c r="D1526" s="65">
        <v>42974</v>
      </c>
      <c r="E1526" s="70">
        <v>1</v>
      </c>
      <c r="F1526" s="70">
        <v>12</v>
      </c>
      <c r="G1526" s="66"/>
      <c r="H1526" s="66"/>
      <c r="I1526" s="67">
        <v>541.67999999999995</v>
      </c>
      <c r="J1526" s="68"/>
      <c r="K1526" s="66">
        <v>100</v>
      </c>
      <c r="L1526" s="68" t="s">
        <v>3017</v>
      </c>
    </row>
    <row r="1527" spans="1:12">
      <c r="A1527" s="63">
        <v>1600</v>
      </c>
      <c r="B1527" s="63" t="s">
        <v>3162</v>
      </c>
      <c r="C1527" s="64" t="s">
        <v>1578</v>
      </c>
      <c r="D1527" s="65">
        <v>42974</v>
      </c>
      <c r="E1527" s="70">
        <v>1</v>
      </c>
      <c r="F1527" s="70">
        <v>12</v>
      </c>
      <c r="G1527" s="66"/>
      <c r="H1527" s="66"/>
      <c r="I1527" s="67">
        <v>541.67999999999995</v>
      </c>
      <c r="J1527" s="68"/>
      <c r="K1527" s="66">
        <v>100</v>
      </c>
      <c r="L1527" s="68" t="s">
        <v>3017</v>
      </c>
    </row>
    <row r="1528" spans="1:12">
      <c r="A1528" s="63">
        <v>1600</v>
      </c>
      <c r="B1528" s="63" t="s">
        <v>3162</v>
      </c>
      <c r="C1528" s="64" t="s">
        <v>1579</v>
      </c>
      <c r="D1528" s="65">
        <v>42974</v>
      </c>
      <c r="E1528" s="70">
        <v>6</v>
      </c>
      <c r="F1528" s="70">
        <v>62</v>
      </c>
      <c r="G1528" s="66"/>
      <c r="H1528" s="66"/>
      <c r="I1528" s="67">
        <v>1327.36</v>
      </c>
      <c r="J1528" s="68"/>
      <c r="K1528" s="66">
        <v>100</v>
      </c>
      <c r="L1528" s="68" t="s">
        <v>3017</v>
      </c>
    </row>
    <row r="1529" spans="1:12">
      <c r="A1529" s="63">
        <v>1600</v>
      </c>
      <c r="B1529" s="63" t="s">
        <v>3162</v>
      </c>
      <c r="C1529" s="64" t="s">
        <v>1580</v>
      </c>
      <c r="D1529" s="65">
        <v>42974</v>
      </c>
      <c r="E1529" s="70">
        <v>6</v>
      </c>
      <c r="F1529" s="70">
        <v>62</v>
      </c>
      <c r="G1529" s="66"/>
      <c r="H1529" s="66"/>
      <c r="I1529" s="67">
        <v>741.76</v>
      </c>
      <c r="J1529" s="68"/>
      <c r="K1529" s="66">
        <v>100</v>
      </c>
      <c r="L1529" s="68" t="s">
        <v>3017</v>
      </c>
    </row>
    <row r="1530" spans="1:12">
      <c r="A1530" s="63">
        <v>1600</v>
      </c>
      <c r="B1530" s="63" t="s">
        <v>3162</v>
      </c>
      <c r="C1530" s="64" t="s">
        <v>1581</v>
      </c>
      <c r="D1530" s="65">
        <v>42974</v>
      </c>
      <c r="E1530" s="70">
        <v>3</v>
      </c>
      <c r="F1530" s="71"/>
      <c r="G1530" s="68"/>
      <c r="H1530" s="68"/>
      <c r="I1530" s="67">
        <v>231.8</v>
      </c>
      <c r="J1530" s="68"/>
      <c r="K1530" s="66">
        <v>133</v>
      </c>
      <c r="L1530" s="68" t="s">
        <v>3028</v>
      </c>
    </row>
    <row r="1531" spans="1:12">
      <c r="A1531" s="63">
        <v>1600</v>
      </c>
      <c r="B1531" s="63" t="s">
        <v>3162</v>
      </c>
      <c r="C1531" s="64" t="s">
        <v>1582</v>
      </c>
      <c r="D1531" s="65">
        <v>42974</v>
      </c>
      <c r="E1531" s="70">
        <v>6</v>
      </c>
      <c r="F1531" s="70">
        <v>62</v>
      </c>
      <c r="G1531" s="66"/>
      <c r="H1531" s="66"/>
      <c r="I1531" s="67">
        <v>1808.04</v>
      </c>
      <c r="J1531" s="68"/>
      <c r="K1531" s="66">
        <v>2803</v>
      </c>
      <c r="L1531" s="68" t="s">
        <v>3134</v>
      </c>
    </row>
    <row r="1532" spans="1:12">
      <c r="A1532" s="63">
        <v>1600</v>
      </c>
      <c r="B1532" s="63" t="s">
        <v>3162</v>
      </c>
      <c r="C1532" s="64" t="s">
        <v>1583</v>
      </c>
      <c r="D1532" s="65">
        <v>42974</v>
      </c>
      <c r="E1532" s="70">
        <v>1</v>
      </c>
      <c r="F1532" s="70">
        <v>12</v>
      </c>
      <c r="G1532" s="66"/>
      <c r="H1532" s="66"/>
      <c r="I1532" s="67">
        <v>732</v>
      </c>
      <c r="J1532" s="68"/>
      <c r="K1532" s="66">
        <v>2628</v>
      </c>
      <c r="L1532" s="68" t="s">
        <v>3163</v>
      </c>
    </row>
    <row r="1533" spans="1:12">
      <c r="A1533" s="63">
        <v>1600</v>
      </c>
      <c r="B1533" s="63" t="s">
        <v>3162</v>
      </c>
      <c r="C1533" s="64" t="s">
        <v>1584</v>
      </c>
      <c r="D1533" s="65">
        <v>42974</v>
      </c>
      <c r="E1533" s="70">
        <v>1</v>
      </c>
      <c r="F1533" s="70">
        <v>12</v>
      </c>
      <c r="G1533" s="66"/>
      <c r="H1533" s="66"/>
      <c r="I1533" s="67">
        <v>1281</v>
      </c>
      <c r="J1533" s="68"/>
      <c r="K1533" s="66">
        <v>2628</v>
      </c>
      <c r="L1533" s="68" t="s">
        <v>3163</v>
      </c>
    </row>
    <row r="1534" spans="1:12">
      <c r="A1534" s="63">
        <v>1600</v>
      </c>
      <c r="B1534" s="63" t="s">
        <v>3162</v>
      </c>
      <c r="C1534" s="64" t="s">
        <v>1585</v>
      </c>
      <c r="D1534" s="65">
        <v>42974</v>
      </c>
      <c r="E1534" s="70">
        <v>1</v>
      </c>
      <c r="F1534" s="70">
        <v>11</v>
      </c>
      <c r="G1534" s="66"/>
      <c r="H1534" s="66"/>
      <c r="I1534" s="67">
        <v>6983.28</v>
      </c>
      <c r="J1534" s="68"/>
      <c r="K1534" s="66">
        <v>3107</v>
      </c>
      <c r="L1534" s="68" t="s">
        <v>3146</v>
      </c>
    </row>
    <row r="1535" spans="1:12">
      <c r="A1535" s="63">
        <v>1600</v>
      </c>
      <c r="B1535" s="63" t="s">
        <v>3162</v>
      </c>
      <c r="C1535" s="64" t="s">
        <v>1586</v>
      </c>
      <c r="D1535" s="65">
        <v>42974</v>
      </c>
      <c r="E1535" s="70">
        <v>6</v>
      </c>
      <c r="F1535" s="70">
        <v>61</v>
      </c>
      <c r="G1535" s="66"/>
      <c r="H1535" s="66"/>
      <c r="I1535" s="67">
        <v>1126.06</v>
      </c>
      <c r="J1535" s="68"/>
      <c r="K1535" s="66">
        <v>756</v>
      </c>
      <c r="L1535" s="68" t="s">
        <v>3080</v>
      </c>
    </row>
    <row r="1536" spans="1:12">
      <c r="A1536" s="63">
        <v>1600</v>
      </c>
      <c r="B1536" s="63" t="s">
        <v>3162</v>
      </c>
      <c r="C1536" s="64" t="s">
        <v>1587</v>
      </c>
      <c r="D1536" s="65">
        <v>42974</v>
      </c>
      <c r="E1536" s="70">
        <v>1</v>
      </c>
      <c r="F1536" s="70">
        <v>12</v>
      </c>
      <c r="G1536" s="66"/>
      <c r="H1536" s="66"/>
      <c r="I1536" s="67">
        <v>943.06</v>
      </c>
      <c r="J1536" s="68"/>
      <c r="K1536" s="66">
        <v>756</v>
      </c>
      <c r="L1536" s="68" t="s">
        <v>3080</v>
      </c>
    </row>
    <row r="1537" spans="1:12">
      <c r="A1537" s="63">
        <v>1600</v>
      </c>
      <c r="B1537" s="63" t="s">
        <v>3162</v>
      </c>
      <c r="C1537" s="64" t="s">
        <v>1588</v>
      </c>
      <c r="D1537" s="65">
        <v>42974</v>
      </c>
      <c r="E1537" s="70">
        <v>2</v>
      </c>
      <c r="F1537" s="70">
        <v>22</v>
      </c>
      <c r="G1537" s="66"/>
      <c r="H1537" s="66"/>
      <c r="I1537" s="67">
        <v>1256.5999999999999</v>
      </c>
      <c r="J1537" s="68"/>
      <c r="K1537" s="66">
        <v>611</v>
      </c>
      <c r="L1537" s="68" t="s">
        <v>3070</v>
      </c>
    </row>
    <row r="1538" spans="1:12">
      <c r="A1538" s="63">
        <v>1600</v>
      </c>
      <c r="B1538" s="63" t="s">
        <v>3162</v>
      </c>
      <c r="C1538" s="64" t="s">
        <v>1589</v>
      </c>
      <c r="D1538" s="65">
        <v>42974</v>
      </c>
      <c r="E1538" s="70">
        <v>6</v>
      </c>
      <c r="F1538" s="70">
        <v>62</v>
      </c>
      <c r="G1538" s="66"/>
      <c r="H1538" s="66"/>
      <c r="I1538" s="67">
        <v>1851.96</v>
      </c>
      <c r="J1538" s="68"/>
      <c r="K1538" s="66">
        <v>611</v>
      </c>
      <c r="L1538" s="68" t="s">
        <v>3070</v>
      </c>
    </row>
    <row r="1539" spans="1:12">
      <c r="A1539" s="63">
        <v>1600</v>
      </c>
      <c r="B1539" s="63" t="s">
        <v>3162</v>
      </c>
      <c r="C1539" s="64" t="s">
        <v>1590</v>
      </c>
      <c r="D1539" s="65">
        <v>42974</v>
      </c>
      <c r="E1539" s="70">
        <v>2</v>
      </c>
      <c r="F1539" s="70">
        <v>22</v>
      </c>
      <c r="G1539" s="66"/>
      <c r="H1539" s="66"/>
      <c r="I1539" s="67">
        <v>1256.5999999999999</v>
      </c>
      <c r="J1539" s="68"/>
      <c r="K1539" s="66">
        <v>1440</v>
      </c>
      <c r="L1539" s="68" t="s">
        <v>3102</v>
      </c>
    </row>
    <row r="1540" spans="1:12">
      <c r="A1540" s="63">
        <v>1600</v>
      </c>
      <c r="B1540" s="63" t="s">
        <v>3162</v>
      </c>
      <c r="C1540" s="64" t="s">
        <v>1591</v>
      </c>
      <c r="D1540" s="65">
        <v>42974</v>
      </c>
      <c r="E1540" s="70">
        <v>2</v>
      </c>
      <c r="F1540" s="70">
        <v>22</v>
      </c>
      <c r="G1540" s="66"/>
      <c r="H1540" s="66"/>
      <c r="I1540" s="67">
        <v>854</v>
      </c>
      <c r="J1540" s="68"/>
      <c r="K1540" s="66">
        <v>1440</v>
      </c>
      <c r="L1540" s="68" t="s">
        <v>3102</v>
      </c>
    </row>
    <row r="1541" spans="1:12">
      <c r="A1541" s="63">
        <v>1600</v>
      </c>
      <c r="B1541" s="63" t="s">
        <v>3162</v>
      </c>
      <c r="C1541" s="64" t="s">
        <v>1592</v>
      </c>
      <c r="D1541" s="65">
        <v>42974</v>
      </c>
      <c r="E1541" s="70">
        <v>1</v>
      </c>
      <c r="F1541" s="70">
        <v>12</v>
      </c>
      <c r="G1541" s="66"/>
      <c r="H1541" s="66"/>
      <c r="I1541" s="67">
        <v>1281</v>
      </c>
      <c r="J1541" s="68"/>
      <c r="K1541" s="66">
        <v>440</v>
      </c>
      <c r="L1541" s="68" t="s">
        <v>3058</v>
      </c>
    </row>
    <row r="1542" spans="1:12">
      <c r="A1542" s="63">
        <v>1600</v>
      </c>
      <c r="B1542" s="63" t="s">
        <v>3162</v>
      </c>
      <c r="C1542" s="64" t="s">
        <v>1593</v>
      </c>
      <c r="D1542" s="65">
        <v>42974</v>
      </c>
      <c r="E1542" s="70">
        <v>1</v>
      </c>
      <c r="F1542" s="70">
        <v>12</v>
      </c>
      <c r="G1542" s="66"/>
      <c r="H1542" s="66"/>
      <c r="I1542" s="67">
        <v>1281</v>
      </c>
      <c r="J1542" s="68"/>
      <c r="K1542" s="66">
        <v>440</v>
      </c>
      <c r="L1542" s="68" t="s">
        <v>3058</v>
      </c>
    </row>
    <row r="1543" spans="1:12">
      <c r="A1543" s="63">
        <v>1600</v>
      </c>
      <c r="B1543" s="63" t="s">
        <v>3162</v>
      </c>
      <c r="C1543" s="64" t="s">
        <v>1594</v>
      </c>
      <c r="D1543" s="65">
        <v>42974</v>
      </c>
      <c r="E1543" s="70">
        <v>1</v>
      </c>
      <c r="F1543" s="70">
        <v>12</v>
      </c>
      <c r="G1543" s="66"/>
      <c r="H1543" s="66"/>
      <c r="I1543" s="67">
        <v>879.62</v>
      </c>
      <c r="J1543" s="68"/>
      <c r="K1543" s="66">
        <v>207</v>
      </c>
      <c r="L1543" s="68" t="s">
        <v>3036</v>
      </c>
    </row>
    <row r="1544" spans="1:12">
      <c r="A1544" s="63">
        <v>1600</v>
      </c>
      <c r="B1544" s="63" t="s">
        <v>3162</v>
      </c>
      <c r="C1544" s="64" t="s">
        <v>1595</v>
      </c>
      <c r="D1544" s="65">
        <v>42974</v>
      </c>
      <c r="E1544" s="70">
        <v>3</v>
      </c>
      <c r="F1544" s="71"/>
      <c r="G1544" s="68"/>
      <c r="H1544" s="68"/>
      <c r="I1544" s="67">
        <v>219.6</v>
      </c>
      <c r="J1544" s="68"/>
      <c r="K1544" s="66">
        <v>2178</v>
      </c>
      <c r="L1544" s="68" t="s">
        <v>3115</v>
      </c>
    </row>
    <row r="1545" spans="1:12">
      <c r="A1545" s="63">
        <v>1600</v>
      </c>
      <c r="B1545" s="63" t="s">
        <v>3162</v>
      </c>
      <c r="C1545" s="64" t="s">
        <v>1596</v>
      </c>
      <c r="D1545" s="65">
        <v>42974</v>
      </c>
      <c r="E1545" s="70">
        <v>2</v>
      </c>
      <c r="F1545" s="70">
        <v>22</v>
      </c>
      <c r="G1545" s="66"/>
      <c r="H1545" s="66"/>
      <c r="I1545" s="67">
        <v>1256.5999999999999</v>
      </c>
      <c r="J1545" s="68"/>
      <c r="K1545" s="66">
        <v>2077</v>
      </c>
      <c r="L1545" s="68" t="s">
        <v>3111</v>
      </c>
    </row>
    <row r="1546" spans="1:12">
      <c r="A1546" s="63">
        <v>1600</v>
      </c>
      <c r="B1546" s="63" t="s">
        <v>3162</v>
      </c>
      <c r="C1546" s="64" t="s">
        <v>1597</v>
      </c>
      <c r="D1546" s="65">
        <v>42974</v>
      </c>
      <c r="E1546" s="70">
        <v>1</v>
      </c>
      <c r="F1546" s="70">
        <v>11</v>
      </c>
      <c r="G1546" s="66"/>
      <c r="H1546" s="66"/>
      <c r="I1546" s="67">
        <v>7734.8</v>
      </c>
      <c r="J1546" s="68"/>
      <c r="K1546" s="66">
        <v>2077</v>
      </c>
      <c r="L1546" s="68" t="s">
        <v>3111</v>
      </c>
    </row>
    <row r="1547" spans="1:12">
      <c r="A1547" s="63">
        <v>1600</v>
      </c>
      <c r="B1547" s="63" t="s">
        <v>3162</v>
      </c>
      <c r="C1547" s="64" t="s">
        <v>1598</v>
      </c>
      <c r="D1547" s="65">
        <v>42974</v>
      </c>
      <c r="E1547" s="70">
        <v>6</v>
      </c>
      <c r="F1547" s="70">
        <v>61</v>
      </c>
      <c r="G1547" s="66"/>
      <c r="H1547" s="66"/>
      <c r="I1547" s="67">
        <v>2098.4</v>
      </c>
      <c r="J1547" s="68"/>
      <c r="K1547" s="66">
        <v>949</v>
      </c>
      <c r="L1547" s="68" t="s">
        <v>3089</v>
      </c>
    </row>
    <row r="1548" spans="1:12">
      <c r="A1548" s="63">
        <v>1600</v>
      </c>
      <c r="B1548" s="63" t="s">
        <v>3162</v>
      </c>
      <c r="C1548" s="64" t="s">
        <v>1599</v>
      </c>
      <c r="D1548" s="65">
        <v>42974</v>
      </c>
      <c r="E1548" s="70">
        <v>3</v>
      </c>
      <c r="F1548" s="71"/>
      <c r="G1548" s="68"/>
      <c r="H1548" s="68"/>
      <c r="I1548" s="67">
        <v>244</v>
      </c>
      <c r="J1548" s="68"/>
      <c r="K1548" s="66">
        <v>3081</v>
      </c>
      <c r="L1548" s="68" t="s">
        <v>3144</v>
      </c>
    </row>
    <row r="1549" spans="1:12">
      <c r="A1549" s="63">
        <v>1600</v>
      </c>
      <c r="B1549" s="63" t="s">
        <v>3162</v>
      </c>
      <c r="C1549" s="64" t="s">
        <v>1600</v>
      </c>
      <c r="D1549" s="65">
        <v>42974</v>
      </c>
      <c r="E1549" s="70">
        <v>2</v>
      </c>
      <c r="F1549" s="70">
        <v>22</v>
      </c>
      <c r="G1549" s="66"/>
      <c r="H1549" s="66"/>
      <c r="I1549" s="67">
        <v>1220</v>
      </c>
      <c r="J1549" s="68"/>
      <c r="K1549" s="66">
        <v>3081</v>
      </c>
      <c r="L1549" s="68" t="s">
        <v>3144</v>
      </c>
    </row>
    <row r="1550" spans="1:12">
      <c r="A1550" s="63">
        <v>1600</v>
      </c>
      <c r="B1550" s="63" t="s">
        <v>3162</v>
      </c>
      <c r="C1550" s="64" t="s">
        <v>1601</v>
      </c>
      <c r="D1550" s="65">
        <v>42974</v>
      </c>
      <c r="E1550" s="70">
        <v>6</v>
      </c>
      <c r="F1550" s="70">
        <v>62</v>
      </c>
      <c r="G1550" s="66"/>
      <c r="H1550" s="66"/>
      <c r="I1550" s="67">
        <v>1073.5999999999999</v>
      </c>
      <c r="J1550" s="68"/>
      <c r="K1550" s="66">
        <v>3126</v>
      </c>
      <c r="L1550" s="68" t="s">
        <v>3147</v>
      </c>
    </row>
    <row r="1551" spans="1:12">
      <c r="A1551" s="63">
        <v>1600</v>
      </c>
      <c r="B1551" s="63" t="s">
        <v>3162</v>
      </c>
      <c r="C1551" s="64" t="s">
        <v>1602</v>
      </c>
      <c r="D1551" s="65">
        <v>42974</v>
      </c>
      <c r="E1551" s="70">
        <v>6</v>
      </c>
      <c r="F1551" s="70">
        <v>62</v>
      </c>
      <c r="G1551" s="66"/>
      <c r="H1551" s="66"/>
      <c r="I1551" s="67">
        <v>1073.5999999999999</v>
      </c>
      <c r="J1551" s="68"/>
      <c r="K1551" s="66">
        <v>3126</v>
      </c>
      <c r="L1551" s="68" t="s">
        <v>3147</v>
      </c>
    </row>
    <row r="1552" spans="1:12">
      <c r="A1552" s="63">
        <v>1600</v>
      </c>
      <c r="B1552" s="63" t="s">
        <v>3162</v>
      </c>
      <c r="C1552" s="64" t="s">
        <v>1603</v>
      </c>
      <c r="D1552" s="65">
        <v>42974</v>
      </c>
      <c r="E1552" s="70">
        <v>6</v>
      </c>
      <c r="F1552" s="70">
        <v>62</v>
      </c>
      <c r="G1552" s="66"/>
      <c r="H1552" s="66"/>
      <c r="I1552" s="67">
        <v>927.2</v>
      </c>
      <c r="J1552" s="68"/>
      <c r="K1552" s="66">
        <v>2951</v>
      </c>
      <c r="L1552" s="68" t="s">
        <v>3140</v>
      </c>
    </row>
    <row r="1553" spans="1:12">
      <c r="A1553" s="63">
        <v>1600</v>
      </c>
      <c r="B1553" s="63" t="s">
        <v>3162</v>
      </c>
      <c r="C1553" s="64" t="s">
        <v>1604</v>
      </c>
      <c r="D1553" s="65">
        <v>42974</v>
      </c>
      <c r="E1553" s="70">
        <v>6</v>
      </c>
      <c r="F1553" s="70">
        <v>62</v>
      </c>
      <c r="G1553" s="66"/>
      <c r="H1553" s="66"/>
      <c r="I1553" s="67">
        <v>1171.2</v>
      </c>
      <c r="J1553" s="68"/>
      <c r="K1553" s="66">
        <v>2951</v>
      </c>
      <c r="L1553" s="68" t="s">
        <v>3140</v>
      </c>
    </row>
    <row r="1554" spans="1:12">
      <c r="A1554" s="63">
        <v>1600</v>
      </c>
      <c r="B1554" s="63" t="s">
        <v>3162</v>
      </c>
      <c r="C1554" s="64" t="s">
        <v>1605</v>
      </c>
      <c r="D1554" s="65">
        <v>42974</v>
      </c>
      <c r="E1554" s="70">
        <v>6</v>
      </c>
      <c r="F1554" s="70">
        <v>62</v>
      </c>
      <c r="G1554" s="66"/>
      <c r="H1554" s="66"/>
      <c r="I1554" s="67">
        <v>463.6</v>
      </c>
      <c r="J1554" s="68"/>
      <c r="K1554" s="66">
        <v>3099</v>
      </c>
      <c r="L1554" s="68" t="s">
        <v>3145</v>
      </c>
    </row>
    <row r="1555" spans="1:12">
      <c r="A1555" s="63">
        <v>1600</v>
      </c>
      <c r="B1555" s="63" t="s">
        <v>3162</v>
      </c>
      <c r="C1555" s="64" t="s">
        <v>1606</v>
      </c>
      <c r="D1555" s="65">
        <v>42977</v>
      </c>
      <c r="E1555" s="70">
        <v>2</v>
      </c>
      <c r="F1555" s="70">
        <v>21</v>
      </c>
      <c r="G1555" s="66"/>
      <c r="H1555" s="66"/>
      <c r="I1555" s="67">
        <v>3572.16</v>
      </c>
      <c r="J1555" s="68"/>
      <c r="K1555" s="66">
        <v>103</v>
      </c>
      <c r="L1555" s="68" t="s">
        <v>3020</v>
      </c>
    </row>
    <row r="1556" spans="1:12">
      <c r="A1556" s="63">
        <v>1600</v>
      </c>
      <c r="B1556" s="63" t="s">
        <v>3162</v>
      </c>
      <c r="C1556" s="64" t="s">
        <v>1607</v>
      </c>
      <c r="D1556" s="65">
        <v>42977</v>
      </c>
      <c r="E1556" s="70">
        <v>1</v>
      </c>
      <c r="F1556" s="70">
        <v>11</v>
      </c>
      <c r="G1556" s="66"/>
      <c r="H1556" s="66"/>
      <c r="I1556" s="67">
        <v>10651.82</v>
      </c>
      <c r="J1556" s="68"/>
      <c r="K1556" s="66">
        <v>1805</v>
      </c>
      <c r="L1556" s="68" t="s">
        <v>3105</v>
      </c>
    </row>
    <row r="1557" spans="1:12">
      <c r="A1557" s="63">
        <v>1600</v>
      </c>
      <c r="B1557" s="63" t="s">
        <v>3162</v>
      </c>
      <c r="C1557" s="64" t="s">
        <v>1608</v>
      </c>
      <c r="D1557" s="65">
        <v>42977</v>
      </c>
      <c r="E1557" s="70">
        <v>1</v>
      </c>
      <c r="F1557" s="70">
        <v>11</v>
      </c>
      <c r="G1557" s="66"/>
      <c r="H1557" s="66"/>
      <c r="I1557" s="67">
        <v>370.88</v>
      </c>
      <c r="J1557" s="68"/>
      <c r="K1557" s="66">
        <v>1805</v>
      </c>
      <c r="L1557" s="68" t="s">
        <v>3105</v>
      </c>
    </row>
    <row r="1558" spans="1:12">
      <c r="A1558" s="63">
        <v>1600</v>
      </c>
      <c r="B1558" s="63" t="s">
        <v>3162</v>
      </c>
      <c r="C1558" s="64" t="s">
        <v>1609</v>
      </c>
      <c r="D1558" s="65">
        <v>42977</v>
      </c>
      <c r="E1558" s="70">
        <v>2</v>
      </c>
      <c r="F1558" s="70">
        <v>21</v>
      </c>
      <c r="G1558" s="66"/>
      <c r="H1558" s="66"/>
      <c r="I1558" s="67">
        <v>13958.02</v>
      </c>
      <c r="J1558" s="68"/>
      <c r="K1558" s="66">
        <v>1805</v>
      </c>
      <c r="L1558" s="68" t="s">
        <v>3105</v>
      </c>
    </row>
    <row r="1559" spans="1:12">
      <c r="A1559" s="63">
        <v>1600</v>
      </c>
      <c r="B1559" s="63" t="s">
        <v>3162</v>
      </c>
      <c r="C1559" s="64" t="s">
        <v>1610</v>
      </c>
      <c r="D1559" s="65">
        <v>42977</v>
      </c>
      <c r="E1559" s="70">
        <v>2</v>
      </c>
      <c r="F1559" s="70">
        <v>21</v>
      </c>
      <c r="G1559" s="66"/>
      <c r="H1559" s="66"/>
      <c r="I1559" s="67">
        <v>3660</v>
      </c>
      <c r="J1559" s="68"/>
      <c r="K1559" s="66">
        <v>1805</v>
      </c>
      <c r="L1559" s="68" t="s">
        <v>3105</v>
      </c>
    </row>
    <row r="1560" spans="1:12">
      <c r="A1560" s="63">
        <v>1600</v>
      </c>
      <c r="B1560" s="63" t="s">
        <v>3162</v>
      </c>
      <c r="C1560" s="64" t="s">
        <v>1611</v>
      </c>
      <c r="D1560" s="65">
        <v>42977</v>
      </c>
      <c r="E1560" s="70">
        <v>2</v>
      </c>
      <c r="F1560" s="70">
        <v>21</v>
      </c>
      <c r="G1560" s="66"/>
      <c r="H1560" s="66"/>
      <c r="I1560" s="67">
        <v>556.32000000000005</v>
      </c>
      <c r="J1560" s="68"/>
      <c r="K1560" s="66">
        <v>1805</v>
      </c>
      <c r="L1560" s="68" t="s">
        <v>3105</v>
      </c>
    </row>
    <row r="1561" spans="1:12">
      <c r="A1561" s="63">
        <v>1600</v>
      </c>
      <c r="B1561" s="63" t="s">
        <v>3162</v>
      </c>
      <c r="C1561" s="64" t="s">
        <v>1612</v>
      </c>
      <c r="D1561" s="65">
        <v>42977</v>
      </c>
      <c r="E1561" s="70">
        <v>2</v>
      </c>
      <c r="F1561" s="70">
        <v>21</v>
      </c>
      <c r="G1561" s="66"/>
      <c r="H1561" s="66"/>
      <c r="I1561" s="67">
        <v>8602.2199999999993</v>
      </c>
      <c r="J1561" s="68"/>
      <c r="K1561" s="66">
        <v>1805</v>
      </c>
      <c r="L1561" s="68" t="s">
        <v>3105</v>
      </c>
    </row>
    <row r="1562" spans="1:12">
      <c r="A1562" s="63">
        <v>1600</v>
      </c>
      <c r="B1562" s="63" t="s">
        <v>3162</v>
      </c>
      <c r="C1562" s="64" t="s">
        <v>1613</v>
      </c>
      <c r="D1562" s="65">
        <v>42977</v>
      </c>
      <c r="E1562" s="70">
        <v>2</v>
      </c>
      <c r="F1562" s="70">
        <v>21</v>
      </c>
      <c r="G1562" s="66"/>
      <c r="H1562" s="66"/>
      <c r="I1562" s="67">
        <v>2440</v>
      </c>
      <c r="J1562" s="68"/>
      <c r="K1562" s="66">
        <v>1805</v>
      </c>
      <c r="L1562" s="68" t="s">
        <v>3105</v>
      </c>
    </row>
    <row r="1563" spans="1:12">
      <c r="A1563" s="63">
        <v>1600</v>
      </c>
      <c r="B1563" s="63" t="s">
        <v>3162</v>
      </c>
      <c r="C1563" s="64" t="s">
        <v>1614</v>
      </c>
      <c r="D1563" s="65">
        <v>42977</v>
      </c>
      <c r="E1563" s="70">
        <v>2</v>
      </c>
      <c r="F1563" s="70">
        <v>21</v>
      </c>
      <c r="G1563" s="66"/>
      <c r="H1563" s="66"/>
      <c r="I1563" s="67">
        <v>370.88</v>
      </c>
      <c r="J1563" s="68"/>
      <c r="K1563" s="66">
        <v>1805</v>
      </c>
      <c r="L1563" s="68" t="s">
        <v>3105</v>
      </c>
    </row>
    <row r="1564" spans="1:12">
      <c r="A1564" s="63">
        <v>1600</v>
      </c>
      <c r="B1564" s="63" t="s">
        <v>3162</v>
      </c>
      <c r="C1564" s="64" t="s">
        <v>1615</v>
      </c>
      <c r="D1564" s="65">
        <v>42977</v>
      </c>
      <c r="E1564" s="70">
        <v>1</v>
      </c>
      <c r="F1564" s="70">
        <v>11</v>
      </c>
      <c r="G1564" s="66"/>
      <c r="H1564" s="66"/>
      <c r="I1564" s="67">
        <v>13459.04</v>
      </c>
      <c r="J1564" s="68"/>
      <c r="K1564" s="66">
        <v>1805</v>
      </c>
      <c r="L1564" s="68" t="s">
        <v>3105</v>
      </c>
    </row>
    <row r="1565" spans="1:12">
      <c r="A1565" s="63">
        <v>1600</v>
      </c>
      <c r="B1565" s="63" t="s">
        <v>3162</v>
      </c>
      <c r="C1565" s="64" t="s">
        <v>1616</v>
      </c>
      <c r="D1565" s="65">
        <v>42977</v>
      </c>
      <c r="E1565" s="70">
        <v>1</v>
      </c>
      <c r="F1565" s="70">
        <v>11</v>
      </c>
      <c r="G1565" s="66"/>
      <c r="H1565" s="66"/>
      <c r="I1565" s="67">
        <v>3294</v>
      </c>
      <c r="J1565" s="68"/>
      <c r="K1565" s="66">
        <v>1805</v>
      </c>
      <c r="L1565" s="68" t="s">
        <v>3105</v>
      </c>
    </row>
    <row r="1566" spans="1:12">
      <c r="A1566" s="63">
        <v>1600</v>
      </c>
      <c r="B1566" s="63" t="s">
        <v>3162</v>
      </c>
      <c r="C1566" s="64" t="s">
        <v>1617</v>
      </c>
      <c r="D1566" s="65">
        <v>42977</v>
      </c>
      <c r="E1566" s="70">
        <v>1</v>
      </c>
      <c r="F1566" s="70">
        <v>11</v>
      </c>
      <c r="G1566" s="66"/>
      <c r="H1566" s="66"/>
      <c r="I1566" s="67">
        <v>556.32000000000005</v>
      </c>
      <c r="J1566" s="68"/>
      <c r="K1566" s="66">
        <v>1805</v>
      </c>
      <c r="L1566" s="68" t="s">
        <v>3105</v>
      </c>
    </row>
    <row r="1567" spans="1:12">
      <c r="A1567" s="63">
        <v>1600</v>
      </c>
      <c r="B1567" s="63" t="s">
        <v>3162</v>
      </c>
      <c r="C1567" s="64" t="s">
        <v>1618</v>
      </c>
      <c r="D1567" s="65">
        <v>42977</v>
      </c>
      <c r="E1567" s="70">
        <v>2</v>
      </c>
      <c r="F1567" s="70">
        <v>21</v>
      </c>
      <c r="G1567" s="66"/>
      <c r="H1567" s="66"/>
      <c r="I1567" s="67">
        <v>7694.54</v>
      </c>
      <c r="J1567" s="68"/>
      <c r="K1567" s="66">
        <v>1805</v>
      </c>
      <c r="L1567" s="68" t="s">
        <v>3105</v>
      </c>
    </row>
    <row r="1568" spans="1:12">
      <c r="A1568" s="63">
        <v>1600</v>
      </c>
      <c r="B1568" s="63" t="s">
        <v>3162</v>
      </c>
      <c r="C1568" s="64" t="s">
        <v>1619</v>
      </c>
      <c r="D1568" s="65">
        <v>42977</v>
      </c>
      <c r="E1568" s="70">
        <v>2</v>
      </c>
      <c r="F1568" s="70">
        <v>21</v>
      </c>
      <c r="G1568" s="66"/>
      <c r="H1568" s="66"/>
      <c r="I1568" s="67">
        <v>1647</v>
      </c>
      <c r="J1568" s="68"/>
      <c r="K1568" s="66">
        <v>1805</v>
      </c>
      <c r="L1568" s="68" t="s">
        <v>3105</v>
      </c>
    </row>
    <row r="1569" spans="1:12">
      <c r="A1569" s="63">
        <v>1600</v>
      </c>
      <c r="B1569" s="63" t="s">
        <v>3162</v>
      </c>
      <c r="C1569" s="64" t="s">
        <v>1620</v>
      </c>
      <c r="D1569" s="65">
        <v>42977</v>
      </c>
      <c r="E1569" s="70">
        <v>2</v>
      </c>
      <c r="F1569" s="70">
        <v>21</v>
      </c>
      <c r="G1569" s="66"/>
      <c r="H1569" s="66"/>
      <c r="I1569" s="67">
        <v>278.16000000000003</v>
      </c>
      <c r="J1569" s="68"/>
      <c r="K1569" s="66">
        <v>1805</v>
      </c>
      <c r="L1569" s="68" t="s">
        <v>3105</v>
      </c>
    </row>
    <row r="1570" spans="1:12">
      <c r="A1570" s="63">
        <v>1600</v>
      </c>
      <c r="B1570" s="63" t="s">
        <v>3162</v>
      </c>
      <c r="C1570" s="64" t="s">
        <v>1621</v>
      </c>
      <c r="D1570" s="65">
        <v>42977</v>
      </c>
      <c r="E1570" s="70">
        <v>6</v>
      </c>
      <c r="F1570" s="70">
        <v>61</v>
      </c>
      <c r="G1570" s="66"/>
      <c r="H1570" s="66"/>
      <c r="I1570" s="67">
        <v>4636</v>
      </c>
      <c r="J1570" s="68"/>
      <c r="K1570" s="66">
        <v>1805</v>
      </c>
      <c r="L1570" s="68" t="s">
        <v>3105</v>
      </c>
    </row>
    <row r="1571" spans="1:12">
      <c r="A1571" s="63">
        <v>1600</v>
      </c>
      <c r="B1571" s="63" t="s">
        <v>3162</v>
      </c>
      <c r="C1571" s="64" t="s">
        <v>1622</v>
      </c>
      <c r="D1571" s="65">
        <v>42977</v>
      </c>
      <c r="E1571" s="70">
        <v>6</v>
      </c>
      <c r="F1571" s="70">
        <v>61</v>
      </c>
      <c r="G1571" s="66"/>
      <c r="H1571" s="66"/>
      <c r="I1571" s="67">
        <v>5127.66</v>
      </c>
      <c r="J1571" s="68"/>
      <c r="K1571" s="66">
        <v>2497</v>
      </c>
      <c r="L1571" s="68" t="s">
        <v>3164</v>
      </c>
    </row>
    <row r="1572" spans="1:12">
      <c r="A1572" s="63">
        <v>1600</v>
      </c>
      <c r="B1572" s="63" t="s">
        <v>3162</v>
      </c>
      <c r="C1572" s="64" t="s">
        <v>1623</v>
      </c>
      <c r="D1572" s="65">
        <v>42978</v>
      </c>
      <c r="E1572" s="70">
        <v>1</v>
      </c>
      <c r="F1572" s="70">
        <v>12</v>
      </c>
      <c r="G1572" s="66"/>
      <c r="H1572" s="66"/>
      <c r="I1572" s="67">
        <v>1354.2</v>
      </c>
      <c r="J1572" s="68"/>
      <c r="K1572" s="66">
        <v>469</v>
      </c>
      <c r="L1572" s="68" t="s">
        <v>3059</v>
      </c>
    </row>
    <row r="1573" spans="1:12">
      <c r="A1573" s="63">
        <v>1600</v>
      </c>
      <c r="B1573" s="63" t="s">
        <v>3162</v>
      </c>
      <c r="C1573" s="64" t="s">
        <v>1624</v>
      </c>
      <c r="D1573" s="65">
        <v>42978</v>
      </c>
      <c r="E1573" s="70">
        <v>1</v>
      </c>
      <c r="F1573" s="70">
        <v>12</v>
      </c>
      <c r="G1573" s="66"/>
      <c r="H1573" s="66"/>
      <c r="I1573" s="67">
        <v>1057.74</v>
      </c>
      <c r="J1573" s="68"/>
      <c r="K1573" s="66">
        <v>1440</v>
      </c>
      <c r="L1573" s="68" t="s">
        <v>3102</v>
      </c>
    </row>
    <row r="1574" spans="1:12">
      <c r="A1574" s="63">
        <v>1600</v>
      </c>
      <c r="B1574" s="63" t="s">
        <v>3162</v>
      </c>
      <c r="C1574" s="64" t="s">
        <v>1625</v>
      </c>
      <c r="D1574" s="65">
        <v>42978</v>
      </c>
      <c r="E1574" s="70">
        <v>6</v>
      </c>
      <c r="F1574" s="70">
        <v>62</v>
      </c>
      <c r="G1574" s="66"/>
      <c r="H1574" s="66"/>
      <c r="I1574" s="67">
        <v>878.4</v>
      </c>
      <c r="J1574" s="68"/>
      <c r="K1574" s="66">
        <v>2188</v>
      </c>
      <c r="L1574" s="68" t="s">
        <v>3116</v>
      </c>
    </row>
    <row r="1575" spans="1:12">
      <c r="A1575" s="63">
        <v>1600</v>
      </c>
      <c r="B1575" s="63" t="s">
        <v>3162</v>
      </c>
      <c r="C1575" s="64" t="s">
        <v>1626</v>
      </c>
      <c r="D1575" s="65">
        <v>42978</v>
      </c>
      <c r="E1575" s="70">
        <v>6</v>
      </c>
      <c r="F1575" s="70">
        <v>62</v>
      </c>
      <c r="G1575" s="66"/>
      <c r="H1575" s="66"/>
      <c r="I1575" s="67">
        <v>878.4</v>
      </c>
      <c r="J1575" s="68"/>
      <c r="K1575" s="66">
        <v>2188</v>
      </c>
      <c r="L1575" s="68" t="s">
        <v>3116</v>
      </c>
    </row>
    <row r="1576" spans="1:12">
      <c r="A1576" s="63">
        <v>1600</v>
      </c>
      <c r="B1576" s="63" t="s">
        <v>3162</v>
      </c>
      <c r="C1576" s="64" t="s">
        <v>1627</v>
      </c>
      <c r="D1576" s="65">
        <v>42978</v>
      </c>
      <c r="E1576" s="70">
        <v>6</v>
      </c>
      <c r="F1576" s="70">
        <v>62</v>
      </c>
      <c r="G1576" s="66"/>
      <c r="H1576" s="66"/>
      <c r="I1576" s="67">
        <v>829.6</v>
      </c>
      <c r="J1576" s="68"/>
      <c r="K1576" s="66">
        <v>1511</v>
      </c>
      <c r="L1576" s="68" t="s">
        <v>3103</v>
      </c>
    </row>
    <row r="1577" spans="1:12">
      <c r="A1577" s="63">
        <v>1600</v>
      </c>
      <c r="B1577" s="63" t="s">
        <v>3162</v>
      </c>
      <c r="C1577" s="64" t="s">
        <v>1628</v>
      </c>
      <c r="D1577" s="65">
        <v>42978</v>
      </c>
      <c r="E1577" s="70">
        <v>6</v>
      </c>
      <c r="F1577" s="70">
        <v>62</v>
      </c>
      <c r="G1577" s="66"/>
      <c r="H1577" s="66"/>
      <c r="I1577" s="67">
        <v>829.6</v>
      </c>
      <c r="J1577" s="68"/>
      <c r="K1577" s="66">
        <v>515</v>
      </c>
      <c r="L1577" s="68" t="s">
        <v>3063</v>
      </c>
    </row>
    <row r="1578" spans="1:12">
      <c r="A1578" s="63">
        <v>1600</v>
      </c>
      <c r="B1578" s="63" t="s">
        <v>3162</v>
      </c>
      <c r="C1578" s="64" t="s">
        <v>1629</v>
      </c>
      <c r="D1578" s="65">
        <v>42978</v>
      </c>
      <c r="E1578" s="70">
        <v>1</v>
      </c>
      <c r="F1578" s="70">
        <v>12</v>
      </c>
      <c r="G1578" s="66"/>
      <c r="H1578" s="66"/>
      <c r="I1578" s="67">
        <v>474.58</v>
      </c>
      <c r="J1578" s="68"/>
      <c r="K1578" s="66">
        <v>2628</v>
      </c>
      <c r="L1578" s="68" t="s">
        <v>3163</v>
      </c>
    </row>
    <row r="1579" spans="1:12">
      <c r="A1579" s="63">
        <v>1600</v>
      </c>
      <c r="B1579" s="63" t="s">
        <v>3162</v>
      </c>
      <c r="C1579" s="64" t="s">
        <v>1630</v>
      </c>
      <c r="D1579" s="65">
        <v>42978</v>
      </c>
      <c r="E1579" s="70">
        <v>1</v>
      </c>
      <c r="F1579" s="70">
        <v>12</v>
      </c>
      <c r="G1579" s="66"/>
      <c r="H1579" s="66"/>
      <c r="I1579" s="67">
        <v>951.6</v>
      </c>
      <c r="J1579" s="68"/>
      <c r="K1579" s="66">
        <v>3107</v>
      </c>
      <c r="L1579" s="68" t="s">
        <v>3146</v>
      </c>
    </row>
    <row r="1580" spans="1:12">
      <c r="A1580" s="63">
        <v>1600</v>
      </c>
      <c r="B1580" s="63" t="s">
        <v>3162</v>
      </c>
      <c r="C1580" s="64" t="s">
        <v>1631</v>
      </c>
      <c r="D1580" s="65">
        <v>42978</v>
      </c>
      <c r="E1580" s="70">
        <v>1</v>
      </c>
      <c r="F1580" s="70">
        <v>12</v>
      </c>
      <c r="G1580" s="66"/>
      <c r="H1580" s="66"/>
      <c r="I1580" s="67">
        <v>575.84</v>
      </c>
      <c r="J1580" s="68"/>
      <c r="K1580" s="66">
        <v>1391</v>
      </c>
      <c r="L1580" s="68" t="s">
        <v>3101</v>
      </c>
    </row>
    <row r="1581" spans="1:12">
      <c r="A1581" s="63">
        <v>1600</v>
      </c>
      <c r="B1581" s="63" t="s">
        <v>3162</v>
      </c>
      <c r="C1581" s="64" t="s">
        <v>1632</v>
      </c>
      <c r="D1581" s="65">
        <v>42978</v>
      </c>
      <c r="E1581" s="70">
        <v>1</v>
      </c>
      <c r="F1581" s="70">
        <v>12</v>
      </c>
      <c r="G1581" s="66"/>
      <c r="H1581" s="66"/>
      <c r="I1581" s="67">
        <v>1189.5</v>
      </c>
      <c r="J1581" s="68"/>
      <c r="K1581" s="66">
        <v>2341</v>
      </c>
      <c r="L1581" s="68" t="s">
        <v>3120</v>
      </c>
    </row>
    <row r="1582" spans="1:12">
      <c r="A1582" s="63">
        <v>1600</v>
      </c>
      <c r="B1582" s="63" t="s">
        <v>3162</v>
      </c>
      <c r="C1582" s="64" t="s">
        <v>1633</v>
      </c>
      <c r="D1582" s="65">
        <v>42978</v>
      </c>
      <c r="E1582" s="70">
        <v>1</v>
      </c>
      <c r="F1582" s="70">
        <v>12</v>
      </c>
      <c r="G1582" s="66"/>
      <c r="H1582" s="66"/>
      <c r="I1582" s="67">
        <v>575.84</v>
      </c>
      <c r="J1582" s="68"/>
      <c r="K1582" s="66">
        <v>212</v>
      </c>
      <c r="L1582" s="68" t="s">
        <v>3037</v>
      </c>
    </row>
    <row r="1583" spans="1:12">
      <c r="A1583" s="63">
        <v>1600</v>
      </c>
      <c r="B1583" s="63" t="s">
        <v>3162</v>
      </c>
      <c r="C1583" s="64" t="s">
        <v>1634</v>
      </c>
      <c r="D1583" s="65">
        <v>42978</v>
      </c>
      <c r="E1583" s="70">
        <v>6</v>
      </c>
      <c r="F1583" s="70">
        <v>61</v>
      </c>
      <c r="G1583" s="66"/>
      <c r="H1583" s="66"/>
      <c r="I1583" s="67">
        <v>4636</v>
      </c>
      <c r="J1583" s="68"/>
      <c r="K1583" s="66">
        <v>1805</v>
      </c>
      <c r="L1583" s="68" t="s">
        <v>3105</v>
      </c>
    </row>
    <row r="1584" spans="1:12">
      <c r="A1584" s="63">
        <v>1600</v>
      </c>
      <c r="B1584" s="63" t="s">
        <v>3162</v>
      </c>
      <c r="C1584" s="64" t="s">
        <v>1635</v>
      </c>
      <c r="D1584" s="65">
        <v>42978</v>
      </c>
      <c r="E1584" s="70">
        <v>6</v>
      </c>
      <c r="F1584" s="70">
        <v>61</v>
      </c>
      <c r="G1584" s="66"/>
      <c r="H1584" s="66"/>
      <c r="I1584" s="67">
        <v>710.19</v>
      </c>
      <c r="J1584" s="68"/>
      <c r="K1584" s="66">
        <v>1805</v>
      </c>
      <c r="L1584" s="68" t="s">
        <v>3105</v>
      </c>
    </row>
    <row r="1585" spans="1:12">
      <c r="A1585" s="63">
        <v>1600</v>
      </c>
      <c r="B1585" s="63" t="s">
        <v>3162</v>
      </c>
      <c r="C1585" s="64" t="s">
        <v>1636</v>
      </c>
      <c r="D1585" s="65">
        <v>42978</v>
      </c>
      <c r="E1585" s="70">
        <v>2</v>
      </c>
      <c r="F1585" s="70">
        <v>21</v>
      </c>
      <c r="G1585" s="66"/>
      <c r="H1585" s="66"/>
      <c r="I1585" s="67">
        <v>5923.29</v>
      </c>
      <c r="J1585" s="68"/>
      <c r="K1585" s="66">
        <v>3077</v>
      </c>
      <c r="L1585" s="68" t="s">
        <v>3143</v>
      </c>
    </row>
    <row r="1586" spans="1:12">
      <c r="A1586" s="63">
        <v>1600</v>
      </c>
      <c r="B1586" s="63" t="s">
        <v>3162</v>
      </c>
      <c r="C1586" s="64" t="s">
        <v>1637</v>
      </c>
      <c r="D1586" s="65">
        <v>42978</v>
      </c>
      <c r="E1586" s="70">
        <v>1</v>
      </c>
      <c r="F1586" s="70">
        <v>12</v>
      </c>
      <c r="G1586" s="66"/>
      <c r="H1586" s="66"/>
      <c r="I1586" s="67">
        <v>1189.5</v>
      </c>
      <c r="J1586" s="68"/>
      <c r="K1586" s="66">
        <v>2951</v>
      </c>
      <c r="L1586" s="68" t="s">
        <v>3140</v>
      </c>
    </row>
    <row r="1587" spans="1:12">
      <c r="A1587" s="63">
        <v>1600</v>
      </c>
      <c r="B1587" s="63" t="s">
        <v>3162</v>
      </c>
      <c r="C1587" s="64" t="s">
        <v>1638</v>
      </c>
      <c r="D1587" s="65">
        <v>42978</v>
      </c>
      <c r="E1587" s="70">
        <v>1</v>
      </c>
      <c r="F1587" s="70">
        <v>12</v>
      </c>
      <c r="G1587" s="66"/>
      <c r="H1587" s="66"/>
      <c r="I1587" s="67">
        <v>1189.5</v>
      </c>
      <c r="J1587" s="68"/>
      <c r="K1587" s="66">
        <v>3099</v>
      </c>
      <c r="L1587" s="68" t="s">
        <v>3145</v>
      </c>
    </row>
    <row r="1588" spans="1:12">
      <c r="A1588" s="63">
        <v>1600</v>
      </c>
      <c r="B1588" s="63" t="s">
        <v>3162</v>
      </c>
      <c r="C1588" s="64" t="s">
        <v>1639</v>
      </c>
      <c r="D1588" s="65">
        <v>42979</v>
      </c>
      <c r="E1588" s="70">
        <v>6</v>
      </c>
      <c r="F1588" s="70">
        <v>61</v>
      </c>
      <c r="G1588" s="66"/>
      <c r="H1588" s="66"/>
      <c r="I1588" s="67">
        <v>1854.4</v>
      </c>
      <c r="J1588" s="68"/>
      <c r="K1588" s="66">
        <v>2037</v>
      </c>
      <c r="L1588" s="68" t="s">
        <v>3108</v>
      </c>
    </row>
    <row r="1589" spans="1:12">
      <c r="A1589" s="63">
        <v>1600</v>
      </c>
      <c r="B1589" s="63" t="s">
        <v>3162</v>
      </c>
      <c r="C1589" s="64" t="s">
        <v>1640</v>
      </c>
      <c r="D1589" s="65">
        <v>42979</v>
      </c>
      <c r="E1589" s="70">
        <v>6</v>
      </c>
      <c r="F1589" s="70">
        <v>63</v>
      </c>
      <c r="G1589" s="66"/>
      <c r="H1589" s="66"/>
      <c r="I1589" s="67">
        <v>3294</v>
      </c>
      <c r="J1589" s="68"/>
      <c r="K1589" s="66">
        <v>3077</v>
      </c>
      <c r="L1589" s="68" t="s">
        <v>3143</v>
      </c>
    </row>
    <row r="1590" spans="1:12">
      <c r="A1590" s="63">
        <v>1600</v>
      </c>
      <c r="B1590" s="63" t="s">
        <v>3162</v>
      </c>
      <c r="C1590" s="64" t="s">
        <v>1641</v>
      </c>
      <c r="D1590" s="65">
        <v>42981</v>
      </c>
      <c r="E1590" s="70">
        <v>3</v>
      </c>
      <c r="F1590" s="71"/>
      <c r="G1590" s="68"/>
      <c r="H1590" s="68"/>
      <c r="I1590" s="67">
        <v>219.6</v>
      </c>
      <c r="J1590" s="68"/>
      <c r="K1590" s="66">
        <v>313</v>
      </c>
      <c r="L1590" s="68" t="s">
        <v>3051</v>
      </c>
    </row>
    <row r="1591" spans="1:12">
      <c r="A1591" s="63">
        <v>1600</v>
      </c>
      <c r="B1591" s="63" t="s">
        <v>3162</v>
      </c>
      <c r="C1591" s="64" t="s">
        <v>1642</v>
      </c>
      <c r="D1591" s="65">
        <v>42981</v>
      </c>
      <c r="E1591" s="70">
        <v>1</v>
      </c>
      <c r="F1591" s="70">
        <v>12</v>
      </c>
      <c r="G1591" s="66"/>
      <c r="H1591" s="66"/>
      <c r="I1591" s="67">
        <v>1135.82</v>
      </c>
      <c r="J1591" s="68"/>
      <c r="K1591" s="66">
        <v>971</v>
      </c>
      <c r="L1591" s="68" t="s">
        <v>3090</v>
      </c>
    </row>
    <row r="1592" spans="1:12">
      <c r="A1592" s="63">
        <v>1600</v>
      </c>
      <c r="B1592" s="63" t="s">
        <v>3162</v>
      </c>
      <c r="C1592" s="64" t="s">
        <v>1643</v>
      </c>
      <c r="D1592" s="65">
        <v>42981</v>
      </c>
      <c r="E1592" s="70">
        <v>6</v>
      </c>
      <c r="F1592" s="70">
        <v>62</v>
      </c>
      <c r="G1592" s="66"/>
      <c r="H1592" s="66"/>
      <c r="I1592" s="67">
        <v>674.66</v>
      </c>
      <c r="J1592" s="68"/>
      <c r="K1592" s="66">
        <v>971</v>
      </c>
      <c r="L1592" s="68" t="s">
        <v>3090</v>
      </c>
    </row>
    <row r="1593" spans="1:12">
      <c r="A1593" s="63">
        <v>1600</v>
      </c>
      <c r="B1593" s="63" t="s">
        <v>3162</v>
      </c>
      <c r="C1593" s="64" t="s">
        <v>1644</v>
      </c>
      <c r="D1593" s="65">
        <v>42981</v>
      </c>
      <c r="E1593" s="70">
        <v>3</v>
      </c>
      <c r="F1593" s="71"/>
      <c r="G1593" s="68"/>
      <c r="H1593" s="68"/>
      <c r="I1593" s="67">
        <v>219.6</v>
      </c>
      <c r="J1593" s="68"/>
      <c r="K1593" s="66">
        <v>2094</v>
      </c>
      <c r="L1593" s="68" t="s">
        <v>3113</v>
      </c>
    </row>
    <row r="1594" spans="1:12">
      <c r="A1594" s="63">
        <v>1600</v>
      </c>
      <c r="B1594" s="63" t="s">
        <v>3162</v>
      </c>
      <c r="C1594" s="64" t="s">
        <v>1645</v>
      </c>
      <c r="D1594" s="65">
        <v>42981</v>
      </c>
      <c r="E1594" s="70">
        <v>1</v>
      </c>
      <c r="F1594" s="70">
        <v>12</v>
      </c>
      <c r="G1594" s="66"/>
      <c r="H1594" s="66"/>
      <c r="I1594" s="67">
        <v>1622.6</v>
      </c>
      <c r="J1594" s="68"/>
      <c r="K1594" s="66">
        <v>283</v>
      </c>
      <c r="L1594" s="68" t="s">
        <v>3047</v>
      </c>
    </row>
    <row r="1595" spans="1:12">
      <c r="A1595" s="63">
        <v>1600</v>
      </c>
      <c r="B1595" s="63" t="s">
        <v>3162</v>
      </c>
      <c r="C1595" s="64" t="s">
        <v>1646</v>
      </c>
      <c r="D1595" s="65">
        <v>42981</v>
      </c>
      <c r="E1595" s="70">
        <v>2</v>
      </c>
      <c r="F1595" s="70">
        <v>22</v>
      </c>
      <c r="G1595" s="66"/>
      <c r="H1595" s="66"/>
      <c r="I1595" s="67">
        <v>2757.2</v>
      </c>
      <c r="J1595" s="68"/>
      <c r="K1595" s="66">
        <v>1119</v>
      </c>
      <c r="L1595" s="68" t="s">
        <v>3095</v>
      </c>
    </row>
    <row r="1596" spans="1:12">
      <c r="A1596" s="63">
        <v>1600</v>
      </c>
      <c r="B1596" s="63" t="s">
        <v>3162</v>
      </c>
      <c r="C1596" s="64" t="s">
        <v>1647</v>
      </c>
      <c r="D1596" s="65">
        <v>42981</v>
      </c>
      <c r="E1596" s="70">
        <v>3</v>
      </c>
      <c r="F1596" s="71"/>
      <c r="G1596" s="68"/>
      <c r="H1596" s="68"/>
      <c r="I1596" s="67">
        <v>219.6</v>
      </c>
      <c r="J1596" s="68"/>
      <c r="K1596" s="66">
        <v>100</v>
      </c>
      <c r="L1596" s="68" t="s">
        <v>3017</v>
      </c>
    </row>
    <row r="1597" spans="1:12">
      <c r="A1597" s="63">
        <v>1600</v>
      </c>
      <c r="B1597" s="63" t="s">
        <v>3162</v>
      </c>
      <c r="C1597" s="64" t="s">
        <v>1648</v>
      </c>
      <c r="D1597" s="65">
        <v>42981</v>
      </c>
      <c r="E1597" s="70">
        <v>1</v>
      </c>
      <c r="F1597" s="70">
        <v>12</v>
      </c>
      <c r="G1597" s="66"/>
      <c r="H1597" s="66"/>
      <c r="I1597" s="67">
        <v>1298.08</v>
      </c>
      <c r="J1597" s="68"/>
      <c r="K1597" s="66">
        <v>515</v>
      </c>
      <c r="L1597" s="68" t="s">
        <v>3063</v>
      </c>
    </row>
    <row r="1598" spans="1:12">
      <c r="A1598" s="63">
        <v>1600</v>
      </c>
      <c r="B1598" s="63" t="s">
        <v>3162</v>
      </c>
      <c r="C1598" s="64" t="s">
        <v>1649</v>
      </c>
      <c r="D1598" s="65">
        <v>42981</v>
      </c>
      <c r="E1598" s="70">
        <v>1</v>
      </c>
      <c r="F1598" s="70">
        <v>12</v>
      </c>
      <c r="G1598" s="66"/>
      <c r="H1598" s="66"/>
      <c r="I1598" s="67">
        <v>1135.82</v>
      </c>
      <c r="J1598" s="68"/>
      <c r="K1598" s="66">
        <v>2628</v>
      </c>
      <c r="L1598" s="68" t="s">
        <v>3163</v>
      </c>
    </row>
    <row r="1599" spans="1:12">
      <c r="A1599" s="63">
        <v>1600</v>
      </c>
      <c r="B1599" s="63" t="s">
        <v>3162</v>
      </c>
      <c r="C1599" s="64" t="s">
        <v>1650</v>
      </c>
      <c r="D1599" s="65">
        <v>42981</v>
      </c>
      <c r="E1599" s="70">
        <v>1</v>
      </c>
      <c r="F1599" s="70">
        <v>12</v>
      </c>
      <c r="G1599" s="66"/>
      <c r="H1599" s="66"/>
      <c r="I1599" s="67">
        <v>1622.6</v>
      </c>
      <c r="J1599" s="68"/>
      <c r="K1599" s="66">
        <v>1391</v>
      </c>
      <c r="L1599" s="68" t="s">
        <v>3101</v>
      </c>
    </row>
    <row r="1600" spans="1:12">
      <c r="A1600" s="63">
        <v>1600</v>
      </c>
      <c r="B1600" s="63" t="s">
        <v>3162</v>
      </c>
      <c r="C1600" s="64" t="s">
        <v>1651</v>
      </c>
      <c r="D1600" s="65">
        <v>42981</v>
      </c>
      <c r="E1600" s="70">
        <v>1</v>
      </c>
      <c r="F1600" s="70">
        <v>12</v>
      </c>
      <c r="G1600" s="66"/>
      <c r="H1600" s="66"/>
      <c r="I1600" s="67">
        <v>1135.82</v>
      </c>
      <c r="J1600" s="68"/>
      <c r="K1600" s="66">
        <v>2178</v>
      </c>
      <c r="L1600" s="68" t="s">
        <v>3115</v>
      </c>
    </row>
    <row r="1601" spans="1:12">
      <c r="A1601" s="63">
        <v>1600</v>
      </c>
      <c r="B1601" s="63" t="s">
        <v>3162</v>
      </c>
      <c r="C1601" s="64" t="s">
        <v>1652</v>
      </c>
      <c r="D1601" s="65">
        <v>42981</v>
      </c>
      <c r="E1601" s="70">
        <v>2</v>
      </c>
      <c r="F1601" s="70">
        <v>22</v>
      </c>
      <c r="G1601" s="66"/>
      <c r="H1601" s="66"/>
      <c r="I1601" s="67">
        <v>2374.12</v>
      </c>
      <c r="J1601" s="68"/>
      <c r="K1601" s="66">
        <v>440</v>
      </c>
      <c r="L1601" s="68" t="s">
        <v>3058</v>
      </c>
    </row>
    <row r="1602" spans="1:12">
      <c r="A1602" s="63">
        <v>1600</v>
      </c>
      <c r="B1602" s="63" t="s">
        <v>3162</v>
      </c>
      <c r="C1602" s="64" t="s">
        <v>1653</v>
      </c>
      <c r="D1602" s="65">
        <v>42981</v>
      </c>
      <c r="E1602" s="70">
        <v>6</v>
      </c>
      <c r="F1602" s="70">
        <v>62</v>
      </c>
      <c r="G1602" s="66"/>
      <c r="H1602" s="66"/>
      <c r="I1602" s="67">
        <v>723.46</v>
      </c>
      <c r="J1602" s="68"/>
      <c r="K1602" s="66">
        <v>3077</v>
      </c>
      <c r="L1602" s="68" t="s">
        <v>3143</v>
      </c>
    </row>
    <row r="1603" spans="1:12">
      <c r="A1603" s="63">
        <v>1600</v>
      </c>
      <c r="B1603" s="63" t="s">
        <v>3162</v>
      </c>
      <c r="C1603" s="64" t="s">
        <v>1654</v>
      </c>
      <c r="D1603" s="65">
        <v>42981</v>
      </c>
      <c r="E1603" s="70">
        <v>1</v>
      </c>
      <c r="F1603" s="70">
        <v>12</v>
      </c>
      <c r="G1603" s="66"/>
      <c r="H1603" s="66"/>
      <c r="I1603" s="67">
        <v>1135.82</v>
      </c>
      <c r="J1603" s="68"/>
      <c r="K1603" s="66">
        <v>3077</v>
      </c>
      <c r="L1603" s="68" t="s">
        <v>3143</v>
      </c>
    </row>
    <row r="1604" spans="1:12">
      <c r="A1604" s="63">
        <v>1600</v>
      </c>
      <c r="B1604" s="63" t="s">
        <v>3162</v>
      </c>
      <c r="C1604" s="64" t="s">
        <v>1655</v>
      </c>
      <c r="D1604" s="65">
        <v>42981</v>
      </c>
      <c r="E1604" s="70">
        <v>1</v>
      </c>
      <c r="F1604" s="70">
        <v>12</v>
      </c>
      <c r="G1604" s="66"/>
      <c r="H1604" s="66"/>
      <c r="I1604" s="67">
        <v>1135.82</v>
      </c>
      <c r="J1604" s="68"/>
      <c r="K1604" s="66">
        <v>3077</v>
      </c>
      <c r="L1604" s="68" t="s">
        <v>3143</v>
      </c>
    </row>
    <row r="1605" spans="1:12">
      <c r="A1605" s="63">
        <v>1600</v>
      </c>
      <c r="B1605" s="63" t="s">
        <v>3162</v>
      </c>
      <c r="C1605" s="64" t="s">
        <v>1656</v>
      </c>
      <c r="D1605" s="65">
        <v>42981</v>
      </c>
      <c r="E1605" s="70">
        <v>3</v>
      </c>
      <c r="F1605" s="71"/>
      <c r="G1605" s="68"/>
      <c r="H1605" s="68"/>
      <c r="I1605" s="67">
        <v>219.6</v>
      </c>
      <c r="J1605" s="68"/>
      <c r="K1605" s="66">
        <v>2951</v>
      </c>
      <c r="L1605" s="68" t="s">
        <v>3140</v>
      </c>
    </row>
    <row r="1606" spans="1:12">
      <c r="A1606" s="63">
        <v>1600</v>
      </c>
      <c r="B1606" s="63" t="s">
        <v>3162</v>
      </c>
      <c r="C1606" s="64" t="s">
        <v>1657</v>
      </c>
      <c r="D1606" s="65">
        <v>42981</v>
      </c>
      <c r="E1606" s="70">
        <v>6</v>
      </c>
      <c r="F1606" s="70">
        <v>62</v>
      </c>
      <c r="G1606" s="66"/>
      <c r="H1606" s="66"/>
      <c r="I1606" s="67">
        <v>723.46</v>
      </c>
      <c r="J1606" s="68"/>
      <c r="K1606" s="66">
        <v>3099</v>
      </c>
      <c r="L1606" s="68" t="s">
        <v>3145</v>
      </c>
    </row>
    <row r="1607" spans="1:12">
      <c r="A1607" s="63">
        <v>1600</v>
      </c>
      <c r="B1607" s="63" t="s">
        <v>3162</v>
      </c>
      <c r="C1607" s="64" t="s">
        <v>1658</v>
      </c>
      <c r="D1607" s="65">
        <v>42981</v>
      </c>
      <c r="E1607" s="70">
        <v>2</v>
      </c>
      <c r="F1607" s="70">
        <v>22</v>
      </c>
      <c r="G1607" s="66"/>
      <c r="H1607" s="66"/>
      <c r="I1607" s="67">
        <v>1622.6</v>
      </c>
      <c r="J1607" s="68"/>
      <c r="K1607" s="66">
        <v>3099</v>
      </c>
      <c r="L1607" s="68" t="s">
        <v>3145</v>
      </c>
    </row>
    <row r="1608" spans="1:12">
      <c r="A1608" s="63">
        <v>1600</v>
      </c>
      <c r="B1608" s="63" t="s">
        <v>3162</v>
      </c>
      <c r="C1608" s="64" t="s">
        <v>1659</v>
      </c>
      <c r="D1608" s="65">
        <v>42981</v>
      </c>
      <c r="E1608" s="70">
        <v>1</v>
      </c>
      <c r="F1608" s="70">
        <v>12</v>
      </c>
      <c r="G1608" s="66"/>
      <c r="H1608" s="66"/>
      <c r="I1608" s="67">
        <v>1622.6</v>
      </c>
      <c r="J1608" s="68"/>
      <c r="K1608" s="66">
        <v>3099</v>
      </c>
      <c r="L1608" s="68" t="s">
        <v>3145</v>
      </c>
    </row>
    <row r="1609" spans="1:12">
      <c r="A1609" s="63">
        <v>1600</v>
      </c>
      <c r="B1609" s="63" t="s">
        <v>3162</v>
      </c>
      <c r="C1609" s="64" t="s">
        <v>1660</v>
      </c>
      <c r="D1609" s="65">
        <v>42984</v>
      </c>
      <c r="E1609" s="70">
        <v>1</v>
      </c>
      <c r="F1609" s="70">
        <v>11</v>
      </c>
      <c r="G1609" s="66"/>
      <c r="H1609" s="66"/>
      <c r="I1609" s="67">
        <v>8251.1</v>
      </c>
      <c r="J1609" s="68"/>
      <c r="K1609" s="66">
        <v>713</v>
      </c>
      <c r="L1609" s="68" t="s">
        <v>3076</v>
      </c>
    </row>
    <row r="1610" spans="1:12">
      <c r="A1610" s="63">
        <v>1600</v>
      </c>
      <c r="B1610" s="63" t="s">
        <v>3162</v>
      </c>
      <c r="C1610" s="64" t="s">
        <v>1661</v>
      </c>
      <c r="D1610" s="65">
        <v>42984</v>
      </c>
      <c r="E1610" s="70">
        <v>1</v>
      </c>
      <c r="F1610" s="70">
        <v>11</v>
      </c>
      <c r="G1610" s="66"/>
      <c r="H1610" s="66"/>
      <c r="I1610" s="67">
        <v>3491.64</v>
      </c>
      <c r="J1610" s="68"/>
      <c r="K1610" s="66">
        <v>3107</v>
      </c>
      <c r="L1610" s="68" t="s">
        <v>3146</v>
      </c>
    </row>
    <row r="1611" spans="1:12">
      <c r="A1611" s="63">
        <v>1600</v>
      </c>
      <c r="B1611" s="63" t="s">
        <v>3162</v>
      </c>
      <c r="C1611" s="64" t="s">
        <v>1662</v>
      </c>
      <c r="D1611" s="65">
        <v>42984</v>
      </c>
      <c r="E1611" s="70">
        <v>6</v>
      </c>
      <c r="F1611" s="70">
        <v>62</v>
      </c>
      <c r="G1611" s="66"/>
      <c r="H1611" s="66"/>
      <c r="I1611" s="67">
        <v>444.08</v>
      </c>
      <c r="J1611" s="68"/>
      <c r="K1611" s="66">
        <v>1440</v>
      </c>
      <c r="L1611" s="68" t="s">
        <v>3102</v>
      </c>
    </row>
    <row r="1612" spans="1:12">
      <c r="A1612" s="63">
        <v>1600</v>
      </c>
      <c r="B1612" s="63" t="s">
        <v>3162</v>
      </c>
      <c r="C1612" s="64" t="s">
        <v>1663</v>
      </c>
      <c r="D1612" s="65">
        <v>42984</v>
      </c>
      <c r="E1612" s="70">
        <v>1</v>
      </c>
      <c r="F1612" s="70">
        <v>13</v>
      </c>
      <c r="G1612" s="66"/>
      <c r="H1612" s="66"/>
      <c r="I1612" s="67">
        <v>3660</v>
      </c>
      <c r="J1612" s="68"/>
      <c r="K1612" s="66">
        <v>2432</v>
      </c>
      <c r="L1612" s="68" t="s">
        <v>3121</v>
      </c>
    </row>
    <row r="1613" spans="1:12">
      <c r="A1613" s="63">
        <v>1600</v>
      </c>
      <c r="B1613" s="63" t="s">
        <v>3162</v>
      </c>
      <c r="C1613" s="64" t="s">
        <v>1664</v>
      </c>
      <c r="D1613" s="65">
        <v>42984</v>
      </c>
      <c r="E1613" s="70">
        <v>6</v>
      </c>
      <c r="F1613" s="70">
        <v>62</v>
      </c>
      <c r="G1613" s="66"/>
      <c r="H1613" s="66"/>
      <c r="I1613" s="68"/>
      <c r="J1613" s="67">
        <v>-444.08</v>
      </c>
      <c r="K1613" s="66">
        <v>3077</v>
      </c>
      <c r="L1613" s="68" t="s">
        <v>3143</v>
      </c>
    </row>
    <row r="1614" spans="1:12">
      <c r="A1614" s="63">
        <v>1600</v>
      </c>
      <c r="B1614" s="63" t="s">
        <v>3162</v>
      </c>
      <c r="C1614" s="64" t="s">
        <v>1665</v>
      </c>
      <c r="D1614" s="65">
        <v>42985</v>
      </c>
      <c r="E1614" s="70">
        <v>6</v>
      </c>
      <c r="F1614" s="70">
        <v>61</v>
      </c>
      <c r="G1614" s="66"/>
      <c r="H1614" s="66"/>
      <c r="I1614" s="68"/>
      <c r="J1614" s="67">
        <v>-4636</v>
      </c>
      <c r="K1614" s="66">
        <v>1805</v>
      </c>
      <c r="L1614" s="68" t="s">
        <v>3105</v>
      </c>
    </row>
    <row r="1615" spans="1:12">
      <c r="A1615" s="63">
        <v>1600</v>
      </c>
      <c r="B1615" s="63" t="s">
        <v>3162</v>
      </c>
      <c r="C1615" s="64" t="s">
        <v>1666</v>
      </c>
      <c r="D1615" s="65">
        <v>42986</v>
      </c>
      <c r="E1615" s="70">
        <v>6</v>
      </c>
      <c r="F1615" s="70">
        <v>61</v>
      </c>
      <c r="G1615" s="66"/>
      <c r="H1615" s="66"/>
      <c r="I1615" s="67">
        <v>2665.7</v>
      </c>
      <c r="J1615" s="68"/>
      <c r="K1615" s="66">
        <v>3099</v>
      </c>
      <c r="L1615" s="68" t="s">
        <v>3145</v>
      </c>
    </row>
    <row r="1616" spans="1:12">
      <c r="A1616" s="63">
        <v>1600</v>
      </c>
      <c r="B1616" s="63" t="s">
        <v>3162</v>
      </c>
      <c r="C1616" s="64" t="s">
        <v>1667</v>
      </c>
      <c r="D1616" s="65">
        <v>42987</v>
      </c>
      <c r="E1616" s="70">
        <v>1</v>
      </c>
      <c r="F1616" s="70">
        <v>14</v>
      </c>
      <c r="G1616" s="66"/>
      <c r="H1616" s="66"/>
      <c r="I1616" s="67">
        <v>12200</v>
      </c>
      <c r="J1616" s="68"/>
      <c r="K1616" s="66">
        <v>1511</v>
      </c>
      <c r="L1616" s="68" t="s">
        <v>3103</v>
      </c>
    </row>
    <row r="1617" spans="1:12">
      <c r="A1617" s="63">
        <v>1600</v>
      </c>
      <c r="B1617" s="63" t="s">
        <v>3162</v>
      </c>
      <c r="C1617" s="64" t="s">
        <v>1668</v>
      </c>
      <c r="D1617" s="65">
        <v>42987</v>
      </c>
      <c r="E1617" s="70">
        <v>1</v>
      </c>
      <c r="F1617" s="70">
        <v>14</v>
      </c>
      <c r="G1617" s="66"/>
      <c r="H1617" s="66"/>
      <c r="I1617" s="67">
        <v>12200</v>
      </c>
      <c r="J1617" s="68"/>
      <c r="K1617" s="66">
        <v>283</v>
      </c>
      <c r="L1617" s="68" t="s">
        <v>3047</v>
      </c>
    </row>
    <row r="1618" spans="1:12">
      <c r="A1618" s="63">
        <v>1600</v>
      </c>
      <c r="B1618" s="63" t="s">
        <v>3162</v>
      </c>
      <c r="C1618" s="64" t="s">
        <v>1669</v>
      </c>
      <c r="D1618" s="65">
        <v>42987</v>
      </c>
      <c r="E1618" s="70">
        <v>1</v>
      </c>
      <c r="F1618" s="70">
        <v>14</v>
      </c>
      <c r="G1618" s="66"/>
      <c r="H1618" s="66"/>
      <c r="I1618" s="67">
        <v>12200</v>
      </c>
      <c r="J1618" s="68"/>
      <c r="K1618" s="66">
        <v>2457</v>
      </c>
      <c r="L1618" s="68" t="s">
        <v>3165</v>
      </c>
    </row>
    <row r="1619" spans="1:12">
      <c r="A1619" s="63">
        <v>1600</v>
      </c>
      <c r="B1619" s="63" t="s">
        <v>3162</v>
      </c>
      <c r="C1619" s="64" t="s">
        <v>1670</v>
      </c>
      <c r="D1619" s="65">
        <v>42987</v>
      </c>
      <c r="E1619" s="70">
        <v>1</v>
      </c>
      <c r="F1619" s="70">
        <v>12</v>
      </c>
      <c r="G1619" s="66"/>
      <c r="H1619" s="66"/>
      <c r="I1619" s="67">
        <v>1135.82</v>
      </c>
      <c r="J1619" s="68"/>
      <c r="K1619" s="66">
        <v>1440</v>
      </c>
      <c r="L1619" s="68" t="s">
        <v>3102</v>
      </c>
    </row>
    <row r="1620" spans="1:12">
      <c r="A1620" s="63">
        <v>1600</v>
      </c>
      <c r="B1620" s="63" t="s">
        <v>3162</v>
      </c>
      <c r="C1620" s="64" t="s">
        <v>1671</v>
      </c>
      <c r="D1620" s="65">
        <v>42987</v>
      </c>
      <c r="E1620" s="70">
        <v>1</v>
      </c>
      <c r="F1620" s="70">
        <v>14</v>
      </c>
      <c r="G1620" s="66"/>
      <c r="H1620" s="66"/>
      <c r="I1620" s="67">
        <v>12200</v>
      </c>
      <c r="J1620" s="68"/>
      <c r="K1620" s="66">
        <v>2178</v>
      </c>
      <c r="L1620" s="68" t="s">
        <v>3115</v>
      </c>
    </row>
    <row r="1621" spans="1:12">
      <c r="A1621" s="63">
        <v>1600</v>
      </c>
      <c r="B1621" s="63" t="s">
        <v>3162</v>
      </c>
      <c r="C1621" s="64" t="s">
        <v>1672</v>
      </c>
      <c r="D1621" s="65">
        <v>42987</v>
      </c>
      <c r="E1621" s="70">
        <v>1</v>
      </c>
      <c r="F1621" s="70">
        <v>14</v>
      </c>
      <c r="G1621" s="66"/>
      <c r="H1621" s="66"/>
      <c r="I1621" s="67">
        <v>12200</v>
      </c>
      <c r="J1621" s="68"/>
      <c r="K1621" s="66">
        <v>111</v>
      </c>
      <c r="L1621" s="68" t="s">
        <v>3025</v>
      </c>
    </row>
    <row r="1622" spans="1:12">
      <c r="A1622" s="63">
        <v>1600</v>
      </c>
      <c r="B1622" s="63" t="s">
        <v>3162</v>
      </c>
      <c r="C1622" s="64" t="s">
        <v>1673</v>
      </c>
      <c r="D1622" s="65">
        <v>42987</v>
      </c>
      <c r="E1622" s="70">
        <v>1</v>
      </c>
      <c r="F1622" s="70">
        <v>14</v>
      </c>
      <c r="G1622" s="66"/>
      <c r="H1622" s="66"/>
      <c r="I1622" s="67">
        <v>12200</v>
      </c>
      <c r="J1622" s="68"/>
      <c r="K1622" s="66">
        <v>111</v>
      </c>
      <c r="L1622" s="68" t="s">
        <v>3025</v>
      </c>
    </row>
    <row r="1623" spans="1:12">
      <c r="A1623" s="63">
        <v>1600</v>
      </c>
      <c r="B1623" s="63" t="s">
        <v>3162</v>
      </c>
      <c r="C1623" s="64" t="s">
        <v>1674</v>
      </c>
      <c r="D1623" s="65">
        <v>42987</v>
      </c>
      <c r="E1623" s="70">
        <v>1</v>
      </c>
      <c r="F1623" s="70">
        <v>12</v>
      </c>
      <c r="G1623" s="66"/>
      <c r="H1623" s="66"/>
      <c r="I1623" s="68"/>
      <c r="J1623" s="67">
        <v>-1135.82</v>
      </c>
      <c r="K1623" s="66">
        <v>3077</v>
      </c>
      <c r="L1623" s="68" t="s">
        <v>3143</v>
      </c>
    </row>
    <row r="1624" spans="1:12">
      <c r="A1624" s="63">
        <v>1600</v>
      </c>
      <c r="B1624" s="63" t="s">
        <v>3162</v>
      </c>
      <c r="C1624" s="64" t="s">
        <v>1675</v>
      </c>
      <c r="D1624" s="65">
        <v>42988</v>
      </c>
      <c r="E1624" s="70">
        <v>2</v>
      </c>
      <c r="F1624" s="70">
        <v>22</v>
      </c>
      <c r="G1624" s="66"/>
      <c r="H1624" s="66"/>
      <c r="I1624" s="67">
        <v>1695.8</v>
      </c>
      <c r="J1624" s="68"/>
      <c r="K1624" s="66">
        <v>627</v>
      </c>
      <c r="L1624" s="68" t="s">
        <v>3072</v>
      </c>
    </row>
    <row r="1625" spans="1:12">
      <c r="A1625" s="63">
        <v>1600</v>
      </c>
      <c r="B1625" s="63" t="s">
        <v>3162</v>
      </c>
      <c r="C1625" s="64" t="s">
        <v>1676</v>
      </c>
      <c r="D1625" s="65">
        <v>42988</v>
      </c>
      <c r="E1625" s="70">
        <v>1</v>
      </c>
      <c r="F1625" s="70">
        <v>12</v>
      </c>
      <c r="G1625" s="66"/>
      <c r="H1625" s="66"/>
      <c r="I1625" s="67">
        <v>1409.1</v>
      </c>
      <c r="J1625" s="68"/>
      <c r="K1625" s="66">
        <v>971</v>
      </c>
      <c r="L1625" s="68" t="s">
        <v>3090</v>
      </c>
    </row>
    <row r="1626" spans="1:12">
      <c r="A1626" s="63">
        <v>1600</v>
      </c>
      <c r="B1626" s="63" t="s">
        <v>3162</v>
      </c>
      <c r="C1626" s="64" t="s">
        <v>1677</v>
      </c>
      <c r="D1626" s="65">
        <v>42988</v>
      </c>
      <c r="E1626" s="70">
        <v>1</v>
      </c>
      <c r="F1626" s="70">
        <v>12</v>
      </c>
      <c r="G1626" s="66"/>
      <c r="H1626" s="66"/>
      <c r="I1626" s="67">
        <v>1006.5</v>
      </c>
      <c r="J1626" s="68"/>
      <c r="K1626" s="66">
        <v>978</v>
      </c>
      <c r="L1626" s="68" t="s">
        <v>3091</v>
      </c>
    </row>
    <row r="1627" spans="1:12">
      <c r="A1627" s="63">
        <v>1600</v>
      </c>
      <c r="B1627" s="63" t="s">
        <v>3162</v>
      </c>
      <c r="C1627" s="64" t="s">
        <v>1678</v>
      </c>
      <c r="D1627" s="65">
        <v>42988</v>
      </c>
      <c r="E1627" s="70">
        <v>2</v>
      </c>
      <c r="F1627" s="70">
        <v>22</v>
      </c>
      <c r="G1627" s="66"/>
      <c r="H1627" s="66"/>
      <c r="I1627" s="67">
        <v>1019.92</v>
      </c>
      <c r="J1627" s="68"/>
      <c r="K1627" s="66">
        <v>2556</v>
      </c>
      <c r="L1627" s="68" t="s">
        <v>3167</v>
      </c>
    </row>
    <row r="1628" spans="1:12">
      <c r="A1628" s="63">
        <v>1600</v>
      </c>
      <c r="B1628" s="63" t="s">
        <v>3162</v>
      </c>
      <c r="C1628" s="64" t="s">
        <v>1679</v>
      </c>
      <c r="D1628" s="65">
        <v>42988</v>
      </c>
      <c r="E1628" s="70">
        <v>2</v>
      </c>
      <c r="F1628" s="70">
        <v>22</v>
      </c>
      <c r="G1628" s="66"/>
      <c r="H1628" s="66"/>
      <c r="I1628" s="67">
        <v>679.54</v>
      </c>
      <c r="J1628" s="68"/>
      <c r="K1628" s="66">
        <v>2556</v>
      </c>
      <c r="L1628" s="68" t="s">
        <v>3167</v>
      </c>
    </row>
    <row r="1629" spans="1:12">
      <c r="A1629" s="63">
        <v>1600</v>
      </c>
      <c r="B1629" s="63" t="s">
        <v>3162</v>
      </c>
      <c r="C1629" s="64" t="s">
        <v>1680</v>
      </c>
      <c r="D1629" s="65">
        <v>42988</v>
      </c>
      <c r="E1629" s="70">
        <v>2</v>
      </c>
      <c r="F1629" s="70">
        <v>22</v>
      </c>
      <c r="G1629" s="66"/>
      <c r="H1629" s="66"/>
      <c r="I1629" s="67">
        <v>4069.92</v>
      </c>
      <c r="J1629" s="68"/>
      <c r="K1629" s="66">
        <v>1126</v>
      </c>
      <c r="L1629" s="68" t="s">
        <v>3096</v>
      </c>
    </row>
    <row r="1630" spans="1:12">
      <c r="A1630" s="63">
        <v>1600</v>
      </c>
      <c r="B1630" s="63" t="s">
        <v>3162</v>
      </c>
      <c r="C1630" s="64" t="s">
        <v>1681</v>
      </c>
      <c r="D1630" s="65">
        <v>42988</v>
      </c>
      <c r="E1630" s="70">
        <v>6</v>
      </c>
      <c r="F1630" s="70">
        <v>62</v>
      </c>
      <c r="G1630" s="66"/>
      <c r="H1630" s="66"/>
      <c r="I1630" s="67">
        <v>829.6</v>
      </c>
      <c r="J1630" s="68"/>
      <c r="K1630" s="66">
        <v>2628</v>
      </c>
      <c r="L1630" s="68" t="s">
        <v>3163</v>
      </c>
    </row>
    <row r="1631" spans="1:12">
      <c r="A1631" s="63">
        <v>1600</v>
      </c>
      <c r="B1631" s="63" t="s">
        <v>3162</v>
      </c>
      <c r="C1631" s="64" t="s">
        <v>1682</v>
      </c>
      <c r="D1631" s="65">
        <v>42988</v>
      </c>
      <c r="E1631" s="70">
        <v>1</v>
      </c>
      <c r="F1631" s="70">
        <v>12</v>
      </c>
      <c r="G1631" s="66"/>
      <c r="H1631" s="66"/>
      <c r="I1631" s="67">
        <v>679.54</v>
      </c>
      <c r="J1631" s="68"/>
      <c r="K1631" s="66">
        <v>2457</v>
      </c>
      <c r="L1631" s="68" t="s">
        <v>3165</v>
      </c>
    </row>
    <row r="1632" spans="1:12">
      <c r="A1632" s="63">
        <v>1600</v>
      </c>
      <c r="B1632" s="63" t="s">
        <v>3162</v>
      </c>
      <c r="C1632" s="64" t="s">
        <v>1683</v>
      </c>
      <c r="D1632" s="65">
        <v>42988</v>
      </c>
      <c r="E1632" s="70">
        <v>1</v>
      </c>
      <c r="F1632" s="70">
        <v>12</v>
      </c>
      <c r="G1632" s="66"/>
      <c r="H1632" s="66"/>
      <c r="I1632" s="67">
        <v>1019.92</v>
      </c>
      <c r="J1632" s="68"/>
      <c r="K1632" s="66">
        <v>2457</v>
      </c>
      <c r="L1632" s="68" t="s">
        <v>3165</v>
      </c>
    </row>
    <row r="1633" spans="1:12">
      <c r="A1633" s="63">
        <v>1600</v>
      </c>
      <c r="B1633" s="63" t="s">
        <v>3162</v>
      </c>
      <c r="C1633" s="64" t="s">
        <v>1684</v>
      </c>
      <c r="D1633" s="65">
        <v>42988</v>
      </c>
      <c r="E1633" s="70">
        <v>1</v>
      </c>
      <c r="F1633" s="70">
        <v>12</v>
      </c>
      <c r="G1633" s="66"/>
      <c r="H1633" s="66"/>
      <c r="I1633" s="67">
        <v>1510.36</v>
      </c>
      <c r="J1633" s="68"/>
      <c r="K1633" s="66">
        <v>756</v>
      </c>
      <c r="L1633" s="68" t="s">
        <v>3080</v>
      </c>
    </row>
    <row r="1634" spans="1:12">
      <c r="A1634" s="63">
        <v>1600</v>
      </c>
      <c r="B1634" s="63" t="s">
        <v>3162</v>
      </c>
      <c r="C1634" s="64" t="s">
        <v>1685</v>
      </c>
      <c r="D1634" s="65">
        <v>42988</v>
      </c>
      <c r="E1634" s="70">
        <v>1</v>
      </c>
      <c r="F1634" s="70">
        <v>12</v>
      </c>
      <c r="G1634" s="66"/>
      <c r="H1634" s="66"/>
      <c r="I1634" s="67">
        <v>1256.5999999999999</v>
      </c>
      <c r="J1634" s="68"/>
      <c r="K1634" s="66">
        <v>1440</v>
      </c>
      <c r="L1634" s="68" t="s">
        <v>3102</v>
      </c>
    </row>
    <row r="1635" spans="1:12">
      <c r="A1635" s="63">
        <v>1600</v>
      </c>
      <c r="B1635" s="63" t="s">
        <v>3162</v>
      </c>
      <c r="C1635" s="64" t="s">
        <v>1686</v>
      </c>
      <c r="D1635" s="65">
        <v>42988</v>
      </c>
      <c r="E1635" s="70">
        <v>6</v>
      </c>
      <c r="F1635" s="70">
        <v>62</v>
      </c>
      <c r="G1635" s="66"/>
      <c r="H1635" s="66"/>
      <c r="I1635" s="67">
        <v>1068.1099999999999</v>
      </c>
      <c r="J1635" s="68"/>
      <c r="K1635" s="66">
        <v>1440</v>
      </c>
      <c r="L1635" s="68" t="s">
        <v>3102</v>
      </c>
    </row>
    <row r="1636" spans="1:12">
      <c r="A1636" s="63">
        <v>1600</v>
      </c>
      <c r="B1636" s="63" t="s">
        <v>3162</v>
      </c>
      <c r="C1636" s="64" t="s">
        <v>1687</v>
      </c>
      <c r="D1636" s="65">
        <v>42988</v>
      </c>
      <c r="E1636" s="70">
        <v>1</v>
      </c>
      <c r="F1636" s="70">
        <v>12</v>
      </c>
      <c r="G1636" s="66"/>
      <c r="H1636" s="66"/>
      <c r="I1636" s="67">
        <v>1110.2</v>
      </c>
      <c r="J1636" s="68"/>
      <c r="K1636" s="66">
        <v>440</v>
      </c>
      <c r="L1636" s="68" t="s">
        <v>3058</v>
      </c>
    </row>
    <row r="1637" spans="1:12">
      <c r="A1637" s="63">
        <v>1600</v>
      </c>
      <c r="B1637" s="63" t="s">
        <v>3162</v>
      </c>
      <c r="C1637" s="64" t="s">
        <v>1688</v>
      </c>
      <c r="D1637" s="65">
        <v>42988</v>
      </c>
      <c r="E1637" s="70">
        <v>1</v>
      </c>
      <c r="F1637" s="70">
        <v>12</v>
      </c>
      <c r="G1637" s="66"/>
      <c r="H1637" s="66"/>
      <c r="I1637" s="67">
        <v>1586</v>
      </c>
      <c r="J1637" s="68"/>
      <c r="K1637" s="66">
        <v>440</v>
      </c>
      <c r="L1637" s="68" t="s">
        <v>3058</v>
      </c>
    </row>
    <row r="1638" spans="1:12">
      <c r="A1638" s="63">
        <v>1600</v>
      </c>
      <c r="B1638" s="63" t="s">
        <v>3162</v>
      </c>
      <c r="C1638" s="64" t="s">
        <v>1689</v>
      </c>
      <c r="D1638" s="65">
        <v>42988</v>
      </c>
      <c r="E1638" s="70">
        <v>1</v>
      </c>
      <c r="F1638" s="70">
        <v>12</v>
      </c>
      <c r="G1638" s="66"/>
      <c r="H1638" s="66"/>
      <c r="I1638" s="67">
        <v>1409.1</v>
      </c>
      <c r="J1638" s="68"/>
      <c r="K1638" s="66">
        <v>207</v>
      </c>
      <c r="L1638" s="68" t="s">
        <v>3036</v>
      </c>
    </row>
    <row r="1639" spans="1:12">
      <c r="A1639" s="63">
        <v>1600</v>
      </c>
      <c r="B1639" s="63" t="s">
        <v>3162</v>
      </c>
      <c r="C1639" s="64" t="s">
        <v>1690</v>
      </c>
      <c r="D1639" s="65">
        <v>42988</v>
      </c>
      <c r="E1639" s="70">
        <v>2</v>
      </c>
      <c r="F1639" s="70">
        <v>22</v>
      </c>
      <c r="G1639" s="66"/>
      <c r="H1639" s="66"/>
      <c r="I1639" s="67">
        <v>1695.8</v>
      </c>
      <c r="J1639" s="68"/>
      <c r="K1639" s="66">
        <v>2178</v>
      </c>
      <c r="L1639" s="68" t="s">
        <v>3115</v>
      </c>
    </row>
    <row r="1640" spans="1:12">
      <c r="A1640" s="63">
        <v>1600</v>
      </c>
      <c r="B1640" s="63" t="s">
        <v>3162</v>
      </c>
      <c r="C1640" s="64" t="s">
        <v>1691</v>
      </c>
      <c r="D1640" s="65">
        <v>42988</v>
      </c>
      <c r="E1640" s="70">
        <v>2</v>
      </c>
      <c r="F1640" s="70">
        <v>22</v>
      </c>
      <c r="G1640" s="66"/>
      <c r="H1640" s="66"/>
      <c r="I1640" s="67">
        <v>1695.8</v>
      </c>
      <c r="J1640" s="68"/>
      <c r="K1640" s="66">
        <v>2077</v>
      </c>
      <c r="L1640" s="68" t="s">
        <v>3111</v>
      </c>
    </row>
    <row r="1641" spans="1:12">
      <c r="A1641" s="63">
        <v>1600</v>
      </c>
      <c r="B1641" s="63" t="s">
        <v>3162</v>
      </c>
      <c r="C1641" s="64" t="s">
        <v>1692</v>
      </c>
      <c r="D1641" s="65">
        <v>42988</v>
      </c>
      <c r="E1641" s="70">
        <v>2</v>
      </c>
      <c r="F1641" s="70">
        <v>22</v>
      </c>
      <c r="G1641" s="66"/>
      <c r="H1641" s="66"/>
      <c r="I1641" s="67">
        <v>4636</v>
      </c>
      <c r="J1641" s="68"/>
      <c r="K1641" s="66">
        <v>2077</v>
      </c>
      <c r="L1641" s="68" t="s">
        <v>3111</v>
      </c>
    </row>
    <row r="1642" spans="1:12">
      <c r="A1642" s="63">
        <v>1600</v>
      </c>
      <c r="B1642" s="63" t="s">
        <v>3162</v>
      </c>
      <c r="C1642" s="64" t="s">
        <v>1693</v>
      </c>
      <c r="D1642" s="65">
        <v>42988</v>
      </c>
      <c r="E1642" s="70">
        <v>2</v>
      </c>
      <c r="F1642" s="70">
        <v>22</v>
      </c>
      <c r="G1642" s="66"/>
      <c r="H1642" s="66"/>
      <c r="I1642" s="67">
        <v>1068.72</v>
      </c>
      <c r="J1642" s="68"/>
      <c r="K1642" s="66">
        <v>2077</v>
      </c>
      <c r="L1642" s="68" t="s">
        <v>3111</v>
      </c>
    </row>
    <row r="1643" spans="1:12">
      <c r="A1643" s="63">
        <v>1600</v>
      </c>
      <c r="B1643" s="63" t="s">
        <v>3162</v>
      </c>
      <c r="C1643" s="64" t="s">
        <v>1694</v>
      </c>
      <c r="D1643" s="65">
        <v>42988</v>
      </c>
      <c r="E1643" s="70">
        <v>1</v>
      </c>
      <c r="F1643" s="70">
        <v>12</v>
      </c>
      <c r="G1643" s="66"/>
      <c r="H1643" s="66"/>
      <c r="I1643" s="67">
        <v>996</v>
      </c>
      <c r="J1643" s="68"/>
      <c r="K1643" s="66">
        <v>3077</v>
      </c>
      <c r="L1643" s="68" t="s">
        <v>3143</v>
      </c>
    </row>
    <row r="1644" spans="1:12">
      <c r="A1644" s="63">
        <v>1600</v>
      </c>
      <c r="B1644" s="63" t="s">
        <v>3162</v>
      </c>
      <c r="C1644" s="64" t="s">
        <v>1695</v>
      </c>
      <c r="D1644" s="65">
        <v>42988</v>
      </c>
      <c r="E1644" s="70">
        <v>1</v>
      </c>
      <c r="F1644" s="70">
        <v>12</v>
      </c>
      <c r="G1644" s="66"/>
      <c r="H1644" s="66"/>
      <c r="I1644" s="67">
        <v>1194</v>
      </c>
      <c r="J1644" s="68"/>
      <c r="K1644" s="66">
        <v>3077</v>
      </c>
      <c r="L1644" s="68" t="s">
        <v>3143</v>
      </c>
    </row>
    <row r="1645" spans="1:12">
      <c r="A1645" s="63">
        <v>1600</v>
      </c>
      <c r="B1645" s="63" t="s">
        <v>3162</v>
      </c>
      <c r="C1645" s="64" t="s">
        <v>1696</v>
      </c>
      <c r="D1645" s="65">
        <v>42988</v>
      </c>
      <c r="E1645" s="70">
        <v>1</v>
      </c>
      <c r="F1645" s="70">
        <v>12</v>
      </c>
      <c r="G1645" s="66"/>
      <c r="H1645" s="66"/>
      <c r="I1645" s="67">
        <v>2013</v>
      </c>
      <c r="J1645" s="68"/>
      <c r="K1645" s="66">
        <v>3077</v>
      </c>
      <c r="L1645" s="68" t="s">
        <v>3143</v>
      </c>
    </row>
    <row r="1646" spans="1:12">
      <c r="A1646" s="63">
        <v>1600</v>
      </c>
      <c r="B1646" s="63" t="s">
        <v>3162</v>
      </c>
      <c r="C1646" s="64" t="s">
        <v>1697</v>
      </c>
      <c r="D1646" s="65">
        <v>42988</v>
      </c>
      <c r="E1646" s="70">
        <v>6</v>
      </c>
      <c r="F1646" s="70">
        <v>62</v>
      </c>
      <c r="G1646" s="66"/>
      <c r="H1646" s="66"/>
      <c r="I1646" s="67">
        <v>1256.5999999999999</v>
      </c>
      <c r="J1646" s="68"/>
      <c r="K1646" s="66">
        <v>3099</v>
      </c>
      <c r="L1646" s="68" t="s">
        <v>3145</v>
      </c>
    </row>
    <row r="1647" spans="1:12">
      <c r="A1647" s="63">
        <v>1600</v>
      </c>
      <c r="B1647" s="63" t="s">
        <v>3162</v>
      </c>
      <c r="C1647" s="64" t="s">
        <v>1698</v>
      </c>
      <c r="D1647" s="65">
        <v>42988</v>
      </c>
      <c r="E1647" s="70">
        <v>2</v>
      </c>
      <c r="F1647" s="70">
        <v>22</v>
      </c>
      <c r="G1647" s="66"/>
      <c r="H1647" s="66"/>
      <c r="I1647" s="67">
        <v>1695.8</v>
      </c>
      <c r="J1647" s="68"/>
      <c r="K1647" s="66">
        <v>3099</v>
      </c>
      <c r="L1647" s="68" t="s">
        <v>3145</v>
      </c>
    </row>
    <row r="1648" spans="1:12">
      <c r="A1648" s="63">
        <v>1600</v>
      </c>
      <c r="B1648" s="63" t="s">
        <v>3162</v>
      </c>
      <c r="C1648" s="64" t="s">
        <v>1699</v>
      </c>
      <c r="D1648" s="65">
        <v>42988</v>
      </c>
      <c r="E1648" s="70">
        <v>6</v>
      </c>
      <c r="F1648" s="70">
        <v>62</v>
      </c>
      <c r="G1648" s="66"/>
      <c r="H1648" s="66"/>
      <c r="I1648" s="67">
        <v>2199.0500000000002</v>
      </c>
      <c r="J1648" s="68"/>
      <c r="K1648" s="66">
        <v>3099</v>
      </c>
      <c r="L1648" s="68" t="s">
        <v>3145</v>
      </c>
    </row>
    <row r="1649" spans="1:12">
      <c r="A1649" s="63">
        <v>1600</v>
      </c>
      <c r="B1649" s="63" t="s">
        <v>3162</v>
      </c>
      <c r="C1649" s="64" t="s">
        <v>1700</v>
      </c>
      <c r="D1649" s="65">
        <v>42991</v>
      </c>
      <c r="E1649" s="70">
        <v>2</v>
      </c>
      <c r="F1649" s="70">
        <v>22</v>
      </c>
      <c r="G1649" s="66"/>
      <c r="H1649" s="66"/>
      <c r="I1649" s="67">
        <v>3220.8</v>
      </c>
      <c r="J1649" s="68"/>
      <c r="K1649" s="66">
        <v>1126</v>
      </c>
      <c r="L1649" s="68" t="s">
        <v>3096</v>
      </c>
    </row>
    <row r="1650" spans="1:12">
      <c r="A1650" s="63">
        <v>1600</v>
      </c>
      <c r="B1650" s="63" t="s">
        <v>3162</v>
      </c>
      <c r="C1650" s="64" t="s">
        <v>1701</v>
      </c>
      <c r="D1650" s="65">
        <v>42991</v>
      </c>
      <c r="E1650" s="70">
        <v>2</v>
      </c>
      <c r="F1650" s="70">
        <v>22</v>
      </c>
      <c r="G1650" s="66"/>
      <c r="H1650" s="66"/>
      <c r="I1650" s="67">
        <v>1256.5999999999999</v>
      </c>
      <c r="J1650" s="68"/>
      <c r="K1650" s="66">
        <v>1119</v>
      </c>
      <c r="L1650" s="68" t="s">
        <v>3095</v>
      </c>
    </row>
    <row r="1651" spans="1:12">
      <c r="A1651" s="63">
        <v>1600</v>
      </c>
      <c r="B1651" s="63" t="s">
        <v>3162</v>
      </c>
      <c r="C1651" s="64" t="s">
        <v>1702</v>
      </c>
      <c r="D1651" s="65">
        <v>42991</v>
      </c>
      <c r="E1651" s="70">
        <v>2</v>
      </c>
      <c r="F1651" s="70">
        <v>22</v>
      </c>
      <c r="G1651" s="66"/>
      <c r="H1651" s="66"/>
      <c r="I1651" s="67">
        <v>1878.8</v>
      </c>
      <c r="J1651" s="68"/>
      <c r="K1651" s="66">
        <v>133</v>
      </c>
      <c r="L1651" s="68" t="s">
        <v>3028</v>
      </c>
    </row>
    <row r="1652" spans="1:12">
      <c r="A1652" s="63">
        <v>1600</v>
      </c>
      <c r="B1652" s="63" t="s">
        <v>3162</v>
      </c>
      <c r="C1652" s="64" t="s">
        <v>1703</v>
      </c>
      <c r="D1652" s="65">
        <v>42991</v>
      </c>
      <c r="E1652" s="70">
        <v>1</v>
      </c>
      <c r="F1652" s="70">
        <v>12</v>
      </c>
      <c r="G1652" s="66"/>
      <c r="H1652" s="66"/>
      <c r="I1652" s="67">
        <v>677.1</v>
      </c>
      <c r="J1652" s="68"/>
      <c r="K1652" s="66">
        <v>2803</v>
      </c>
      <c r="L1652" s="68" t="s">
        <v>3134</v>
      </c>
    </row>
    <row r="1653" spans="1:12">
      <c r="A1653" s="63">
        <v>1600</v>
      </c>
      <c r="B1653" s="63" t="s">
        <v>3162</v>
      </c>
      <c r="C1653" s="64" t="s">
        <v>1704</v>
      </c>
      <c r="D1653" s="65">
        <v>42991</v>
      </c>
      <c r="E1653" s="70">
        <v>1</v>
      </c>
      <c r="F1653" s="70">
        <v>12</v>
      </c>
      <c r="G1653" s="66"/>
      <c r="H1653" s="66"/>
      <c r="I1653" s="67">
        <v>854</v>
      </c>
      <c r="J1653" s="68"/>
      <c r="K1653" s="66">
        <v>2628</v>
      </c>
      <c r="L1653" s="68" t="s">
        <v>3163</v>
      </c>
    </row>
    <row r="1654" spans="1:12">
      <c r="A1654" s="63">
        <v>1600</v>
      </c>
      <c r="B1654" s="63" t="s">
        <v>3162</v>
      </c>
      <c r="C1654" s="64" t="s">
        <v>1705</v>
      </c>
      <c r="D1654" s="65">
        <v>42991</v>
      </c>
      <c r="E1654" s="70">
        <v>1</v>
      </c>
      <c r="F1654" s="70">
        <v>12</v>
      </c>
      <c r="G1654" s="66"/>
      <c r="H1654" s="66"/>
      <c r="I1654" s="67">
        <v>5028.84</v>
      </c>
      <c r="J1654" s="68"/>
      <c r="K1654" s="66">
        <v>3107</v>
      </c>
      <c r="L1654" s="68" t="s">
        <v>3146</v>
      </c>
    </row>
    <row r="1655" spans="1:12">
      <c r="A1655" s="63">
        <v>1600</v>
      </c>
      <c r="B1655" s="63" t="s">
        <v>3162</v>
      </c>
      <c r="C1655" s="64" t="s">
        <v>1706</v>
      </c>
      <c r="D1655" s="65">
        <v>42991</v>
      </c>
      <c r="E1655" s="70">
        <v>1</v>
      </c>
      <c r="F1655" s="70">
        <v>12</v>
      </c>
      <c r="G1655" s="66"/>
      <c r="H1655" s="66"/>
      <c r="I1655" s="67">
        <v>473.97</v>
      </c>
      <c r="J1655" s="68"/>
      <c r="K1655" s="66">
        <v>756</v>
      </c>
      <c r="L1655" s="68" t="s">
        <v>3080</v>
      </c>
    </row>
    <row r="1656" spans="1:12">
      <c r="A1656" s="63">
        <v>1600</v>
      </c>
      <c r="B1656" s="63" t="s">
        <v>3162</v>
      </c>
      <c r="C1656" s="64" t="s">
        <v>1707</v>
      </c>
      <c r="D1656" s="65">
        <v>42991</v>
      </c>
      <c r="E1656" s="70">
        <v>3</v>
      </c>
      <c r="F1656" s="71"/>
      <c r="G1656" s="68"/>
      <c r="H1656" s="68"/>
      <c r="I1656" s="67">
        <v>219.6</v>
      </c>
      <c r="J1656" s="68"/>
      <c r="K1656" s="66">
        <v>611</v>
      </c>
      <c r="L1656" s="68" t="s">
        <v>3070</v>
      </c>
    </row>
    <row r="1657" spans="1:12">
      <c r="A1657" s="63">
        <v>1600</v>
      </c>
      <c r="B1657" s="63" t="s">
        <v>3162</v>
      </c>
      <c r="C1657" s="64" t="s">
        <v>1708</v>
      </c>
      <c r="D1657" s="65">
        <v>42991</v>
      </c>
      <c r="E1657" s="70">
        <v>3</v>
      </c>
      <c r="F1657" s="71"/>
      <c r="G1657" s="68"/>
      <c r="H1657" s="68"/>
      <c r="I1657" s="67">
        <v>172.02</v>
      </c>
      <c r="J1657" s="68"/>
      <c r="K1657" s="66">
        <v>207</v>
      </c>
      <c r="L1657" s="68" t="s">
        <v>3036</v>
      </c>
    </row>
    <row r="1658" spans="1:12">
      <c r="A1658" s="63">
        <v>1600</v>
      </c>
      <c r="B1658" s="63" t="s">
        <v>3162</v>
      </c>
      <c r="C1658" s="64" t="s">
        <v>1709</v>
      </c>
      <c r="D1658" s="65">
        <v>42991</v>
      </c>
      <c r="E1658" s="70">
        <v>1</v>
      </c>
      <c r="F1658" s="70">
        <v>12</v>
      </c>
      <c r="G1658" s="66"/>
      <c r="H1658" s="66"/>
      <c r="I1658" s="67">
        <v>879.62</v>
      </c>
      <c r="J1658" s="68"/>
      <c r="K1658" s="66">
        <v>207</v>
      </c>
      <c r="L1658" s="68" t="s">
        <v>3036</v>
      </c>
    </row>
    <row r="1659" spans="1:12">
      <c r="A1659" s="63">
        <v>1600</v>
      </c>
      <c r="B1659" s="63" t="s">
        <v>3162</v>
      </c>
      <c r="C1659" s="64" t="s">
        <v>1710</v>
      </c>
      <c r="D1659" s="65">
        <v>42991</v>
      </c>
      <c r="E1659" s="70">
        <v>1</v>
      </c>
      <c r="F1659" s="70">
        <v>12</v>
      </c>
      <c r="G1659" s="66"/>
      <c r="H1659" s="66"/>
      <c r="I1659" s="67">
        <v>879.62</v>
      </c>
      <c r="J1659" s="68"/>
      <c r="K1659" s="66">
        <v>207</v>
      </c>
      <c r="L1659" s="68" t="s">
        <v>3036</v>
      </c>
    </row>
    <row r="1660" spans="1:12">
      <c r="A1660" s="63">
        <v>1600</v>
      </c>
      <c r="B1660" s="63" t="s">
        <v>3162</v>
      </c>
      <c r="C1660" s="64" t="s">
        <v>1711</v>
      </c>
      <c r="D1660" s="65">
        <v>42991</v>
      </c>
      <c r="E1660" s="70">
        <v>2</v>
      </c>
      <c r="F1660" s="70">
        <v>22</v>
      </c>
      <c r="G1660" s="66"/>
      <c r="H1660" s="66"/>
      <c r="I1660" s="67">
        <v>1005.28</v>
      </c>
      <c r="J1660" s="68"/>
      <c r="K1660" s="66">
        <v>2077</v>
      </c>
      <c r="L1660" s="68" t="s">
        <v>3111</v>
      </c>
    </row>
    <row r="1661" spans="1:12">
      <c r="A1661" s="63">
        <v>1600</v>
      </c>
      <c r="B1661" s="63" t="s">
        <v>3162</v>
      </c>
      <c r="C1661" s="64" t="s">
        <v>1712</v>
      </c>
      <c r="D1661" s="65">
        <v>42991</v>
      </c>
      <c r="E1661" s="70">
        <v>1</v>
      </c>
      <c r="F1661" s="70">
        <v>12</v>
      </c>
      <c r="G1661" s="66"/>
      <c r="H1661" s="66"/>
      <c r="I1661" s="67">
        <v>1759.24</v>
      </c>
      <c r="J1661" s="68"/>
      <c r="K1661" s="66">
        <v>2077</v>
      </c>
      <c r="L1661" s="68" t="s">
        <v>3111</v>
      </c>
    </row>
    <row r="1662" spans="1:12">
      <c r="A1662" s="63">
        <v>1600</v>
      </c>
      <c r="B1662" s="63" t="s">
        <v>3162</v>
      </c>
      <c r="C1662" s="64" t="s">
        <v>1713</v>
      </c>
      <c r="D1662" s="65">
        <v>42991</v>
      </c>
      <c r="E1662" s="70">
        <v>1</v>
      </c>
      <c r="F1662" s="70">
        <v>12</v>
      </c>
      <c r="G1662" s="66"/>
      <c r="H1662" s="66"/>
      <c r="I1662" s="67">
        <v>1256.5999999999999</v>
      </c>
      <c r="J1662" s="68"/>
      <c r="K1662" s="66">
        <v>1268</v>
      </c>
      <c r="L1662" s="68" t="s">
        <v>3099</v>
      </c>
    </row>
    <row r="1663" spans="1:12">
      <c r="A1663" s="63">
        <v>1600</v>
      </c>
      <c r="B1663" s="63" t="s">
        <v>3162</v>
      </c>
      <c r="C1663" s="64" t="s">
        <v>1714</v>
      </c>
      <c r="D1663" s="65">
        <v>42991</v>
      </c>
      <c r="E1663" s="70">
        <v>3</v>
      </c>
      <c r="F1663" s="71"/>
      <c r="G1663" s="68"/>
      <c r="H1663" s="68"/>
      <c r="I1663" s="67">
        <v>231.8</v>
      </c>
      <c r="J1663" s="68"/>
      <c r="K1663" s="66">
        <v>2951</v>
      </c>
      <c r="L1663" s="68" t="s">
        <v>3140</v>
      </c>
    </row>
    <row r="1664" spans="1:12">
      <c r="A1664" s="63">
        <v>1600</v>
      </c>
      <c r="B1664" s="63" t="s">
        <v>3162</v>
      </c>
      <c r="C1664" s="64" t="s">
        <v>1715</v>
      </c>
      <c r="D1664" s="65">
        <v>42991</v>
      </c>
      <c r="E1664" s="70">
        <v>3</v>
      </c>
      <c r="F1664" s="71"/>
      <c r="G1664" s="68"/>
      <c r="H1664" s="68"/>
      <c r="I1664" s="67">
        <v>219.6</v>
      </c>
      <c r="J1664" s="68"/>
      <c r="K1664" s="66">
        <v>3099</v>
      </c>
      <c r="L1664" s="68" t="s">
        <v>3145</v>
      </c>
    </row>
    <row r="1665" spans="1:12">
      <c r="A1665" s="63">
        <v>1600</v>
      </c>
      <c r="B1665" s="63" t="s">
        <v>3162</v>
      </c>
      <c r="C1665" s="64" t="s">
        <v>1716</v>
      </c>
      <c r="D1665" s="65">
        <v>42991</v>
      </c>
      <c r="E1665" s="70">
        <v>1</v>
      </c>
      <c r="F1665" s="70">
        <v>12</v>
      </c>
      <c r="G1665" s="66"/>
      <c r="H1665" s="66"/>
      <c r="I1665" s="67">
        <v>677.1</v>
      </c>
      <c r="J1665" s="68"/>
      <c r="K1665" s="66">
        <v>3099</v>
      </c>
      <c r="L1665" s="68" t="s">
        <v>3145</v>
      </c>
    </row>
    <row r="1666" spans="1:12">
      <c r="A1666" s="63">
        <v>1600</v>
      </c>
      <c r="B1666" s="63" t="s">
        <v>3162</v>
      </c>
      <c r="C1666" s="64" t="s">
        <v>1717</v>
      </c>
      <c r="D1666" s="65">
        <v>42991</v>
      </c>
      <c r="E1666" s="70">
        <v>1</v>
      </c>
      <c r="F1666" s="70">
        <v>12</v>
      </c>
      <c r="G1666" s="66"/>
      <c r="H1666" s="66"/>
      <c r="I1666" s="67">
        <v>507.52</v>
      </c>
      <c r="J1666" s="68"/>
      <c r="K1666" s="66">
        <v>3099</v>
      </c>
      <c r="L1666" s="68" t="s">
        <v>3145</v>
      </c>
    </row>
    <row r="1667" spans="1:12">
      <c r="A1667" s="63">
        <v>1600</v>
      </c>
      <c r="B1667" s="63" t="s">
        <v>3162</v>
      </c>
      <c r="C1667" s="64" t="s">
        <v>1718</v>
      </c>
      <c r="D1667" s="65">
        <v>42991</v>
      </c>
      <c r="E1667" s="70">
        <v>1</v>
      </c>
      <c r="F1667" s="70">
        <v>12</v>
      </c>
      <c r="G1667" s="66"/>
      <c r="H1667" s="66"/>
      <c r="I1667" s="67">
        <v>1005.28</v>
      </c>
      <c r="J1667" s="68"/>
      <c r="K1667" s="66">
        <v>3099</v>
      </c>
      <c r="L1667" s="68" t="s">
        <v>3145</v>
      </c>
    </row>
    <row r="1668" spans="1:12">
      <c r="A1668" s="63">
        <v>1600</v>
      </c>
      <c r="B1668" s="63" t="s">
        <v>3162</v>
      </c>
      <c r="C1668" s="64" t="s">
        <v>1719</v>
      </c>
      <c r="D1668" s="65">
        <v>42998</v>
      </c>
      <c r="E1668" s="70">
        <v>6</v>
      </c>
      <c r="F1668" s="70">
        <v>61</v>
      </c>
      <c r="G1668" s="66"/>
      <c r="H1668" s="66"/>
      <c r="I1668" s="67">
        <v>829.6</v>
      </c>
      <c r="J1668" s="68"/>
      <c r="K1668" s="66">
        <v>515</v>
      </c>
      <c r="L1668" s="68" t="s">
        <v>3063</v>
      </c>
    </row>
    <row r="1669" spans="1:12">
      <c r="A1669" s="63">
        <v>1600</v>
      </c>
      <c r="B1669" s="63" t="s">
        <v>3162</v>
      </c>
      <c r="C1669" s="64" t="s">
        <v>1720</v>
      </c>
      <c r="D1669" s="65">
        <v>42998</v>
      </c>
      <c r="E1669" s="70">
        <v>2</v>
      </c>
      <c r="F1669" s="70">
        <v>21</v>
      </c>
      <c r="G1669" s="66"/>
      <c r="H1669" s="66"/>
      <c r="I1669" s="67">
        <v>2562</v>
      </c>
      <c r="J1669" s="68"/>
      <c r="K1669" s="66">
        <v>2432</v>
      </c>
      <c r="L1669" s="68" t="s">
        <v>3121</v>
      </c>
    </row>
    <row r="1670" spans="1:12">
      <c r="A1670" s="63">
        <v>1600</v>
      </c>
      <c r="B1670" s="63" t="s">
        <v>3162</v>
      </c>
      <c r="C1670" s="64" t="s">
        <v>1721</v>
      </c>
      <c r="D1670" s="65">
        <v>42998</v>
      </c>
      <c r="E1670" s="70">
        <v>6</v>
      </c>
      <c r="F1670" s="70">
        <v>61</v>
      </c>
      <c r="G1670" s="66"/>
      <c r="H1670" s="66"/>
      <c r="I1670" s="67">
        <v>838.14</v>
      </c>
      <c r="J1670" s="68"/>
      <c r="K1670" s="66">
        <v>2432</v>
      </c>
      <c r="L1670" s="68" t="s">
        <v>3121</v>
      </c>
    </row>
    <row r="1671" spans="1:12">
      <c r="A1671" s="63">
        <v>1600</v>
      </c>
      <c r="B1671" s="63" t="s">
        <v>3162</v>
      </c>
      <c r="C1671" s="64" t="s">
        <v>1722</v>
      </c>
      <c r="D1671" s="65">
        <v>42998</v>
      </c>
      <c r="E1671" s="70">
        <v>6</v>
      </c>
      <c r="F1671" s="70">
        <v>63</v>
      </c>
      <c r="G1671" s="66"/>
      <c r="H1671" s="66"/>
      <c r="I1671" s="67">
        <v>10339.5</v>
      </c>
      <c r="J1671" s="68"/>
      <c r="K1671" s="66">
        <v>3077</v>
      </c>
      <c r="L1671" s="68" t="s">
        <v>3143</v>
      </c>
    </row>
    <row r="1672" spans="1:12">
      <c r="A1672" s="63">
        <v>1600</v>
      </c>
      <c r="B1672" s="63" t="s">
        <v>3162</v>
      </c>
      <c r="C1672" s="64" t="s">
        <v>1723</v>
      </c>
      <c r="D1672" s="65">
        <v>42999</v>
      </c>
      <c r="E1672" s="70">
        <v>1</v>
      </c>
      <c r="F1672" s="70">
        <v>12</v>
      </c>
      <c r="G1672" s="66"/>
      <c r="H1672" s="66"/>
      <c r="I1672" s="67">
        <v>3583.14</v>
      </c>
      <c r="J1672" s="68"/>
      <c r="K1672" s="66">
        <v>320</v>
      </c>
      <c r="L1672" s="68" t="s">
        <v>3052</v>
      </c>
    </row>
    <row r="1673" spans="1:12">
      <c r="A1673" s="63">
        <v>1600</v>
      </c>
      <c r="B1673" s="63" t="s">
        <v>3162</v>
      </c>
      <c r="C1673" s="64" t="s">
        <v>1724</v>
      </c>
      <c r="D1673" s="65">
        <v>42999</v>
      </c>
      <c r="E1673" s="70">
        <v>2</v>
      </c>
      <c r="F1673" s="70">
        <v>22</v>
      </c>
      <c r="G1673" s="66"/>
      <c r="H1673" s="66"/>
      <c r="I1673" s="67">
        <v>3172</v>
      </c>
      <c r="J1673" s="68"/>
      <c r="K1673" s="66">
        <v>577</v>
      </c>
      <c r="L1673" s="68" t="s">
        <v>3066</v>
      </c>
    </row>
    <row r="1674" spans="1:12">
      <c r="A1674" s="63">
        <v>1600</v>
      </c>
      <c r="B1674" s="63" t="s">
        <v>3162</v>
      </c>
      <c r="C1674" s="64" t="s">
        <v>1725</v>
      </c>
      <c r="D1674" s="65">
        <v>42999</v>
      </c>
      <c r="E1674" s="70">
        <v>1</v>
      </c>
      <c r="F1674" s="70">
        <v>12</v>
      </c>
      <c r="G1674" s="66"/>
      <c r="H1674" s="66"/>
      <c r="I1674" s="67">
        <v>1005.28</v>
      </c>
      <c r="J1674" s="68"/>
      <c r="K1674" s="66">
        <v>716</v>
      </c>
      <c r="L1674" s="68" t="s">
        <v>3077</v>
      </c>
    </row>
    <row r="1675" spans="1:12">
      <c r="A1675" s="63">
        <v>1600</v>
      </c>
      <c r="B1675" s="63" t="s">
        <v>3162</v>
      </c>
      <c r="C1675" s="64" t="s">
        <v>1726</v>
      </c>
      <c r="D1675" s="65">
        <v>42999</v>
      </c>
      <c r="E1675" s="70">
        <v>2</v>
      </c>
      <c r="F1675" s="70">
        <v>22</v>
      </c>
      <c r="G1675" s="66"/>
      <c r="H1675" s="66"/>
      <c r="I1675" s="67">
        <v>1650.42</v>
      </c>
      <c r="J1675" s="68"/>
      <c r="K1675" s="66">
        <v>716</v>
      </c>
      <c r="L1675" s="68" t="s">
        <v>3077</v>
      </c>
    </row>
    <row r="1676" spans="1:12">
      <c r="A1676" s="63">
        <v>1600</v>
      </c>
      <c r="B1676" s="63" t="s">
        <v>3162</v>
      </c>
      <c r="C1676" s="64" t="s">
        <v>1727</v>
      </c>
      <c r="D1676" s="65">
        <v>42999</v>
      </c>
      <c r="E1676" s="70">
        <v>3</v>
      </c>
      <c r="F1676" s="71"/>
      <c r="G1676" s="68"/>
      <c r="H1676" s="68"/>
      <c r="I1676" s="67">
        <v>219.6</v>
      </c>
      <c r="J1676" s="68"/>
      <c r="K1676" s="66">
        <v>971</v>
      </c>
      <c r="L1676" s="68" t="s">
        <v>3090</v>
      </c>
    </row>
    <row r="1677" spans="1:12">
      <c r="A1677" s="63">
        <v>1600</v>
      </c>
      <c r="B1677" s="63" t="s">
        <v>3162</v>
      </c>
      <c r="C1677" s="64" t="s">
        <v>1728</v>
      </c>
      <c r="D1677" s="65">
        <v>42999</v>
      </c>
      <c r="E1677" s="70">
        <v>2</v>
      </c>
      <c r="F1677" s="70">
        <v>22</v>
      </c>
      <c r="G1677" s="66"/>
      <c r="H1677" s="66"/>
      <c r="I1677" s="67">
        <v>2318</v>
      </c>
      <c r="J1677" s="68"/>
      <c r="K1677" s="66">
        <v>2450</v>
      </c>
      <c r="L1677" s="68" t="s">
        <v>3169</v>
      </c>
    </row>
    <row r="1678" spans="1:12">
      <c r="A1678" s="63">
        <v>1600</v>
      </c>
      <c r="B1678" s="63" t="s">
        <v>3162</v>
      </c>
      <c r="C1678" s="64" t="s">
        <v>1729</v>
      </c>
      <c r="D1678" s="65">
        <v>42999</v>
      </c>
      <c r="E1678" s="70">
        <v>2</v>
      </c>
      <c r="F1678" s="70">
        <v>22</v>
      </c>
      <c r="G1678" s="66"/>
      <c r="H1678" s="66"/>
      <c r="I1678" s="67">
        <v>1708</v>
      </c>
      <c r="J1678" s="68"/>
      <c r="K1678" s="66">
        <v>2457</v>
      </c>
      <c r="L1678" s="68" t="s">
        <v>3165</v>
      </c>
    </row>
    <row r="1679" spans="1:12">
      <c r="A1679" s="63">
        <v>1600</v>
      </c>
      <c r="B1679" s="63" t="s">
        <v>3162</v>
      </c>
      <c r="C1679" s="64" t="s">
        <v>1730</v>
      </c>
      <c r="D1679" s="65">
        <v>42999</v>
      </c>
      <c r="E1679" s="70">
        <v>2</v>
      </c>
      <c r="F1679" s="70">
        <v>22</v>
      </c>
      <c r="G1679" s="66"/>
      <c r="H1679" s="66"/>
      <c r="I1679" s="67">
        <v>2318</v>
      </c>
      <c r="J1679" s="68"/>
      <c r="K1679" s="66">
        <v>2816</v>
      </c>
      <c r="L1679" s="68" t="s">
        <v>3136</v>
      </c>
    </row>
    <row r="1680" spans="1:12">
      <c r="A1680" s="63">
        <v>1600</v>
      </c>
      <c r="B1680" s="63" t="s">
        <v>3162</v>
      </c>
      <c r="C1680" s="64" t="s">
        <v>1731</v>
      </c>
      <c r="D1680" s="65">
        <v>42999</v>
      </c>
      <c r="E1680" s="70">
        <v>2</v>
      </c>
      <c r="F1680" s="70">
        <v>22</v>
      </c>
      <c r="G1680" s="66"/>
      <c r="H1680" s="66"/>
      <c r="I1680" s="67">
        <v>2318</v>
      </c>
      <c r="J1680" s="68"/>
      <c r="K1680" s="66">
        <v>3099</v>
      </c>
      <c r="L1680" s="68" t="s">
        <v>3145</v>
      </c>
    </row>
    <row r="1681" spans="1:12">
      <c r="A1681" s="63">
        <v>1600</v>
      </c>
      <c r="B1681" s="63" t="s">
        <v>3162</v>
      </c>
      <c r="C1681" s="64" t="s">
        <v>1732</v>
      </c>
      <c r="D1681" s="65">
        <v>42999</v>
      </c>
      <c r="E1681" s="70">
        <v>2</v>
      </c>
      <c r="F1681" s="70">
        <v>22</v>
      </c>
      <c r="G1681" s="66"/>
      <c r="H1681" s="66"/>
      <c r="I1681" s="67">
        <v>2318</v>
      </c>
      <c r="J1681" s="68"/>
      <c r="K1681" s="66">
        <v>1126</v>
      </c>
      <c r="L1681" s="68" t="s">
        <v>3096</v>
      </c>
    </row>
    <row r="1682" spans="1:12">
      <c r="A1682" s="63">
        <v>1600</v>
      </c>
      <c r="B1682" s="63" t="s">
        <v>3162</v>
      </c>
      <c r="C1682" s="64" t="s">
        <v>1733</v>
      </c>
      <c r="D1682" s="65">
        <v>42999</v>
      </c>
      <c r="E1682" s="70">
        <v>1</v>
      </c>
      <c r="F1682" s="70">
        <v>12</v>
      </c>
      <c r="G1682" s="66"/>
      <c r="H1682" s="66"/>
      <c r="I1682" s="67">
        <v>719.8</v>
      </c>
      <c r="J1682" s="68"/>
      <c r="K1682" s="66">
        <v>1126</v>
      </c>
      <c r="L1682" s="68" t="s">
        <v>3096</v>
      </c>
    </row>
    <row r="1683" spans="1:12">
      <c r="A1683" s="63">
        <v>1600</v>
      </c>
      <c r="B1683" s="63" t="s">
        <v>3162</v>
      </c>
      <c r="C1683" s="64" t="s">
        <v>1734</v>
      </c>
      <c r="D1683" s="65">
        <v>42999</v>
      </c>
      <c r="E1683" s="70">
        <v>2</v>
      </c>
      <c r="F1683" s="70">
        <v>22</v>
      </c>
      <c r="G1683" s="66"/>
      <c r="H1683" s="66"/>
      <c r="I1683" s="67">
        <v>1073.5999999999999</v>
      </c>
      <c r="J1683" s="68"/>
      <c r="K1683" s="66">
        <v>1126</v>
      </c>
      <c r="L1683" s="68" t="s">
        <v>3096</v>
      </c>
    </row>
    <row r="1684" spans="1:12">
      <c r="A1684" s="63">
        <v>1600</v>
      </c>
      <c r="B1684" s="63" t="s">
        <v>3162</v>
      </c>
      <c r="C1684" s="64" t="s">
        <v>1735</v>
      </c>
      <c r="D1684" s="65">
        <v>42999</v>
      </c>
      <c r="E1684" s="70">
        <v>1</v>
      </c>
      <c r="F1684" s="70">
        <v>12</v>
      </c>
      <c r="G1684" s="66"/>
      <c r="H1684" s="66"/>
      <c r="I1684" s="67">
        <v>1256.5999999999999</v>
      </c>
      <c r="J1684" s="68"/>
      <c r="K1684" s="66">
        <v>1511</v>
      </c>
      <c r="L1684" s="68" t="s">
        <v>3103</v>
      </c>
    </row>
    <row r="1685" spans="1:12">
      <c r="A1685" s="63">
        <v>1600</v>
      </c>
      <c r="B1685" s="63" t="s">
        <v>3162</v>
      </c>
      <c r="C1685" s="64" t="s">
        <v>1736</v>
      </c>
      <c r="D1685" s="65">
        <v>42999</v>
      </c>
      <c r="E1685" s="70">
        <v>1</v>
      </c>
      <c r="F1685" s="70">
        <v>12</v>
      </c>
      <c r="G1685" s="66"/>
      <c r="H1685" s="66"/>
      <c r="I1685" s="67">
        <v>1256.5999999999999</v>
      </c>
      <c r="J1685" s="68"/>
      <c r="K1685" s="66">
        <v>1511</v>
      </c>
      <c r="L1685" s="68" t="s">
        <v>3103</v>
      </c>
    </row>
    <row r="1686" spans="1:12">
      <c r="A1686" s="63">
        <v>1600</v>
      </c>
      <c r="B1686" s="63" t="s">
        <v>3162</v>
      </c>
      <c r="C1686" s="64" t="s">
        <v>1737</v>
      </c>
      <c r="D1686" s="65">
        <v>42999</v>
      </c>
      <c r="E1686" s="70">
        <v>2</v>
      </c>
      <c r="F1686" s="70">
        <v>22</v>
      </c>
      <c r="G1686" s="66"/>
      <c r="H1686" s="66"/>
      <c r="I1686" s="67">
        <v>2318</v>
      </c>
      <c r="J1686" s="68"/>
      <c r="K1686" s="66">
        <v>1511</v>
      </c>
      <c r="L1686" s="68" t="s">
        <v>3103</v>
      </c>
    </row>
    <row r="1687" spans="1:12">
      <c r="A1687" s="63">
        <v>1600</v>
      </c>
      <c r="B1687" s="63" t="s">
        <v>3162</v>
      </c>
      <c r="C1687" s="64" t="s">
        <v>1738</v>
      </c>
      <c r="D1687" s="65">
        <v>42999</v>
      </c>
      <c r="E1687" s="70">
        <v>1</v>
      </c>
      <c r="F1687" s="70">
        <v>12</v>
      </c>
      <c r="G1687" s="66"/>
      <c r="H1687" s="66"/>
      <c r="I1687" s="67">
        <v>575.84</v>
      </c>
      <c r="J1687" s="68"/>
      <c r="K1687" s="66">
        <v>1511</v>
      </c>
      <c r="L1687" s="68" t="s">
        <v>3103</v>
      </c>
    </row>
    <row r="1688" spans="1:12">
      <c r="A1688" s="63">
        <v>1600</v>
      </c>
      <c r="B1688" s="63" t="s">
        <v>3162</v>
      </c>
      <c r="C1688" s="64" t="s">
        <v>1739</v>
      </c>
      <c r="D1688" s="65">
        <v>42999</v>
      </c>
      <c r="E1688" s="70">
        <v>2</v>
      </c>
      <c r="F1688" s="70">
        <v>22</v>
      </c>
      <c r="G1688" s="66"/>
      <c r="H1688" s="66"/>
      <c r="I1688" s="67">
        <v>1378.6</v>
      </c>
      <c r="J1688" s="68"/>
      <c r="K1688" s="66">
        <v>1119</v>
      </c>
      <c r="L1688" s="68" t="s">
        <v>3095</v>
      </c>
    </row>
    <row r="1689" spans="1:12">
      <c r="A1689" s="63">
        <v>1600</v>
      </c>
      <c r="B1689" s="63" t="s">
        <v>3162</v>
      </c>
      <c r="C1689" s="64" t="s">
        <v>1740</v>
      </c>
      <c r="D1689" s="65">
        <v>42999</v>
      </c>
      <c r="E1689" s="70">
        <v>2</v>
      </c>
      <c r="F1689" s="70">
        <v>22</v>
      </c>
      <c r="G1689" s="66"/>
      <c r="H1689" s="66"/>
      <c r="I1689" s="67">
        <v>2318</v>
      </c>
      <c r="J1689" s="68"/>
      <c r="K1689" s="66">
        <v>1119</v>
      </c>
      <c r="L1689" s="68" t="s">
        <v>3095</v>
      </c>
    </row>
    <row r="1690" spans="1:12">
      <c r="A1690" s="63">
        <v>1600</v>
      </c>
      <c r="B1690" s="63" t="s">
        <v>3162</v>
      </c>
      <c r="C1690" s="64" t="s">
        <v>1741</v>
      </c>
      <c r="D1690" s="65">
        <v>42999</v>
      </c>
      <c r="E1690" s="70">
        <v>2</v>
      </c>
      <c r="F1690" s="70">
        <v>22</v>
      </c>
      <c r="G1690" s="66"/>
      <c r="H1690" s="66"/>
      <c r="I1690" s="67">
        <v>1650.42</v>
      </c>
      <c r="J1690" s="68"/>
      <c r="K1690" s="66">
        <v>346</v>
      </c>
      <c r="L1690" s="68" t="s">
        <v>3053</v>
      </c>
    </row>
    <row r="1691" spans="1:12">
      <c r="A1691" s="63">
        <v>1600</v>
      </c>
      <c r="B1691" s="63" t="s">
        <v>3162</v>
      </c>
      <c r="C1691" s="64" t="s">
        <v>1742</v>
      </c>
      <c r="D1691" s="65">
        <v>42999</v>
      </c>
      <c r="E1691" s="70">
        <v>2</v>
      </c>
      <c r="F1691" s="70">
        <v>22</v>
      </c>
      <c r="G1691" s="66"/>
      <c r="H1691" s="66"/>
      <c r="I1691" s="67">
        <v>3246.42</v>
      </c>
      <c r="J1691" s="68"/>
      <c r="K1691" s="66">
        <v>346</v>
      </c>
      <c r="L1691" s="68" t="s">
        <v>3053</v>
      </c>
    </row>
    <row r="1692" spans="1:12">
      <c r="A1692" s="63">
        <v>1600</v>
      </c>
      <c r="B1692" s="63" t="s">
        <v>3162</v>
      </c>
      <c r="C1692" s="64" t="s">
        <v>1743</v>
      </c>
      <c r="D1692" s="65">
        <v>42999</v>
      </c>
      <c r="E1692" s="70">
        <v>3</v>
      </c>
      <c r="F1692" s="71"/>
      <c r="G1692" s="68"/>
      <c r="H1692" s="68"/>
      <c r="I1692" s="67">
        <v>219.6</v>
      </c>
      <c r="J1692" s="68"/>
      <c r="K1692" s="66">
        <v>346</v>
      </c>
      <c r="L1692" s="68" t="s">
        <v>3053</v>
      </c>
    </row>
    <row r="1693" spans="1:12">
      <c r="A1693" s="63">
        <v>1600</v>
      </c>
      <c r="B1693" s="63" t="s">
        <v>3162</v>
      </c>
      <c r="C1693" s="64" t="s">
        <v>1744</v>
      </c>
      <c r="D1693" s="65">
        <v>42999</v>
      </c>
      <c r="E1693" s="70">
        <v>1</v>
      </c>
      <c r="F1693" s="70">
        <v>12</v>
      </c>
      <c r="G1693" s="66"/>
      <c r="H1693" s="66"/>
      <c r="I1693" s="67">
        <v>503.86</v>
      </c>
      <c r="J1693" s="68"/>
      <c r="K1693" s="66">
        <v>133</v>
      </c>
      <c r="L1693" s="68" t="s">
        <v>3028</v>
      </c>
    </row>
    <row r="1694" spans="1:12">
      <c r="A1694" s="63">
        <v>1600</v>
      </c>
      <c r="B1694" s="63" t="s">
        <v>3162</v>
      </c>
      <c r="C1694" s="64" t="s">
        <v>1745</v>
      </c>
      <c r="D1694" s="65">
        <v>42999</v>
      </c>
      <c r="E1694" s="70">
        <v>3</v>
      </c>
      <c r="F1694" s="71"/>
      <c r="G1694" s="68"/>
      <c r="H1694" s="68"/>
      <c r="I1694" s="67">
        <v>295.24</v>
      </c>
      <c r="J1694" s="68"/>
      <c r="K1694" s="66">
        <v>133</v>
      </c>
      <c r="L1694" s="68" t="s">
        <v>3028</v>
      </c>
    </row>
    <row r="1695" spans="1:12">
      <c r="A1695" s="63">
        <v>1600</v>
      </c>
      <c r="B1695" s="63" t="s">
        <v>3162</v>
      </c>
      <c r="C1695" s="64" t="s">
        <v>1746</v>
      </c>
      <c r="D1695" s="65">
        <v>42999</v>
      </c>
      <c r="E1695" s="70">
        <v>2</v>
      </c>
      <c r="F1695" s="70">
        <v>22</v>
      </c>
      <c r="G1695" s="66"/>
      <c r="H1695" s="66"/>
      <c r="I1695" s="67">
        <v>1622.6</v>
      </c>
      <c r="J1695" s="68"/>
      <c r="K1695" s="66">
        <v>2803</v>
      </c>
      <c r="L1695" s="68" t="s">
        <v>3134</v>
      </c>
    </row>
    <row r="1696" spans="1:12">
      <c r="A1696" s="63">
        <v>1600</v>
      </c>
      <c r="B1696" s="63" t="s">
        <v>3162</v>
      </c>
      <c r="C1696" s="64" t="s">
        <v>1747</v>
      </c>
      <c r="D1696" s="65">
        <v>42999</v>
      </c>
      <c r="E1696" s="70">
        <v>1</v>
      </c>
      <c r="F1696" s="70">
        <v>12</v>
      </c>
      <c r="G1696" s="66"/>
      <c r="H1696" s="66"/>
      <c r="I1696" s="67">
        <v>1256.5999999999999</v>
      </c>
      <c r="J1696" s="68"/>
      <c r="K1696" s="66">
        <v>2628</v>
      </c>
      <c r="L1696" s="68" t="s">
        <v>3163</v>
      </c>
    </row>
    <row r="1697" spans="1:12">
      <c r="A1697" s="63">
        <v>1600</v>
      </c>
      <c r="B1697" s="63" t="s">
        <v>3162</v>
      </c>
      <c r="C1697" s="64" t="s">
        <v>1748</v>
      </c>
      <c r="D1697" s="65">
        <v>42999</v>
      </c>
      <c r="E1697" s="70">
        <v>2</v>
      </c>
      <c r="F1697" s="70">
        <v>22</v>
      </c>
      <c r="G1697" s="66"/>
      <c r="H1697" s="66"/>
      <c r="I1697" s="67">
        <v>2318</v>
      </c>
      <c r="J1697" s="68"/>
      <c r="K1697" s="66">
        <v>2628</v>
      </c>
      <c r="L1697" s="68" t="s">
        <v>3163</v>
      </c>
    </row>
    <row r="1698" spans="1:12">
      <c r="A1698" s="63">
        <v>1600</v>
      </c>
      <c r="B1698" s="63" t="s">
        <v>3162</v>
      </c>
      <c r="C1698" s="64" t="s">
        <v>1749</v>
      </c>
      <c r="D1698" s="65">
        <v>42999</v>
      </c>
      <c r="E1698" s="70">
        <v>2</v>
      </c>
      <c r="F1698" s="70">
        <v>22</v>
      </c>
      <c r="G1698" s="66"/>
      <c r="H1698" s="66"/>
      <c r="I1698" s="67">
        <v>2318</v>
      </c>
      <c r="J1698" s="68"/>
      <c r="K1698" s="66">
        <v>2628</v>
      </c>
      <c r="L1698" s="68" t="s">
        <v>3163</v>
      </c>
    </row>
    <row r="1699" spans="1:12">
      <c r="A1699" s="63">
        <v>1600</v>
      </c>
      <c r="B1699" s="63" t="s">
        <v>3162</v>
      </c>
      <c r="C1699" s="64" t="s">
        <v>1750</v>
      </c>
      <c r="D1699" s="65">
        <v>42999</v>
      </c>
      <c r="E1699" s="70">
        <v>1</v>
      </c>
      <c r="F1699" s="70">
        <v>12</v>
      </c>
      <c r="G1699" s="66"/>
      <c r="H1699" s="66"/>
      <c r="I1699" s="67">
        <v>1256.5999999999999</v>
      </c>
      <c r="J1699" s="68"/>
      <c r="K1699" s="66">
        <v>3107</v>
      </c>
      <c r="L1699" s="68" t="s">
        <v>3146</v>
      </c>
    </row>
    <row r="1700" spans="1:12">
      <c r="A1700" s="63">
        <v>1600</v>
      </c>
      <c r="B1700" s="63" t="s">
        <v>3162</v>
      </c>
      <c r="C1700" s="64" t="s">
        <v>1751</v>
      </c>
      <c r="D1700" s="65">
        <v>42999</v>
      </c>
      <c r="E1700" s="70">
        <v>2</v>
      </c>
      <c r="F1700" s="70">
        <v>22</v>
      </c>
      <c r="G1700" s="66"/>
      <c r="H1700" s="66"/>
      <c r="I1700" s="67">
        <v>2318</v>
      </c>
      <c r="J1700" s="68"/>
      <c r="K1700" s="66">
        <v>2457</v>
      </c>
      <c r="L1700" s="68" t="s">
        <v>3165</v>
      </c>
    </row>
    <row r="1701" spans="1:12">
      <c r="A1701" s="63">
        <v>1600</v>
      </c>
      <c r="B1701" s="63" t="s">
        <v>3162</v>
      </c>
      <c r="C1701" s="64" t="s">
        <v>1752</v>
      </c>
      <c r="D1701" s="65">
        <v>42999</v>
      </c>
      <c r="E1701" s="70">
        <v>1</v>
      </c>
      <c r="F1701" s="70">
        <v>12</v>
      </c>
      <c r="G1701" s="66"/>
      <c r="H1701" s="66"/>
      <c r="I1701" s="67">
        <v>1256.5999999999999</v>
      </c>
      <c r="J1701" s="68"/>
      <c r="K1701" s="66">
        <v>1391</v>
      </c>
      <c r="L1701" s="68" t="s">
        <v>3101</v>
      </c>
    </row>
    <row r="1702" spans="1:12">
      <c r="A1702" s="63">
        <v>1600</v>
      </c>
      <c r="B1702" s="63" t="s">
        <v>3162</v>
      </c>
      <c r="C1702" s="64" t="s">
        <v>1753</v>
      </c>
      <c r="D1702" s="65">
        <v>42999</v>
      </c>
      <c r="E1702" s="70">
        <v>1</v>
      </c>
      <c r="F1702" s="70">
        <v>12</v>
      </c>
      <c r="G1702" s="66"/>
      <c r="H1702" s="66"/>
      <c r="I1702" s="67">
        <v>503.86</v>
      </c>
      <c r="J1702" s="68"/>
      <c r="K1702" s="66">
        <v>2341</v>
      </c>
      <c r="L1702" s="68" t="s">
        <v>3120</v>
      </c>
    </row>
    <row r="1703" spans="1:12">
      <c r="A1703" s="63">
        <v>1600</v>
      </c>
      <c r="B1703" s="63" t="s">
        <v>3162</v>
      </c>
      <c r="C1703" s="64" t="s">
        <v>1754</v>
      </c>
      <c r="D1703" s="65">
        <v>42999</v>
      </c>
      <c r="E1703" s="70">
        <v>2</v>
      </c>
      <c r="F1703" s="70">
        <v>22</v>
      </c>
      <c r="G1703" s="66"/>
      <c r="H1703" s="66"/>
      <c r="I1703" s="67">
        <v>2318</v>
      </c>
      <c r="J1703" s="68"/>
      <c r="K1703" s="66">
        <v>1440</v>
      </c>
      <c r="L1703" s="68" t="s">
        <v>3102</v>
      </c>
    </row>
    <row r="1704" spans="1:12">
      <c r="A1704" s="63">
        <v>1600</v>
      </c>
      <c r="B1704" s="63" t="s">
        <v>3162</v>
      </c>
      <c r="C1704" s="64" t="s">
        <v>1755</v>
      </c>
      <c r="D1704" s="65">
        <v>42999</v>
      </c>
      <c r="E1704" s="70">
        <v>2</v>
      </c>
      <c r="F1704" s="70">
        <v>22</v>
      </c>
      <c r="G1704" s="66"/>
      <c r="H1704" s="66"/>
      <c r="I1704" s="67">
        <v>2318</v>
      </c>
      <c r="J1704" s="68"/>
      <c r="K1704" s="66">
        <v>2432</v>
      </c>
      <c r="L1704" s="68" t="s">
        <v>3121</v>
      </c>
    </row>
    <row r="1705" spans="1:12">
      <c r="A1705" s="63">
        <v>1600</v>
      </c>
      <c r="B1705" s="63" t="s">
        <v>3162</v>
      </c>
      <c r="C1705" s="64" t="s">
        <v>1756</v>
      </c>
      <c r="D1705" s="65">
        <v>42999</v>
      </c>
      <c r="E1705" s="70">
        <v>2</v>
      </c>
      <c r="F1705" s="70">
        <v>22</v>
      </c>
      <c r="G1705" s="66"/>
      <c r="H1705" s="66"/>
      <c r="I1705" s="67">
        <v>2318</v>
      </c>
      <c r="J1705" s="68"/>
      <c r="K1705" s="66">
        <v>2432</v>
      </c>
      <c r="L1705" s="68" t="s">
        <v>3121</v>
      </c>
    </row>
    <row r="1706" spans="1:12">
      <c r="A1706" s="63">
        <v>1600</v>
      </c>
      <c r="B1706" s="63" t="s">
        <v>3162</v>
      </c>
      <c r="C1706" s="64" t="s">
        <v>1757</v>
      </c>
      <c r="D1706" s="65">
        <v>42999</v>
      </c>
      <c r="E1706" s="70">
        <v>2</v>
      </c>
      <c r="F1706" s="70">
        <v>22</v>
      </c>
      <c r="G1706" s="66"/>
      <c r="H1706" s="66"/>
      <c r="I1706" s="67">
        <v>2318</v>
      </c>
      <c r="J1706" s="68"/>
      <c r="K1706" s="66">
        <v>2432</v>
      </c>
      <c r="L1706" s="68" t="s">
        <v>3121</v>
      </c>
    </row>
    <row r="1707" spans="1:12">
      <c r="A1707" s="63">
        <v>1600</v>
      </c>
      <c r="B1707" s="63" t="s">
        <v>3162</v>
      </c>
      <c r="C1707" s="64" t="s">
        <v>1758</v>
      </c>
      <c r="D1707" s="65">
        <v>42999</v>
      </c>
      <c r="E1707" s="70">
        <v>2</v>
      </c>
      <c r="F1707" s="70">
        <v>22</v>
      </c>
      <c r="G1707" s="66"/>
      <c r="H1707" s="66"/>
      <c r="I1707" s="67">
        <v>1135.82</v>
      </c>
      <c r="J1707" s="68"/>
      <c r="K1707" s="66">
        <v>440</v>
      </c>
      <c r="L1707" s="68" t="s">
        <v>3058</v>
      </c>
    </row>
    <row r="1708" spans="1:12">
      <c r="A1708" s="63">
        <v>1600</v>
      </c>
      <c r="B1708" s="63" t="s">
        <v>3162</v>
      </c>
      <c r="C1708" s="64" t="s">
        <v>1759</v>
      </c>
      <c r="D1708" s="65">
        <v>42999</v>
      </c>
      <c r="E1708" s="70">
        <v>2</v>
      </c>
      <c r="F1708" s="70">
        <v>22</v>
      </c>
      <c r="G1708" s="66"/>
      <c r="H1708" s="66"/>
      <c r="I1708" s="67">
        <v>1135.82</v>
      </c>
      <c r="J1708" s="68"/>
      <c r="K1708" s="66">
        <v>440</v>
      </c>
      <c r="L1708" s="68" t="s">
        <v>3058</v>
      </c>
    </row>
    <row r="1709" spans="1:12">
      <c r="A1709" s="63">
        <v>1600</v>
      </c>
      <c r="B1709" s="63" t="s">
        <v>3162</v>
      </c>
      <c r="C1709" s="64" t="s">
        <v>1760</v>
      </c>
      <c r="D1709" s="65">
        <v>42999</v>
      </c>
      <c r="E1709" s="70">
        <v>2</v>
      </c>
      <c r="F1709" s="70">
        <v>22</v>
      </c>
      <c r="G1709" s="66"/>
      <c r="H1709" s="66"/>
      <c r="I1709" s="67">
        <v>515.11</v>
      </c>
      <c r="J1709" s="68"/>
      <c r="K1709" s="66">
        <v>2178</v>
      </c>
      <c r="L1709" s="68" t="s">
        <v>3115</v>
      </c>
    </row>
    <row r="1710" spans="1:12">
      <c r="A1710" s="63">
        <v>1600</v>
      </c>
      <c r="B1710" s="63" t="s">
        <v>3162</v>
      </c>
      <c r="C1710" s="64" t="s">
        <v>1761</v>
      </c>
      <c r="D1710" s="65">
        <v>42999</v>
      </c>
      <c r="E1710" s="70">
        <v>3</v>
      </c>
      <c r="F1710" s="71"/>
      <c r="G1710" s="68"/>
      <c r="H1710" s="68"/>
      <c r="I1710" s="67">
        <v>219.6</v>
      </c>
      <c r="J1710" s="68"/>
      <c r="K1710" s="66">
        <v>949</v>
      </c>
      <c r="L1710" s="68" t="s">
        <v>3089</v>
      </c>
    </row>
    <row r="1711" spans="1:12">
      <c r="A1711" s="63">
        <v>1600</v>
      </c>
      <c r="B1711" s="63" t="s">
        <v>3162</v>
      </c>
      <c r="C1711" s="64" t="s">
        <v>1762</v>
      </c>
      <c r="D1711" s="65">
        <v>42999</v>
      </c>
      <c r="E1711" s="70">
        <v>3</v>
      </c>
      <c r="F1711" s="71"/>
      <c r="G1711" s="68"/>
      <c r="H1711" s="68"/>
      <c r="I1711" s="67">
        <v>514.84</v>
      </c>
      <c r="J1711" s="68"/>
      <c r="K1711" s="66">
        <v>1268</v>
      </c>
      <c r="L1711" s="68" t="s">
        <v>3099</v>
      </c>
    </row>
    <row r="1712" spans="1:12">
      <c r="A1712" s="63">
        <v>1600</v>
      </c>
      <c r="B1712" s="63" t="s">
        <v>3162</v>
      </c>
      <c r="C1712" s="64" t="s">
        <v>1763</v>
      </c>
      <c r="D1712" s="65">
        <v>42999</v>
      </c>
      <c r="E1712" s="70">
        <v>2</v>
      </c>
      <c r="F1712" s="70">
        <v>22</v>
      </c>
      <c r="G1712" s="66"/>
      <c r="H1712" s="66"/>
      <c r="I1712" s="67">
        <v>1586</v>
      </c>
      <c r="J1712" s="68"/>
      <c r="K1712" s="66">
        <v>3081</v>
      </c>
      <c r="L1712" s="68" t="s">
        <v>3144</v>
      </c>
    </row>
    <row r="1713" spans="1:12">
      <c r="A1713" s="63">
        <v>1600</v>
      </c>
      <c r="B1713" s="63" t="s">
        <v>3162</v>
      </c>
      <c r="C1713" s="64" t="s">
        <v>1764</v>
      </c>
      <c r="D1713" s="65">
        <v>42999</v>
      </c>
      <c r="E1713" s="70">
        <v>2</v>
      </c>
      <c r="F1713" s="70">
        <v>22</v>
      </c>
      <c r="G1713" s="66"/>
      <c r="H1713" s="66"/>
      <c r="I1713" s="67">
        <v>1586</v>
      </c>
      <c r="J1713" s="68"/>
      <c r="K1713" s="66">
        <v>3126</v>
      </c>
      <c r="L1713" s="68" t="s">
        <v>3147</v>
      </c>
    </row>
    <row r="1714" spans="1:12">
      <c r="A1714" s="63">
        <v>1600</v>
      </c>
      <c r="B1714" s="63" t="s">
        <v>3162</v>
      </c>
      <c r="C1714" s="64" t="s">
        <v>1765</v>
      </c>
      <c r="D1714" s="65">
        <v>42999</v>
      </c>
      <c r="E1714" s="70">
        <v>1</v>
      </c>
      <c r="F1714" s="70">
        <v>12</v>
      </c>
      <c r="G1714" s="66"/>
      <c r="H1714" s="66"/>
      <c r="I1714" s="67">
        <v>2513.1999999999998</v>
      </c>
      <c r="J1714" s="68"/>
      <c r="K1714" s="66">
        <v>2951</v>
      </c>
      <c r="L1714" s="68" t="s">
        <v>3140</v>
      </c>
    </row>
    <row r="1715" spans="1:12">
      <c r="A1715" s="63">
        <v>1600</v>
      </c>
      <c r="B1715" s="63" t="s">
        <v>3162</v>
      </c>
      <c r="C1715" s="64" t="s">
        <v>1766</v>
      </c>
      <c r="D1715" s="65">
        <v>42999</v>
      </c>
      <c r="E1715" s="70">
        <v>1</v>
      </c>
      <c r="F1715" s="70">
        <v>12</v>
      </c>
      <c r="G1715" s="66"/>
      <c r="H1715" s="66"/>
      <c r="I1715" s="67">
        <v>503.86</v>
      </c>
      <c r="J1715" s="68"/>
      <c r="K1715" s="66">
        <v>3099</v>
      </c>
      <c r="L1715" s="68" t="s">
        <v>3145</v>
      </c>
    </row>
    <row r="1716" spans="1:12">
      <c r="A1716" s="63">
        <v>1600</v>
      </c>
      <c r="B1716" s="63" t="s">
        <v>3162</v>
      </c>
      <c r="C1716" s="64" t="s">
        <v>1767</v>
      </c>
      <c r="D1716" s="65">
        <v>42999</v>
      </c>
      <c r="E1716" s="70">
        <v>1</v>
      </c>
      <c r="F1716" s="70">
        <v>12</v>
      </c>
      <c r="G1716" s="66"/>
      <c r="H1716" s="66"/>
      <c r="I1716" s="67">
        <v>1256.5999999999999</v>
      </c>
      <c r="J1716" s="68"/>
      <c r="K1716" s="66">
        <v>3099</v>
      </c>
      <c r="L1716" s="68" t="s">
        <v>3145</v>
      </c>
    </row>
    <row r="1717" spans="1:12">
      <c r="A1717" s="63">
        <v>1600</v>
      </c>
      <c r="B1717" s="63" t="s">
        <v>3162</v>
      </c>
      <c r="C1717" s="64" t="s">
        <v>1768</v>
      </c>
      <c r="D1717" s="65">
        <v>42999</v>
      </c>
      <c r="E1717" s="70">
        <v>2</v>
      </c>
      <c r="F1717" s="70">
        <v>22</v>
      </c>
      <c r="G1717" s="66"/>
      <c r="H1717" s="66"/>
      <c r="I1717" s="67">
        <v>1342</v>
      </c>
      <c r="J1717" s="68"/>
      <c r="K1717" s="66">
        <v>3099</v>
      </c>
      <c r="L1717" s="68" t="s">
        <v>3145</v>
      </c>
    </row>
    <row r="1718" spans="1:12">
      <c r="A1718" s="63">
        <v>1600</v>
      </c>
      <c r="B1718" s="63" t="s">
        <v>3162</v>
      </c>
      <c r="C1718" s="64" t="s">
        <v>1769</v>
      </c>
      <c r="D1718" s="65">
        <v>42999</v>
      </c>
      <c r="E1718" s="70">
        <v>2</v>
      </c>
      <c r="F1718" s="70">
        <v>22</v>
      </c>
      <c r="G1718" s="66"/>
      <c r="H1718" s="66"/>
      <c r="I1718" s="67">
        <v>2318</v>
      </c>
      <c r="J1718" s="68"/>
      <c r="K1718" s="66">
        <v>3099</v>
      </c>
      <c r="L1718" s="68" t="s">
        <v>3145</v>
      </c>
    </row>
    <row r="1719" spans="1:12">
      <c r="A1719" s="63">
        <v>1600</v>
      </c>
      <c r="B1719" s="63" t="s">
        <v>3162</v>
      </c>
      <c r="C1719" s="64" t="s">
        <v>1770</v>
      </c>
      <c r="D1719" s="65">
        <v>42999</v>
      </c>
      <c r="E1719" s="70">
        <v>2</v>
      </c>
      <c r="F1719" s="70">
        <v>22</v>
      </c>
      <c r="G1719" s="66"/>
      <c r="H1719" s="66"/>
      <c r="I1719" s="67">
        <v>677.1</v>
      </c>
      <c r="J1719" s="68"/>
      <c r="K1719" s="66">
        <v>3099</v>
      </c>
      <c r="L1719" s="68" t="s">
        <v>3145</v>
      </c>
    </row>
    <row r="1720" spans="1:12">
      <c r="A1720" s="63">
        <v>1600</v>
      </c>
      <c r="B1720" s="63" t="s">
        <v>3162</v>
      </c>
      <c r="C1720" s="64" t="s">
        <v>1771</v>
      </c>
      <c r="D1720" s="65">
        <v>42999</v>
      </c>
      <c r="E1720" s="70">
        <v>2</v>
      </c>
      <c r="F1720" s="70">
        <v>22</v>
      </c>
      <c r="G1720" s="66"/>
      <c r="H1720" s="66"/>
      <c r="I1720" s="67">
        <v>1586</v>
      </c>
      <c r="J1720" s="68"/>
      <c r="K1720" s="66">
        <v>3099</v>
      </c>
      <c r="L1720" s="68" t="s">
        <v>3145</v>
      </c>
    </row>
    <row r="1721" spans="1:12">
      <c r="A1721" s="63">
        <v>1600</v>
      </c>
      <c r="B1721" s="63" t="s">
        <v>3162</v>
      </c>
      <c r="C1721" s="64" t="s">
        <v>1772</v>
      </c>
      <c r="D1721" s="65">
        <v>43002</v>
      </c>
      <c r="E1721" s="70">
        <v>1</v>
      </c>
      <c r="F1721" s="70">
        <v>12</v>
      </c>
      <c r="G1721" s="66"/>
      <c r="H1721" s="66"/>
      <c r="I1721" s="67">
        <v>1695.8</v>
      </c>
      <c r="J1721" s="68"/>
      <c r="K1721" s="66">
        <v>263</v>
      </c>
      <c r="L1721" s="68" t="s">
        <v>3045</v>
      </c>
    </row>
    <row r="1722" spans="1:12">
      <c r="A1722" s="63">
        <v>1600</v>
      </c>
      <c r="B1722" s="63" t="s">
        <v>3162</v>
      </c>
      <c r="C1722" s="64" t="s">
        <v>1773</v>
      </c>
      <c r="D1722" s="65">
        <v>43002</v>
      </c>
      <c r="E1722" s="70">
        <v>6</v>
      </c>
      <c r="F1722" s="70">
        <v>62</v>
      </c>
      <c r="G1722" s="66"/>
      <c r="H1722" s="66"/>
      <c r="I1722" s="67">
        <v>963.8</v>
      </c>
      <c r="J1722" s="68"/>
      <c r="K1722" s="66">
        <v>627</v>
      </c>
      <c r="L1722" s="68" t="s">
        <v>3072</v>
      </c>
    </row>
    <row r="1723" spans="1:12">
      <c r="A1723" s="63">
        <v>1600</v>
      </c>
      <c r="B1723" s="63" t="s">
        <v>3162</v>
      </c>
      <c r="C1723" s="64" t="s">
        <v>1774</v>
      </c>
      <c r="D1723" s="65">
        <v>43002</v>
      </c>
      <c r="E1723" s="70">
        <v>3</v>
      </c>
      <c r="F1723" s="71"/>
      <c r="G1723" s="68"/>
      <c r="H1723" s="68"/>
      <c r="I1723" s="67">
        <v>219.6</v>
      </c>
      <c r="J1723" s="68"/>
      <c r="K1723" s="66">
        <v>2094</v>
      </c>
      <c r="L1723" s="68" t="s">
        <v>3113</v>
      </c>
    </row>
    <row r="1724" spans="1:12">
      <c r="A1724" s="63">
        <v>1600</v>
      </c>
      <c r="B1724" s="63" t="s">
        <v>3162</v>
      </c>
      <c r="C1724" s="64" t="s">
        <v>1775</v>
      </c>
      <c r="D1724" s="65">
        <v>43002</v>
      </c>
      <c r="E1724" s="70">
        <v>1</v>
      </c>
      <c r="F1724" s="70">
        <v>12</v>
      </c>
      <c r="G1724" s="66"/>
      <c r="H1724" s="66"/>
      <c r="I1724" s="67">
        <v>1695.8</v>
      </c>
      <c r="J1724" s="68"/>
      <c r="K1724" s="66">
        <v>1126</v>
      </c>
      <c r="L1724" s="68" t="s">
        <v>3096</v>
      </c>
    </row>
    <row r="1725" spans="1:12">
      <c r="A1725" s="63">
        <v>1600</v>
      </c>
      <c r="B1725" s="63" t="s">
        <v>3162</v>
      </c>
      <c r="C1725" s="64" t="s">
        <v>1776</v>
      </c>
      <c r="D1725" s="65">
        <v>43002</v>
      </c>
      <c r="E1725" s="70">
        <v>3</v>
      </c>
      <c r="F1725" s="71"/>
      <c r="G1725" s="68"/>
      <c r="H1725" s="68"/>
      <c r="I1725" s="67">
        <v>219.6</v>
      </c>
      <c r="J1725" s="68"/>
      <c r="K1725" s="66">
        <v>1511</v>
      </c>
      <c r="L1725" s="68" t="s">
        <v>3103</v>
      </c>
    </row>
    <row r="1726" spans="1:12">
      <c r="A1726" s="63">
        <v>1600</v>
      </c>
      <c r="B1726" s="63" t="s">
        <v>3162</v>
      </c>
      <c r="C1726" s="64" t="s">
        <v>1777</v>
      </c>
      <c r="D1726" s="65">
        <v>43002</v>
      </c>
      <c r="E1726" s="70">
        <v>1</v>
      </c>
      <c r="F1726" s="70">
        <v>12</v>
      </c>
      <c r="G1726" s="66"/>
      <c r="H1726" s="66"/>
      <c r="I1726" s="67">
        <v>1695.8</v>
      </c>
      <c r="J1726" s="68"/>
      <c r="K1726" s="66">
        <v>1511</v>
      </c>
      <c r="L1726" s="68" t="s">
        <v>3103</v>
      </c>
    </row>
    <row r="1727" spans="1:12">
      <c r="A1727" s="63">
        <v>1600</v>
      </c>
      <c r="B1727" s="63" t="s">
        <v>3162</v>
      </c>
      <c r="C1727" s="64" t="s">
        <v>1778</v>
      </c>
      <c r="D1727" s="65">
        <v>43002</v>
      </c>
      <c r="E1727" s="70">
        <v>3</v>
      </c>
      <c r="F1727" s="71"/>
      <c r="G1727" s="68"/>
      <c r="H1727" s="68"/>
      <c r="I1727" s="67">
        <v>219.6</v>
      </c>
      <c r="J1727" s="68"/>
      <c r="K1727" s="66">
        <v>971</v>
      </c>
      <c r="L1727" s="68" t="s">
        <v>3090</v>
      </c>
    </row>
    <row r="1728" spans="1:12">
      <c r="A1728" s="63">
        <v>1600</v>
      </c>
      <c r="B1728" s="63" t="s">
        <v>3162</v>
      </c>
      <c r="C1728" s="64" t="s">
        <v>1779</v>
      </c>
      <c r="D1728" s="65">
        <v>43002</v>
      </c>
      <c r="E1728" s="70">
        <v>1</v>
      </c>
      <c r="F1728" s="70">
        <v>12</v>
      </c>
      <c r="G1728" s="66"/>
      <c r="H1728" s="66"/>
      <c r="I1728" s="67">
        <v>1298.08</v>
      </c>
      <c r="J1728" s="68"/>
      <c r="K1728" s="66">
        <v>515</v>
      </c>
      <c r="L1728" s="68" t="s">
        <v>3063</v>
      </c>
    </row>
    <row r="1729" spans="1:12">
      <c r="A1729" s="63">
        <v>1600</v>
      </c>
      <c r="B1729" s="63" t="s">
        <v>3162</v>
      </c>
      <c r="C1729" s="64" t="s">
        <v>1780</v>
      </c>
      <c r="D1729" s="65">
        <v>43002</v>
      </c>
      <c r="E1729" s="70">
        <v>2</v>
      </c>
      <c r="F1729" s="70">
        <v>22</v>
      </c>
      <c r="G1729" s="66"/>
      <c r="H1729" s="66"/>
      <c r="I1729" s="67">
        <v>427</v>
      </c>
      <c r="J1729" s="68"/>
      <c r="K1729" s="66">
        <v>103</v>
      </c>
      <c r="L1729" s="68" t="s">
        <v>3020</v>
      </c>
    </row>
    <row r="1730" spans="1:12">
      <c r="A1730" s="63">
        <v>1600</v>
      </c>
      <c r="B1730" s="63" t="s">
        <v>3162</v>
      </c>
      <c r="C1730" s="64" t="s">
        <v>1781</v>
      </c>
      <c r="D1730" s="65">
        <v>43002</v>
      </c>
      <c r="E1730" s="70">
        <v>6</v>
      </c>
      <c r="F1730" s="70">
        <v>62</v>
      </c>
      <c r="G1730" s="66"/>
      <c r="H1730" s="66"/>
      <c r="I1730" s="67">
        <v>1927.6</v>
      </c>
      <c r="J1730" s="68"/>
      <c r="K1730" s="66">
        <v>3107</v>
      </c>
      <c r="L1730" s="68" t="s">
        <v>3146</v>
      </c>
    </row>
    <row r="1731" spans="1:12">
      <c r="A1731" s="63">
        <v>1600</v>
      </c>
      <c r="B1731" s="63" t="s">
        <v>3162</v>
      </c>
      <c r="C1731" s="64" t="s">
        <v>1782</v>
      </c>
      <c r="D1731" s="65">
        <v>43002</v>
      </c>
      <c r="E1731" s="70">
        <v>1</v>
      </c>
      <c r="F1731" s="70">
        <v>12</v>
      </c>
      <c r="G1731" s="66"/>
      <c r="H1731" s="66"/>
      <c r="I1731" s="67">
        <v>2713.28</v>
      </c>
      <c r="J1731" s="68"/>
      <c r="K1731" s="66">
        <v>756</v>
      </c>
      <c r="L1731" s="68" t="s">
        <v>3080</v>
      </c>
    </row>
    <row r="1732" spans="1:12">
      <c r="A1732" s="63">
        <v>1600</v>
      </c>
      <c r="B1732" s="63" t="s">
        <v>3162</v>
      </c>
      <c r="C1732" s="64" t="s">
        <v>1783</v>
      </c>
      <c r="D1732" s="65">
        <v>43002</v>
      </c>
      <c r="E1732" s="70">
        <v>1</v>
      </c>
      <c r="F1732" s="70">
        <v>12</v>
      </c>
      <c r="G1732" s="66"/>
      <c r="H1732" s="66"/>
      <c r="I1732" s="67">
        <v>1135.82</v>
      </c>
      <c r="J1732" s="68"/>
      <c r="K1732" s="66">
        <v>2432</v>
      </c>
      <c r="L1732" s="68" t="s">
        <v>3121</v>
      </c>
    </row>
    <row r="1733" spans="1:12">
      <c r="A1733" s="63">
        <v>1600</v>
      </c>
      <c r="B1733" s="63" t="s">
        <v>3162</v>
      </c>
      <c r="C1733" s="64" t="s">
        <v>1784</v>
      </c>
      <c r="D1733" s="65">
        <v>43002</v>
      </c>
      <c r="E1733" s="70">
        <v>1</v>
      </c>
      <c r="F1733" s="70">
        <v>12</v>
      </c>
      <c r="G1733" s="66"/>
      <c r="H1733" s="66"/>
      <c r="I1733" s="67">
        <v>1135.82</v>
      </c>
      <c r="J1733" s="68"/>
      <c r="K1733" s="66">
        <v>611</v>
      </c>
      <c r="L1733" s="68" t="s">
        <v>3070</v>
      </c>
    </row>
    <row r="1734" spans="1:12">
      <c r="A1734" s="63">
        <v>1600</v>
      </c>
      <c r="B1734" s="63" t="s">
        <v>3162</v>
      </c>
      <c r="C1734" s="64" t="s">
        <v>1785</v>
      </c>
      <c r="D1734" s="65">
        <v>43002</v>
      </c>
      <c r="E1734" s="70">
        <v>2</v>
      </c>
      <c r="F1734" s="70">
        <v>22</v>
      </c>
      <c r="G1734" s="66"/>
      <c r="H1734" s="66"/>
      <c r="I1734" s="67">
        <v>610</v>
      </c>
      <c r="J1734" s="68"/>
      <c r="K1734" s="66">
        <v>2341</v>
      </c>
      <c r="L1734" s="68" t="s">
        <v>3120</v>
      </c>
    </row>
    <row r="1735" spans="1:12">
      <c r="A1735" s="63">
        <v>1600</v>
      </c>
      <c r="B1735" s="63" t="s">
        <v>3162</v>
      </c>
      <c r="C1735" s="64" t="s">
        <v>1786</v>
      </c>
      <c r="D1735" s="65">
        <v>43002</v>
      </c>
      <c r="E1735" s="70">
        <v>1</v>
      </c>
      <c r="F1735" s="70">
        <v>12</v>
      </c>
      <c r="G1735" s="66"/>
      <c r="H1735" s="66"/>
      <c r="I1735" s="67">
        <v>1080.92</v>
      </c>
      <c r="J1735" s="68"/>
      <c r="K1735" s="66">
        <v>440</v>
      </c>
      <c r="L1735" s="68" t="s">
        <v>3058</v>
      </c>
    </row>
    <row r="1736" spans="1:12">
      <c r="A1736" s="63">
        <v>1600</v>
      </c>
      <c r="B1736" s="63" t="s">
        <v>3162</v>
      </c>
      <c r="C1736" s="64" t="s">
        <v>1787</v>
      </c>
      <c r="D1736" s="65">
        <v>43002</v>
      </c>
      <c r="E1736" s="70">
        <v>3</v>
      </c>
      <c r="F1736" s="71"/>
      <c r="G1736" s="68"/>
      <c r="H1736" s="68"/>
      <c r="I1736" s="67">
        <v>156.16</v>
      </c>
      <c r="J1736" s="68"/>
      <c r="K1736" s="66">
        <v>207</v>
      </c>
      <c r="L1736" s="68" t="s">
        <v>3036</v>
      </c>
    </row>
    <row r="1737" spans="1:12">
      <c r="A1737" s="63">
        <v>1600</v>
      </c>
      <c r="B1737" s="63" t="s">
        <v>3162</v>
      </c>
      <c r="C1737" s="64" t="s">
        <v>1788</v>
      </c>
      <c r="D1737" s="65">
        <v>43002</v>
      </c>
      <c r="E1737" s="70">
        <v>1</v>
      </c>
      <c r="F1737" s="70">
        <v>12</v>
      </c>
      <c r="G1737" s="66"/>
      <c r="H1737" s="66"/>
      <c r="I1737" s="67">
        <v>1135.82</v>
      </c>
      <c r="J1737" s="68"/>
      <c r="K1737" s="66">
        <v>207</v>
      </c>
      <c r="L1737" s="68" t="s">
        <v>3036</v>
      </c>
    </row>
    <row r="1738" spans="1:12">
      <c r="A1738" s="63">
        <v>1600</v>
      </c>
      <c r="B1738" s="63" t="s">
        <v>3162</v>
      </c>
      <c r="C1738" s="64" t="s">
        <v>1789</v>
      </c>
      <c r="D1738" s="65">
        <v>43002</v>
      </c>
      <c r="E1738" s="70">
        <v>2</v>
      </c>
      <c r="F1738" s="70">
        <v>22</v>
      </c>
      <c r="G1738" s="66"/>
      <c r="H1738" s="66"/>
      <c r="I1738" s="67">
        <v>457.5</v>
      </c>
      <c r="J1738" s="68"/>
      <c r="K1738" s="66">
        <v>2178</v>
      </c>
      <c r="L1738" s="68" t="s">
        <v>3115</v>
      </c>
    </row>
    <row r="1739" spans="1:12">
      <c r="A1739" s="63">
        <v>1600</v>
      </c>
      <c r="B1739" s="63" t="s">
        <v>3162</v>
      </c>
      <c r="C1739" s="64" t="s">
        <v>1790</v>
      </c>
      <c r="D1739" s="65">
        <v>43002</v>
      </c>
      <c r="E1739" s="70">
        <v>2</v>
      </c>
      <c r="F1739" s="70">
        <v>22</v>
      </c>
      <c r="G1739" s="66"/>
      <c r="H1739" s="66"/>
      <c r="I1739" s="67">
        <v>610</v>
      </c>
      <c r="J1739" s="68"/>
      <c r="K1739" s="66">
        <v>2178</v>
      </c>
      <c r="L1739" s="68" t="s">
        <v>3115</v>
      </c>
    </row>
    <row r="1740" spans="1:12">
      <c r="A1740" s="63">
        <v>1600</v>
      </c>
      <c r="B1740" s="63" t="s">
        <v>3162</v>
      </c>
      <c r="C1740" s="64" t="s">
        <v>1791</v>
      </c>
      <c r="D1740" s="65">
        <v>43002</v>
      </c>
      <c r="E1740" s="70">
        <v>2</v>
      </c>
      <c r="F1740" s="70">
        <v>22</v>
      </c>
      <c r="G1740" s="66"/>
      <c r="H1740" s="66"/>
      <c r="I1740" s="67">
        <v>427</v>
      </c>
      <c r="J1740" s="68"/>
      <c r="K1740" s="66">
        <v>2077</v>
      </c>
      <c r="L1740" s="68" t="s">
        <v>3111</v>
      </c>
    </row>
    <row r="1741" spans="1:12">
      <c r="A1741" s="63">
        <v>1600</v>
      </c>
      <c r="B1741" s="63" t="s">
        <v>3162</v>
      </c>
      <c r="C1741" s="64" t="s">
        <v>1792</v>
      </c>
      <c r="D1741" s="65">
        <v>43002</v>
      </c>
      <c r="E1741" s="70">
        <v>3</v>
      </c>
      <c r="F1741" s="71"/>
      <c r="G1741" s="68"/>
      <c r="H1741" s="68"/>
      <c r="I1741" s="67">
        <v>73.2</v>
      </c>
      <c r="J1741" s="68"/>
      <c r="K1741" s="66">
        <v>3077</v>
      </c>
      <c r="L1741" s="68" t="s">
        <v>3143</v>
      </c>
    </row>
    <row r="1742" spans="1:12">
      <c r="A1742" s="63">
        <v>1600</v>
      </c>
      <c r="B1742" s="63" t="s">
        <v>3162</v>
      </c>
      <c r="C1742" s="64" t="s">
        <v>1793</v>
      </c>
      <c r="D1742" s="65">
        <v>43002</v>
      </c>
      <c r="E1742" s="70">
        <v>3</v>
      </c>
      <c r="F1742" s="71"/>
      <c r="G1742" s="68"/>
      <c r="H1742" s="68"/>
      <c r="I1742" s="67">
        <v>231.8</v>
      </c>
      <c r="J1742" s="68"/>
      <c r="K1742" s="66">
        <v>2951</v>
      </c>
      <c r="L1742" s="68" t="s">
        <v>3140</v>
      </c>
    </row>
    <row r="1743" spans="1:12">
      <c r="A1743" s="63">
        <v>1600</v>
      </c>
      <c r="B1743" s="63" t="s">
        <v>3162</v>
      </c>
      <c r="C1743" s="64" t="s">
        <v>1794</v>
      </c>
      <c r="D1743" s="65">
        <v>43002</v>
      </c>
      <c r="E1743" s="70">
        <v>1</v>
      </c>
      <c r="F1743" s="70">
        <v>12</v>
      </c>
      <c r="G1743" s="66"/>
      <c r="H1743" s="66"/>
      <c r="I1743" s="67">
        <v>1135.82</v>
      </c>
      <c r="J1743" s="68"/>
      <c r="K1743" s="66">
        <v>3099</v>
      </c>
      <c r="L1743" s="68" t="s">
        <v>3145</v>
      </c>
    </row>
    <row r="1744" spans="1:12">
      <c r="A1744" s="63">
        <v>1600</v>
      </c>
      <c r="B1744" s="63" t="s">
        <v>3162</v>
      </c>
      <c r="C1744" s="64" t="s">
        <v>1795</v>
      </c>
      <c r="D1744" s="65">
        <v>43002</v>
      </c>
      <c r="E1744" s="70">
        <v>1</v>
      </c>
      <c r="F1744" s="70">
        <v>12</v>
      </c>
      <c r="G1744" s="66"/>
      <c r="H1744" s="66"/>
      <c r="I1744" s="67">
        <v>1622.6</v>
      </c>
      <c r="J1744" s="68"/>
      <c r="K1744" s="66">
        <v>3099</v>
      </c>
      <c r="L1744" s="68" t="s">
        <v>3145</v>
      </c>
    </row>
    <row r="1745" spans="1:12">
      <c r="A1745" s="63">
        <v>1600</v>
      </c>
      <c r="B1745" s="63" t="s">
        <v>3162</v>
      </c>
      <c r="C1745" s="64" t="s">
        <v>1796</v>
      </c>
      <c r="D1745" s="65">
        <v>43002</v>
      </c>
      <c r="E1745" s="70">
        <v>6</v>
      </c>
      <c r="F1745" s="70">
        <v>62</v>
      </c>
      <c r="G1745" s="66"/>
      <c r="H1745" s="66"/>
      <c r="I1745" s="67">
        <v>1927.6</v>
      </c>
      <c r="J1745" s="68"/>
      <c r="K1745" s="66">
        <v>3099</v>
      </c>
      <c r="L1745" s="68" t="s">
        <v>3145</v>
      </c>
    </row>
    <row r="1746" spans="1:12">
      <c r="A1746" s="63">
        <v>1600</v>
      </c>
      <c r="B1746" s="63" t="s">
        <v>3162</v>
      </c>
      <c r="C1746" s="64" t="s">
        <v>1797</v>
      </c>
      <c r="D1746" s="65">
        <v>43002</v>
      </c>
      <c r="E1746" s="70">
        <v>6</v>
      </c>
      <c r="F1746" s="70">
        <v>62</v>
      </c>
      <c r="G1746" s="66"/>
      <c r="H1746" s="66"/>
      <c r="I1746" s="67">
        <v>481.9</v>
      </c>
      <c r="J1746" s="68"/>
      <c r="K1746" s="66">
        <v>3099</v>
      </c>
      <c r="L1746" s="68" t="s">
        <v>3145</v>
      </c>
    </row>
    <row r="1747" spans="1:12">
      <c r="A1747" s="63">
        <v>1600</v>
      </c>
      <c r="B1747" s="63" t="s">
        <v>3162</v>
      </c>
      <c r="C1747" s="64" t="s">
        <v>1798</v>
      </c>
      <c r="D1747" s="65">
        <v>43002</v>
      </c>
      <c r="E1747" s="70">
        <v>1</v>
      </c>
      <c r="F1747" s="70">
        <v>12</v>
      </c>
      <c r="G1747" s="66"/>
      <c r="H1747" s="66"/>
      <c r="I1747" s="67">
        <v>1622.6</v>
      </c>
      <c r="J1747" s="68"/>
      <c r="K1747" s="66">
        <v>3099</v>
      </c>
      <c r="L1747" s="68" t="s">
        <v>3145</v>
      </c>
    </row>
    <row r="1748" spans="1:12">
      <c r="A1748" s="63">
        <v>1600</v>
      </c>
      <c r="B1748" s="63" t="s">
        <v>3162</v>
      </c>
      <c r="C1748" s="64" t="s">
        <v>1799</v>
      </c>
      <c r="D1748" s="65">
        <v>43002</v>
      </c>
      <c r="E1748" s="70">
        <v>2</v>
      </c>
      <c r="F1748" s="70">
        <v>22</v>
      </c>
      <c r="G1748" s="66"/>
      <c r="H1748" s="66"/>
      <c r="I1748" s="67">
        <v>610</v>
      </c>
      <c r="J1748" s="68"/>
      <c r="K1748" s="66">
        <v>3099</v>
      </c>
      <c r="L1748" s="68" t="s">
        <v>3145</v>
      </c>
    </row>
    <row r="1749" spans="1:12">
      <c r="A1749" s="63">
        <v>1600</v>
      </c>
      <c r="B1749" s="63" t="s">
        <v>3162</v>
      </c>
      <c r="C1749" s="64" t="s">
        <v>1800</v>
      </c>
      <c r="D1749" s="65">
        <v>43002</v>
      </c>
      <c r="E1749" s="70">
        <v>3</v>
      </c>
      <c r="F1749" s="71"/>
      <c r="G1749" s="68"/>
      <c r="H1749" s="68"/>
      <c r="I1749" s="67">
        <v>219.6</v>
      </c>
      <c r="J1749" s="68"/>
      <c r="K1749" s="66">
        <v>2792</v>
      </c>
      <c r="L1749" s="68" t="s">
        <v>3132</v>
      </c>
    </row>
    <row r="1750" spans="1:12">
      <c r="A1750" s="63">
        <v>1600</v>
      </c>
      <c r="B1750" s="63" t="s">
        <v>3162</v>
      </c>
      <c r="C1750" s="64" t="s">
        <v>1801</v>
      </c>
      <c r="D1750" s="65">
        <v>43005</v>
      </c>
      <c r="E1750" s="70">
        <v>1</v>
      </c>
      <c r="F1750" s="70">
        <v>11</v>
      </c>
      <c r="G1750" s="66"/>
      <c r="H1750" s="66"/>
      <c r="I1750" s="67">
        <v>7978.8</v>
      </c>
      <c r="J1750" s="68"/>
      <c r="K1750" s="66">
        <v>611</v>
      </c>
      <c r="L1750" s="68" t="s">
        <v>3070</v>
      </c>
    </row>
    <row r="1751" spans="1:12">
      <c r="A1751" s="63">
        <v>1600</v>
      </c>
      <c r="B1751" s="63" t="s">
        <v>3162</v>
      </c>
      <c r="C1751" s="64" t="s">
        <v>1802</v>
      </c>
      <c r="D1751" s="65">
        <v>43005</v>
      </c>
      <c r="E1751" s="70">
        <v>6</v>
      </c>
      <c r="F1751" s="70">
        <v>62</v>
      </c>
      <c r="G1751" s="66"/>
      <c r="H1751" s="66"/>
      <c r="I1751" s="68"/>
      <c r="J1751" s="67">
        <v>-0.01</v>
      </c>
      <c r="K1751" s="66">
        <v>1440</v>
      </c>
      <c r="L1751" s="68" t="s">
        <v>3102</v>
      </c>
    </row>
    <row r="1752" spans="1:12">
      <c r="A1752" s="63">
        <v>1600</v>
      </c>
      <c r="B1752" s="63" t="s">
        <v>3162</v>
      </c>
      <c r="C1752" s="64" t="s">
        <v>1803</v>
      </c>
      <c r="D1752" s="65">
        <v>43005</v>
      </c>
      <c r="E1752" s="70">
        <v>2</v>
      </c>
      <c r="F1752" s="70">
        <v>23</v>
      </c>
      <c r="G1752" s="66"/>
      <c r="H1752" s="66"/>
      <c r="I1752" s="67">
        <v>1830</v>
      </c>
      <c r="J1752" s="68"/>
      <c r="K1752" s="66">
        <v>2178</v>
      </c>
      <c r="L1752" s="68" t="s">
        <v>3115</v>
      </c>
    </row>
    <row r="1753" spans="1:12">
      <c r="A1753" s="63">
        <v>1600</v>
      </c>
      <c r="B1753" s="63" t="s">
        <v>3162</v>
      </c>
      <c r="C1753" s="64" t="s">
        <v>1804</v>
      </c>
      <c r="D1753" s="65">
        <v>43005</v>
      </c>
      <c r="E1753" s="70">
        <v>1</v>
      </c>
      <c r="F1753" s="70">
        <v>13</v>
      </c>
      <c r="G1753" s="66"/>
      <c r="H1753" s="66"/>
      <c r="I1753" s="67">
        <v>488</v>
      </c>
      <c r="J1753" s="68"/>
      <c r="K1753" s="66">
        <v>2077</v>
      </c>
      <c r="L1753" s="68" t="s">
        <v>3111</v>
      </c>
    </row>
    <row r="1754" spans="1:12">
      <c r="A1754" s="63">
        <v>1600</v>
      </c>
      <c r="B1754" s="63" t="s">
        <v>3162</v>
      </c>
      <c r="C1754" s="64" t="s">
        <v>1805</v>
      </c>
      <c r="D1754" s="65">
        <v>43005</v>
      </c>
      <c r="E1754" s="70">
        <v>2</v>
      </c>
      <c r="F1754" s="70">
        <v>21</v>
      </c>
      <c r="G1754" s="66"/>
      <c r="H1754" s="66"/>
      <c r="I1754" s="68"/>
      <c r="J1754" s="67">
        <v>-1.82</v>
      </c>
      <c r="K1754" s="66">
        <v>3077</v>
      </c>
      <c r="L1754" s="68" t="s">
        <v>3143</v>
      </c>
    </row>
    <row r="1755" spans="1:12">
      <c r="A1755" s="63">
        <v>1600</v>
      </c>
      <c r="B1755" s="63" t="s">
        <v>3162</v>
      </c>
      <c r="C1755" s="64" t="s">
        <v>1806</v>
      </c>
      <c r="D1755" s="65">
        <v>43005</v>
      </c>
      <c r="E1755" s="70">
        <v>1</v>
      </c>
      <c r="F1755" s="70">
        <v>11</v>
      </c>
      <c r="G1755" s="66"/>
      <c r="H1755" s="66"/>
      <c r="I1755" s="67">
        <v>7368.8</v>
      </c>
      <c r="J1755" s="68"/>
      <c r="K1755" s="66">
        <v>3099</v>
      </c>
      <c r="L1755" s="68" t="s">
        <v>3145</v>
      </c>
    </row>
    <row r="1756" spans="1:12">
      <c r="A1756" s="63">
        <v>1600</v>
      </c>
      <c r="B1756" s="63" t="s">
        <v>3162</v>
      </c>
      <c r="C1756" s="64" t="s">
        <v>1807</v>
      </c>
      <c r="D1756" s="65">
        <v>43005</v>
      </c>
      <c r="E1756" s="70">
        <v>1</v>
      </c>
      <c r="F1756" s="70">
        <v>11</v>
      </c>
      <c r="G1756" s="66"/>
      <c r="H1756" s="66"/>
      <c r="I1756" s="67">
        <v>1708</v>
      </c>
      <c r="J1756" s="68"/>
      <c r="K1756" s="66">
        <v>2792</v>
      </c>
      <c r="L1756" s="68" t="s">
        <v>3132</v>
      </c>
    </row>
    <row r="1757" spans="1:12">
      <c r="A1757" s="63">
        <v>1600</v>
      </c>
      <c r="B1757" s="63" t="s">
        <v>3162</v>
      </c>
      <c r="C1757" s="64" t="s">
        <v>1808</v>
      </c>
      <c r="D1757" s="65">
        <v>43008</v>
      </c>
      <c r="E1757" s="70">
        <v>1</v>
      </c>
      <c r="F1757" s="70">
        <v>12</v>
      </c>
      <c r="G1757" s="66"/>
      <c r="H1757" s="66"/>
      <c r="I1757" s="67">
        <v>2013</v>
      </c>
      <c r="J1757" s="68"/>
      <c r="K1757" s="66">
        <v>611</v>
      </c>
      <c r="L1757" s="68" t="s">
        <v>3070</v>
      </c>
    </row>
    <row r="1758" spans="1:12">
      <c r="A1758" s="63">
        <v>1600</v>
      </c>
      <c r="B1758" s="63" t="s">
        <v>3162</v>
      </c>
      <c r="C1758" s="64" t="s">
        <v>1809</v>
      </c>
      <c r="D1758" s="65">
        <v>43008</v>
      </c>
      <c r="E1758" s="70">
        <v>1</v>
      </c>
      <c r="F1758" s="70">
        <v>12</v>
      </c>
      <c r="G1758" s="66"/>
      <c r="H1758" s="66"/>
      <c r="I1758" s="67">
        <v>488</v>
      </c>
      <c r="J1758" s="68"/>
      <c r="K1758" s="66">
        <v>971</v>
      </c>
      <c r="L1758" s="68" t="s">
        <v>3090</v>
      </c>
    </row>
    <row r="1759" spans="1:12">
      <c r="A1759" s="63">
        <v>1600</v>
      </c>
      <c r="B1759" s="63" t="s">
        <v>3162</v>
      </c>
      <c r="C1759" s="64" t="s">
        <v>1810</v>
      </c>
      <c r="D1759" s="65">
        <v>43008</v>
      </c>
      <c r="E1759" s="70">
        <v>1</v>
      </c>
      <c r="F1759" s="70">
        <v>13</v>
      </c>
      <c r="G1759" s="66"/>
      <c r="H1759" s="66"/>
      <c r="I1759" s="67">
        <v>1891</v>
      </c>
      <c r="J1759" s="68"/>
      <c r="K1759" s="66">
        <v>978</v>
      </c>
      <c r="L1759" s="68" t="s">
        <v>3091</v>
      </c>
    </row>
    <row r="1760" spans="1:12">
      <c r="A1760" s="63">
        <v>1600</v>
      </c>
      <c r="B1760" s="63" t="s">
        <v>3162</v>
      </c>
      <c r="C1760" s="64" t="s">
        <v>1811</v>
      </c>
      <c r="D1760" s="65">
        <v>43008</v>
      </c>
      <c r="E1760" s="70">
        <v>1</v>
      </c>
      <c r="F1760" s="70">
        <v>12</v>
      </c>
      <c r="G1760" s="66"/>
      <c r="H1760" s="66"/>
      <c r="I1760" s="67">
        <v>488</v>
      </c>
      <c r="J1760" s="68"/>
      <c r="K1760" s="66">
        <v>2526</v>
      </c>
      <c r="L1760" s="68" t="s">
        <v>3170</v>
      </c>
    </row>
    <row r="1761" spans="1:12">
      <c r="A1761" s="63">
        <v>1600</v>
      </c>
      <c r="B1761" s="63" t="s">
        <v>3162</v>
      </c>
      <c r="C1761" s="64" t="s">
        <v>1812</v>
      </c>
      <c r="D1761" s="65">
        <v>43008</v>
      </c>
      <c r="E1761" s="70">
        <v>1</v>
      </c>
      <c r="F1761" s="70">
        <v>12</v>
      </c>
      <c r="G1761" s="66"/>
      <c r="H1761" s="66"/>
      <c r="I1761" s="67">
        <v>244</v>
      </c>
      <c r="J1761" s="68"/>
      <c r="K1761" s="66">
        <v>2526</v>
      </c>
      <c r="L1761" s="68" t="s">
        <v>3170</v>
      </c>
    </row>
    <row r="1762" spans="1:12">
      <c r="A1762" s="63">
        <v>1600</v>
      </c>
      <c r="B1762" s="63" t="s">
        <v>3162</v>
      </c>
      <c r="C1762" s="64" t="s">
        <v>1813</v>
      </c>
      <c r="D1762" s="65">
        <v>43008</v>
      </c>
      <c r="E1762" s="70">
        <v>1</v>
      </c>
      <c r="F1762" s="70">
        <v>11</v>
      </c>
      <c r="G1762" s="66"/>
      <c r="H1762" s="66"/>
      <c r="I1762" s="67">
        <v>2931.05</v>
      </c>
      <c r="J1762" s="68"/>
      <c r="K1762" s="66">
        <v>2894</v>
      </c>
      <c r="L1762" s="68" t="s">
        <v>3137</v>
      </c>
    </row>
    <row r="1763" spans="1:12">
      <c r="A1763" s="63">
        <v>1600</v>
      </c>
      <c r="B1763" s="63" t="s">
        <v>3162</v>
      </c>
      <c r="C1763" s="64" t="s">
        <v>1814</v>
      </c>
      <c r="D1763" s="65">
        <v>43008</v>
      </c>
      <c r="E1763" s="70">
        <v>1</v>
      </c>
      <c r="F1763" s="70">
        <v>12</v>
      </c>
      <c r="G1763" s="66"/>
      <c r="H1763" s="66"/>
      <c r="I1763" s="67">
        <v>1622.6</v>
      </c>
      <c r="J1763" s="68"/>
      <c r="K1763" s="66">
        <v>1126</v>
      </c>
      <c r="L1763" s="68" t="s">
        <v>3096</v>
      </c>
    </row>
    <row r="1764" spans="1:12">
      <c r="A1764" s="63">
        <v>1600</v>
      </c>
      <c r="B1764" s="63" t="s">
        <v>3162</v>
      </c>
      <c r="C1764" s="64" t="s">
        <v>1815</v>
      </c>
      <c r="D1764" s="65">
        <v>43008</v>
      </c>
      <c r="E1764" s="70">
        <v>2</v>
      </c>
      <c r="F1764" s="70">
        <v>21</v>
      </c>
      <c r="G1764" s="66"/>
      <c r="H1764" s="66"/>
      <c r="I1764" s="67">
        <v>1146.8</v>
      </c>
      <c r="J1764" s="68"/>
      <c r="K1764" s="66">
        <v>1126</v>
      </c>
      <c r="L1764" s="68" t="s">
        <v>3096</v>
      </c>
    </row>
    <row r="1765" spans="1:12">
      <c r="A1765" s="63">
        <v>1600</v>
      </c>
      <c r="B1765" s="63" t="s">
        <v>3162</v>
      </c>
      <c r="C1765" s="64" t="s">
        <v>1816</v>
      </c>
      <c r="D1765" s="65">
        <v>43008</v>
      </c>
      <c r="E1765" s="70">
        <v>3</v>
      </c>
      <c r="F1765" s="71"/>
      <c r="G1765" s="68"/>
      <c r="H1765" s="68"/>
      <c r="I1765" s="67">
        <v>219.6</v>
      </c>
      <c r="J1765" s="68"/>
      <c r="K1765" s="66">
        <v>1511</v>
      </c>
      <c r="L1765" s="68" t="s">
        <v>3103</v>
      </c>
    </row>
    <row r="1766" spans="1:12">
      <c r="A1766" s="63">
        <v>1600</v>
      </c>
      <c r="B1766" s="63" t="s">
        <v>3162</v>
      </c>
      <c r="C1766" s="64" t="s">
        <v>1817</v>
      </c>
      <c r="D1766" s="65">
        <v>43008</v>
      </c>
      <c r="E1766" s="70">
        <v>1</v>
      </c>
      <c r="F1766" s="70">
        <v>11</v>
      </c>
      <c r="G1766" s="66"/>
      <c r="H1766" s="66"/>
      <c r="I1766" s="67">
        <v>10628.64</v>
      </c>
      <c r="J1766" s="68"/>
      <c r="K1766" s="66">
        <v>1511</v>
      </c>
      <c r="L1766" s="68" t="s">
        <v>3103</v>
      </c>
    </row>
    <row r="1767" spans="1:12">
      <c r="A1767" s="63">
        <v>1600</v>
      </c>
      <c r="B1767" s="63" t="s">
        <v>3162</v>
      </c>
      <c r="C1767" s="64" t="s">
        <v>1818</v>
      </c>
      <c r="D1767" s="65">
        <v>43008</v>
      </c>
      <c r="E1767" s="70">
        <v>1</v>
      </c>
      <c r="F1767" s="70">
        <v>12</v>
      </c>
      <c r="G1767" s="66"/>
      <c r="H1767" s="66"/>
      <c r="I1767" s="67">
        <v>1298.08</v>
      </c>
      <c r="J1767" s="68"/>
      <c r="K1767" s="66">
        <v>1511</v>
      </c>
      <c r="L1767" s="68" t="s">
        <v>3103</v>
      </c>
    </row>
    <row r="1768" spans="1:12">
      <c r="A1768" s="63">
        <v>1600</v>
      </c>
      <c r="B1768" s="63" t="s">
        <v>3162</v>
      </c>
      <c r="C1768" s="64" t="s">
        <v>1819</v>
      </c>
      <c r="D1768" s="65">
        <v>43008</v>
      </c>
      <c r="E1768" s="70">
        <v>3</v>
      </c>
      <c r="F1768" s="71"/>
      <c r="G1768" s="68"/>
      <c r="H1768" s="68"/>
      <c r="I1768" s="67">
        <v>219.6</v>
      </c>
      <c r="J1768" s="68"/>
      <c r="K1768" s="66">
        <v>346</v>
      </c>
      <c r="L1768" s="68" t="s">
        <v>3053</v>
      </c>
    </row>
    <row r="1769" spans="1:12">
      <c r="A1769" s="63">
        <v>1600</v>
      </c>
      <c r="B1769" s="63" t="s">
        <v>3162</v>
      </c>
      <c r="C1769" s="64" t="s">
        <v>1820</v>
      </c>
      <c r="D1769" s="65">
        <v>43008</v>
      </c>
      <c r="E1769" s="70">
        <v>1</v>
      </c>
      <c r="F1769" s="70">
        <v>12</v>
      </c>
      <c r="G1769" s="66"/>
      <c r="H1769" s="66"/>
      <c r="I1769" s="67">
        <v>244</v>
      </c>
      <c r="J1769" s="68"/>
      <c r="K1769" s="66">
        <v>133</v>
      </c>
      <c r="L1769" s="68" t="s">
        <v>3028</v>
      </c>
    </row>
    <row r="1770" spans="1:12">
      <c r="A1770" s="63">
        <v>1600</v>
      </c>
      <c r="B1770" s="63" t="s">
        <v>3162</v>
      </c>
      <c r="C1770" s="64" t="s">
        <v>1821</v>
      </c>
      <c r="D1770" s="65">
        <v>43008</v>
      </c>
      <c r="E1770" s="70">
        <v>1</v>
      </c>
      <c r="F1770" s="70">
        <v>12</v>
      </c>
      <c r="G1770" s="66"/>
      <c r="H1770" s="66"/>
      <c r="I1770" s="67">
        <v>1135.82</v>
      </c>
      <c r="J1770" s="68"/>
      <c r="K1770" s="66">
        <v>133</v>
      </c>
      <c r="L1770" s="68" t="s">
        <v>3028</v>
      </c>
    </row>
    <row r="1771" spans="1:12">
      <c r="A1771" s="63">
        <v>1600</v>
      </c>
      <c r="B1771" s="63" t="s">
        <v>3162</v>
      </c>
      <c r="C1771" s="64" t="s">
        <v>1822</v>
      </c>
      <c r="D1771" s="65">
        <v>43008</v>
      </c>
      <c r="E1771" s="70">
        <v>3</v>
      </c>
      <c r="F1771" s="71"/>
      <c r="G1771" s="68"/>
      <c r="H1771" s="68"/>
      <c r="I1771" s="67">
        <v>73.2</v>
      </c>
      <c r="J1771" s="68"/>
      <c r="K1771" s="66">
        <v>103</v>
      </c>
      <c r="L1771" s="68" t="s">
        <v>3020</v>
      </c>
    </row>
    <row r="1772" spans="1:12">
      <c r="A1772" s="63">
        <v>1600</v>
      </c>
      <c r="B1772" s="63" t="s">
        <v>3162</v>
      </c>
      <c r="C1772" s="64" t="s">
        <v>1823</v>
      </c>
      <c r="D1772" s="65">
        <v>43008</v>
      </c>
      <c r="E1772" s="70">
        <v>2</v>
      </c>
      <c r="F1772" s="70">
        <v>21</v>
      </c>
      <c r="G1772" s="66"/>
      <c r="H1772" s="66"/>
      <c r="I1772" s="67">
        <v>2283.84</v>
      </c>
      <c r="J1772" s="68"/>
      <c r="K1772" s="66">
        <v>2803</v>
      </c>
      <c r="L1772" s="68" t="s">
        <v>3134</v>
      </c>
    </row>
    <row r="1773" spans="1:12">
      <c r="A1773" s="63">
        <v>1600</v>
      </c>
      <c r="B1773" s="63" t="s">
        <v>3162</v>
      </c>
      <c r="C1773" s="64" t="s">
        <v>1824</v>
      </c>
      <c r="D1773" s="65">
        <v>43008</v>
      </c>
      <c r="E1773" s="70">
        <v>2</v>
      </c>
      <c r="F1773" s="70">
        <v>21</v>
      </c>
      <c r="G1773" s="66"/>
      <c r="H1773" s="66"/>
      <c r="I1773" s="67">
        <v>3056.74</v>
      </c>
      <c r="J1773" s="68"/>
      <c r="K1773" s="66">
        <v>2803</v>
      </c>
      <c r="L1773" s="68" t="s">
        <v>3134</v>
      </c>
    </row>
    <row r="1774" spans="1:12">
      <c r="A1774" s="63">
        <v>1600</v>
      </c>
      <c r="B1774" s="63" t="s">
        <v>3162</v>
      </c>
      <c r="C1774" s="64" t="s">
        <v>1825</v>
      </c>
      <c r="D1774" s="65">
        <v>43008</v>
      </c>
      <c r="E1774" s="70">
        <v>1</v>
      </c>
      <c r="F1774" s="70">
        <v>12</v>
      </c>
      <c r="G1774" s="66"/>
      <c r="H1774" s="66"/>
      <c r="I1774" s="67">
        <v>488</v>
      </c>
      <c r="J1774" s="68"/>
      <c r="K1774" s="66">
        <v>2803</v>
      </c>
      <c r="L1774" s="68" t="s">
        <v>3134</v>
      </c>
    </row>
    <row r="1775" spans="1:12">
      <c r="A1775" s="63">
        <v>1600</v>
      </c>
      <c r="B1775" s="63" t="s">
        <v>3162</v>
      </c>
      <c r="C1775" s="64" t="s">
        <v>1826</v>
      </c>
      <c r="D1775" s="65">
        <v>43008</v>
      </c>
      <c r="E1775" s="70">
        <v>1</v>
      </c>
      <c r="F1775" s="70">
        <v>12</v>
      </c>
      <c r="G1775" s="66"/>
      <c r="H1775" s="66"/>
      <c r="I1775" s="67">
        <v>244</v>
      </c>
      <c r="J1775" s="68"/>
      <c r="K1775" s="66">
        <v>2803</v>
      </c>
      <c r="L1775" s="68" t="s">
        <v>3134</v>
      </c>
    </row>
    <row r="1776" spans="1:12">
      <c r="A1776" s="63">
        <v>1600</v>
      </c>
      <c r="B1776" s="63" t="s">
        <v>3162</v>
      </c>
      <c r="C1776" s="64" t="s">
        <v>1827</v>
      </c>
      <c r="D1776" s="65">
        <v>43008</v>
      </c>
      <c r="E1776" s="70">
        <v>1</v>
      </c>
      <c r="F1776" s="70">
        <v>12</v>
      </c>
      <c r="G1776" s="66"/>
      <c r="H1776" s="66"/>
      <c r="I1776" s="67">
        <v>488</v>
      </c>
      <c r="J1776" s="68"/>
      <c r="K1776" s="66">
        <v>2803</v>
      </c>
      <c r="L1776" s="68" t="s">
        <v>3134</v>
      </c>
    </row>
    <row r="1777" spans="1:12">
      <c r="A1777" s="63">
        <v>1600</v>
      </c>
      <c r="B1777" s="63" t="s">
        <v>3162</v>
      </c>
      <c r="C1777" s="64" t="s">
        <v>1828</v>
      </c>
      <c r="D1777" s="65">
        <v>43008</v>
      </c>
      <c r="E1777" s="70">
        <v>1</v>
      </c>
      <c r="F1777" s="70">
        <v>12</v>
      </c>
      <c r="G1777" s="66"/>
      <c r="H1777" s="66"/>
      <c r="I1777" s="67">
        <v>1281</v>
      </c>
      <c r="J1777" s="68"/>
      <c r="K1777" s="66">
        <v>2628</v>
      </c>
      <c r="L1777" s="68" t="s">
        <v>3163</v>
      </c>
    </row>
    <row r="1778" spans="1:12">
      <c r="A1778" s="63">
        <v>1600</v>
      </c>
      <c r="B1778" s="63" t="s">
        <v>3162</v>
      </c>
      <c r="C1778" s="64" t="s">
        <v>1829</v>
      </c>
      <c r="D1778" s="65">
        <v>43008</v>
      </c>
      <c r="E1778" s="70">
        <v>3</v>
      </c>
      <c r="F1778" s="71"/>
      <c r="G1778" s="68"/>
      <c r="H1778" s="68"/>
      <c r="I1778" s="67">
        <v>219.6</v>
      </c>
      <c r="J1778" s="68"/>
      <c r="K1778" s="66">
        <v>3107</v>
      </c>
      <c r="L1778" s="68" t="s">
        <v>3146</v>
      </c>
    </row>
    <row r="1779" spans="1:12">
      <c r="A1779" s="63">
        <v>1600</v>
      </c>
      <c r="B1779" s="63" t="s">
        <v>3162</v>
      </c>
      <c r="C1779" s="64" t="s">
        <v>1830</v>
      </c>
      <c r="D1779" s="65">
        <v>43008</v>
      </c>
      <c r="E1779" s="70">
        <v>1</v>
      </c>
      <c r="F1779" s="70">
        <v>12</v>
      </c>
      <c r="G1779" s="66"/>
      <c r="H1779" s="66"/>
      <c r="I1779" s="67">
        <v>677.1</v>
      </c>
      <c r="J1779" s="68"/>
      <c r="K1779" s="66">
        <v>3107</v>
      </c>
      <c r="L1779" s="68" t="s">
        <v>3146</v>
      </c>
    </row>
    <row r="1780" spans="1:12">
      <c r="A1780" s="63">
        <v>1600</v>
      </c>
      <c r="B1780" s="63" t="s">
        <v>3162</v>
      </c>
      <c r="C1780" s="64" t="s">
        <v>1831</v>
      </c>
      <c r="D1780" s="65">
        <v>43008</v>
      </c>
      <c r="E1780" s="70">
        <v>1</v>
      </c>
      <c r="F1780" s="70">
        <v>12</v>
      </c>
      <c r="G1780" s="66"/>
      <c r="H1780" s="66"/>
      <c r="I1780" s="67">
        <v>488</v>
      </c>
      <c r="J1780" s="68"/>
      <c r="K1780" s="66">
        <v>2457</v>
      </c>
      <c r="L1780" s="68" t="s">
        <v>3165</v>
      </c>
    </row>
    <row r="1781" spans="1:12">
      <c r="A1781" s="63">
        <v>1600</v>
      </c>
      <c r="B1781" s="63" t="s">
        <v>3162</v>
      </c>
      <c r="C1781" s="64" t="s">
        <v>1832</v>
      </c>
      <c r="D1781" s="65">
        <v>43008</v>
      </c>
      <c r="E1781" s="70">
        <v>1</v>
      </c>
      <c r="F1781" s="70">
        <v>12</v>
      </c>
      <c r="G1781" s="66"/>
      <c r="H1781" s="66"/>
      <c r="I1781" s="67">
        <v>244</v>
      </c>
      <c r="J1781" s="68"/>
      <c r="K1781" s="66">
        <v>2457</v>
      </c>
      <c r="L1781" s="68" t="s">
        <v>3165</v>
      </c>
    </row>
    <row r="1782" spans="1:12">
      <c r="A1782" s="63">
        <v>1600</v>
      </c>
      <c r="B1782" s="63" t="s">
        <v>3162</v>
      </c>
      <c r="C1782" s="64" t="s">
        <v>1833</v>
      </c>
      <c r="D1782" s="65">
        <v>43008</v>
      </c>
      <c r="E1782" s="70">
        <v>1</v>
      </c>
      <c r="F1782" s="70">
        <v>12</v>
      </c>
      <c r="G1782" s="66"/>
      <c r="H1782" s="66"/>
      <c r="I1782" s="67">
        <v>488</v>
      </c>
      <c r="J1782" s="68"/>
      <c r="K1782" s="66">
        <v>2457</v>
      </c>
      <c r="L1782" s="68" t="s">
        <v>3165</v>
      </c>
    </row>
    <row r="1783" spans="1:12">
      <c r="A1783" s="63">
        <v>1600</v>
      </c>
      <c r="B1783" s="63" t="s">
        <v>3162</v>
      </c>
      <c r="C1783" s="64" t="s">
        <v>1834</v>
      </c>
      <c r="D1783" s="65">
        <v>43008</v>
      </c>
      <c r="E1783" s="70">
        <v>1</v>
      </c>
      <c r="F1783" s="70">
        <v>12</v>
      </c>
      <c r="G1783" s="66"/>
      <c r="H1783" s="66"/>
      <c r="I1783" s="67">
        <v>488</v>
      </c>
      <c r="J1783" s="68"/>
      <c r="K1783" s="66">
        <v>2457</v>
      </c>
      <c r="L1783" s="68" t="s">
        <v>3165</v>
      </c>
    </row>
    <row r="1784" spans="1:12">
      <c r="A1784" s="63">
        <v>1600</v>
      </c>
      <c r="B1784" s="63" t="s">
        <v>3162</v>
      </c>
      <c r="C1784" s="64" t="s">
        <v>1835</v>
      </c>
      <c r="D1784" s="65">
        <v>43008</v>
      </c>
      <c r="E1784" s="70">
        <v>1</v>
      </c>
      <c r="F1784" s="70">
        <v>12</v>
      </c>
      <c r="G1784" s="66"/>
      <c r="H1784" s="66"/>
      <c r="I1784" s="67">
        <v>244</v>
      </c>
      <c r="J1784" s="68"/>
      <c r="K1784" s="66">
        <v>2457</v>
      </c>
      <c r="L1784" s="68" t="s">
        <v>3165</v>
      </c>
    </row>
    <row r="1785" spans="1:12">
      <c r="A1785" s="63">
        <v>1600</v>
      </c>
      <c r="B1785" s="63" t="s">
        <v>3162</v>
      </c>
      <c r="C1785" s="64" t="s">
        <v>1836</v>
      </c>
      <c r="D1785" s="65">
        <v>43008</v>
      </c>
      <c r="E1785" s="70">
        <v>1</v>
      </c>
      <c r="F1785" s="70">
        <v>12</v>
      </c>
      <c r="G1785" s="66"/>
      <c r="H1785" s="66"/>
      <c r="I1785" s="67">
        <v>488</v>
      </c>
      <c r="J1785" s="68"/>
      <c r="K1785" s="66">
        <v>2457</v>
      </c>
      <c r="L1785" s="68" t="s">
        <v>3165</v>
      </c>
    </row>
    <row r="1786" spans="1:12">
      <c r="A1786" s="63">
        <v>1600</v>
      </c>
      <c r="B1786" s="63" t="s">
        <v>3162</v>
      </c>
      <c r="C1786" s="64" t="s">
        <v>1837</v>
      </c>
      <c r="D1786" s="65">
        <v>43008</v>
      </c>
      <c r="E1786" s="70">
        <v>1</v>
      </c>
      <c r="F1786" s="70">
        <v>12</v>
      </c>
      <c r="G1786" s="66"/>
      <c r="H1786" s="66"/>
      <c r="I1786" s="67">
        <v>1135.82</v>
      </c>
      <c r="J1786" s="68"/>
      <c r="K1786" s="66">
        <v>756</v>
      </c>
      <c r="L1786" s="68" t="s">
        <v>3080</v>
      </c>
    </row>
    <row r="1787" spans="1:12">
      <c r="A1787" s="63">
        <v>1600</v>
      </c>
      <c r="B1787" s="63" t="s">
        <v>3162</v>
      </c>
      <c r="C1787" s="64" t="s">
        <v>1838</v>
      </c>
      <c r="D1787" s="65">
        <v>43008</v>
      </c>
      <c r="E1787" s="70">
        <v>1</v>
      </c>
      <c r="F1787" s="70">
        <v>12</v>
      </c>
      <c r="G1787" s="66"/>
      <c r="H1787" s="66"/>
      <c r="I1787" s="67">
        <v>1217.56</v>
      </c>
      <c r="J1787" s="68"/>
      <c r="K1787" s="66">
        <v>756</v>
      </c>
      <c r="L1787" s="68" t="s">
        <v>3080</v>
      </c>
    </row>
    <row r="1788" spans="1:12">
      <c r="A1788" s="63">
        <v>1600</v>
      </c>
      <c r="B1788" s="63" t="s">
        <v>3162</v>
      </c>
      <c r="C1788" s="64" t="s">
        <v>1839</v>
      </c>
      <c r="D1788" s="65">
        <v>43008</v>
      </c>
      <c r="E1788" s="70">
        <v>1</v>
      </c>
      <c r="F1788" s="70">
        <v>12</v>
      </c>
      <c r="G1788" s="66"/>
      <c r="H1788" s="66"/>
      <c r="I1788" s="67">
        <v>1217.56</v>
      </c>
      <c r="J1788" s="68"/>
      <c r="K1788" s="66">
        <v>756</v>
      </c>
      <c r="L1788" s="68" t="s">
        <v>3080</v>
      </c>
    </row>
    <row r="1789" spans="1:12">
      <c r="A1789" s="63">
        <v>1600</v>
      </c>
      <c r="B1789" s="63" t="s">
        <v>3162</v>
      </c>
      <c r="C1789" s="64" t="s">
        <v>1840</v>
      </c>
      <c r="D1789" s="65">
        <v>43008</v>
      </c>
      <c r="E1789" s="70">
        <v>1</v>
      </c>
      <c r="F1789" s="70">
        <v>12</v>
      </c>
      <c r="G1789" s="66"/>
      <c r="H1789" s="66"/>
      <c r="I1789" s="67">
        <v>1135.82</v>
      </c>
      <c r="J1789" s="68"/>
      <c r="K1789" s="66">
        <v>811</v>
      </c>
      <c r="L1789" s="68" t="s">
        <v>3083</v>
      </c>
    </row>
    <row r="1790" spans="1:12">
      <c r="A1790" s="63">
        <v>1600</v>
      </c>
      <c r="B1790" s="63" t="s">
        <v>3162</v>
      </c>
      <c r="C1790" s="64" t="s">
        <v>1841</v>
      </c>
      <c r="D1790" s="65">
        <v>43008</v>
      </c>
      <c r="E1790" s="70">
        <v>1</v>
      </c>
      <c r="F1790" s="70">
        <v>12</v>
      </c>
      <c r="G1790" s="66"/>
      <c r="H1790" s="66"/>
      <c r="I1790" s="67">
        <v>1622.6</v>
      </c>
      <c r="J1790" s="68"/>
      <c r="K1790" s="66">
        <v>1391</v>
      </c>
      <c r="L1790" s="68" t="s">
        <v>3101</v>
      </c>
    </row>
    <row r="1791" spans="1:12">
      <c r="A1791" s="63">
        <v>1600</v>
      </c>
      <c r="B1791" s="63" t="s">
        <v>3162</v>
      </c>
      <c r="C1791" s="64" t="s">
        <v>1842</v>
      </c>
      <c r="D1791" s="65">
        <v>43008</v>
      </c>
      <c r="E1791" s="70">
        <v>1</v>
      </c>
      <c r="F1791" s="70">
        <v>11</v>
      </c>
      <c r="G1791" s="66"/>
      <c r="H1791" s="66"/>
      <c r="I1791" s="67">
        <v>3708.8</v>
      </c>
      <c r="J1791" s="68"/>
      <c r="K1791" s="66">
        <v>2432</v>
      </c>
      <c r="L1791" s="68" t="s">
        <v>3121</v>
      </c>
    </row>
    <row r="1792" spans="1:12">
      <c r="A1792" s="63">
        <v>1600</v>
      </c>
      <c r="B1792" s="63" t="s">
        <v>3162</v>
      </c>
      <c r="C1792" s="64" t="s">
        <v>1843</v>
      </c>
      <c r="D1792" s="65">
        <v>43008</v>
      </c>
      <c r="E1792" s="70">
        <v>1</v>
      </c>
      <c r="F1792" s="70">
        <v>11</v>
      </c>
      <c r="G1792" s="66"/>
      <c r="H1792" s="66"/>
      <c r="I1792" s="67">
        <v>3678.3</v>
      </c>
      <c r="J1792" s="68"/>
      <c r="K1792" s="66">
        <v>2432</v>
      </c>
      <c r="L1792" s="68" t="s">
        <v>3121</v>
      </c>
    </row>
    <row r="1793" spans="1:12">
      <c r="A1793" s="63">
        <v>1600</v>
      </c>
      <c r="B1793" s="63" t="s">
        <v>3162</v>
      </c>
      <c r="C1793" s="64" t="s">
        <v>1844</v>
      </c>
      <c r="D1793" s="65">
        <v>43008</v>
      </c>
      <c r="E1793" s="70">
        <v>6</v>
      </c>
      <c r="F1793" s="70">
        <v>62</v>
      </c>
      <c r="G1793" s="66"/>
      <c r="H1793" s="66"/>
      <c r="I1793" s="67">
        <v>468.48</v>
      </c>
      <c r="J1793" s="68"/>
      <c r="K1793" s="66">
        <v>2178</v>
      </c>
      <c r="L1793" s="68" t="s">
        <v>3115</v>
      </c>
    </row>
    <row r="1794" spans="1:12">
      <c r="A1794" s="63">
        <v>1600</v>
      </c>
      <c r="B1794" s="63" t="s">
        <v>3162</v>
      </c>
      <c r="C1794" s="64" t="s">
        <v>1845</v>
      </c>
      <c r="D1794" s="65">
        <v>43008</v>
      </c>
      <c r="E1794" s="70">
        <v>1</v>
      </c>
      <c r="F1794" s="70">
        <v>12</v>
      </c>
      <c r="G1794" s="66"/>
      <c r="H1794" s="66"/>
      <c r="I1794" s="67">
        <v>488</v>
      </c>
      <c r="J1794" s="68"/>
      <c r="K1794" s="66">
        <v>1440</v>
      </c>
      <c r="L1794" s="68" t="s">
        <v>3102</v>
      </c>
    </row>
    <row r="1795" spans="1:12">
      <c r="A1795" s="63">
        <v>1600</v>
      </c>
      <c r="B1795" s="63" t="s">
        <v>3162</v>
      </c>
      <c r="C1795" s="64" t="s">
        <v>1846</v>
      </c>
      <c r="D1795" s="65">
        <v>43008</v>
      </c>
      <c r="E1795" s="70">
        <v>1</v>
      </c>
      <c r="F1795" s="70">
        <v>12</v>
      </c>
      <c r="G1795" s="66"/>
      <c r="H1795" s="66"/>
      <c r="I1795" s="67">
        <v>488</v>
      </c>
      <c r="J1795" s="68"/>
      <c r="K1795" s="66">
        <v>1440</v>
      </c>
      <c r="L1795" s="68" t="s">
        <v>3102</v>
      </c>
    </row>
    <row r="1796" spans="1:12">
      <c r="A1796" s="63">
        <v>1600</v>
      </c>
      <c r="B1796" s="63" t="s">
        <v>3162</v>
      </c>
      <c r="C1796" s="64" t="s">
        <v>1847</v>
      </c>
      <c r="D1796" s="65">
        <v>43008</v>
      </c>
      <c r="E1796" s="70">
        <v>6</v>
      </c>
      <c r="F1796" s="70">
        <v>61</v>
      </c>
      <c r="G1796" s="66"/>
      <c r="H1796" s="66"/>
      <c r="I1796" s="67">
        <v>838.14</v>
      </c>
      <c r="J1796" s="68"/>
      <c r="K1796" s="66">
        <v>2432</v>
      </c>
      <c r="L1796" s="68" t="s">
        <v>3121</v>
      </c>
    </row>
    <row r="1797" spans="1:12">
      <c r="A1797" s="63">
        <v>1600</v>
      </c>
      <c r="B1797" s="63" t="s">
        <v>3162</v>
      </c>
      <c r="C1797" s="64" t="s">
        <v>1848</v>
      </c>
      <c r="D1797" s="65">
        <v>43008</v>
      </c>
      <c r="E1797" s="70">
        <v>1</v>
      </c>
      <c r="F1797" s="70">
        <v>12</v>
      </c>
      <c r="G1797" s="66"/>
      <c r="H1797" s="66"/>
      <c r="I1797" s="67">
        <v>1135.82</v>
      </c>
      <c r="J1797" s="68"/>
      <c r="K1797" s="66">
        <v>440</v>
      </c>
      <c r="L1797" s="68" t="s">
        <v>3058</v>
      </c>
    </row>
    <row r="1798" spans="1:12">
      <c r="A1798" s="63">
        <v>1600</v>
      </c>
      <c r="B1798" s="63" t="s">
        <v>3162</v>
      </c>
      <c r="C1798" s="64" t="s">
        <v>1849</v>
      </c>
      <c r="D1798" s="65">
        <v>43008</v>
      </c>
      <c r="E1798" s="70">
        <v>1</v>
      </c>
      <c r="F1798" s="70">
        <v>12</v>
      </c>
      <c r="G1798" s="66"/>
      <c r="H1798" s="66"/>
      <c r="I1798" s="67">
        <v>1216.95</v>
      </c>
      <c r="J1798" s="68"/>
      <c r="K1798" s="66">
        <v>440</v>
      </c>
      <c r="L1798" s="68" t="s">
        <v>3058</v>
      </c>
    </row>
    <row r="1799" spans="1:12">
      <c r="A1799" s="63">
        <v>1600</v>
      </c>
      <c r="B1799" s="63" t="s">
        <v>3162</v>
      </c>
      <c r="C1799" s="64" t="s">
        <v>1850</v>
      </c>
      <c r="D1799" s="65">
        <v>43008</v>
      </c>
      <c r="E1799" s="70">
        <v>3</v>
      </c>
      <c r="F1799" s="71"/>
      <c r="G1799" s="68"/>
      <c r="H1799" s="68"/>
      <c r="I1799" s="67">
        <v>39.04</v>
      </c>
      <c r="J1799" s="68"/>
      <c r="K1799" s="66">
        <v>207</v>
      </c>
      <c r="L1799" s="68" t="s">
        <v>3036</v>
      </c>
    </row>
    <row r="1800" spans="1:12">
      <c r="A1800" s="63">
        <v>1600</v>
      </c>
      <c r="B1800" s="63" t="s">
        <v>3162</v>
      </c>
      <c r="C1800" s="64" t="s">
        <v>1851</v>
      </c>
      <c r="D1800" s="65">
        <v>43008</v>
      </c>
      <c r="E1800" s="70">
        <v>1</v>
      </c>
      <c r="F1800" s="70">
        <v>12</v>
      </c>
      <c r="G1800" s="66"/>
      <c r="H1800" s="66"/>
      <c r="I1800" s="67">
        <v>947.94</v>
      </c>
      <c r="J1800" s="68"/>
      <c r="K1800" s="66">
        <v>207</v>
      </c>
      <c r="L1800" s="68" t="s">
        <v>3036</v>
      </c>
    </row>
    <row r="1801" spans="1:12">
      <c r="A1801" s="63">
        <v>1600</v>
      </c>
      <c r="B1801" s="63" t="s">
        <v>3162</v>
      </c>
      <c r="C1801" s="64" t="s">
        <v>1852</v>
      </c>
      <c r="D1801" s="65">
        <v>43008</v>
      </c>
      <c r="E1801" s="70">
        <v>1</v>
      </c>
      <c r="F1801" s="70">
        <v>12</v>
      </c>
      <c r="G1801" s="66"/>
      <c r="H1801" s="66"/>
      <c r="I1801" s="67">
        <v>947.94</v>
      </c>
      <c r="J1801" s="68"/>
      <c r="K1801" s="66">
        <v>207</v>
      </c>
      <c r="L1801" s="68" t="s">
        <v>3036</v>
      </c>
    </row>
    <row r="1802" spans="1:12">
      <c r="A1802" s="63">
        <v>1600</v>
      </c>
      <c r="B1802" s="63" t="s">
        <v>3162</v>
      </c>
      <c r="C1802" s="64" t="s">
        <v>1853</v>
      </c>
      <c r="D1802" s="65">
        <v>43008</v>
      </c>
      <c r="E1802" s="70">
        <v>6</v>
      </c>
      <c r="F1802" s="70">
        <v>61</v>
      </c>
      <c r="G1802" s="66"/>
      <c r="H1802" s="66"/>
      <c r="I1802" s="67">
        <v>841.8</v>
      </c>
      <c r="J1802" s="68"/>
      <c r="K1802" s="66">
        <v>2178</v>
      </c>
      <c r="L1802" s="68" t="s">
        <v>3115</v>
      </c>
    </row>
    <row r="1803" spans="1:12">
      <c r="A1803" s="63">
        <v>1600</v>
      </c>
      <c r="B1803" s="63" t="s">
        <v>3162</v>
      </c>
      <c r="C1803" s="64" t="s">
        <v>1854</v>
      </c>
      <c r="D1803" s="65">
        <v>43008</v>
      </c>
      <c r="E1803" s="70">
        <v>6</v>
      </c>
      <c r="F1803" s="70">
        <v>62</v>
      </c>
      <c r="G1803" s="66"/>
      <c r="H1803" s="66"/>
      <c r="I1803" s="67">
        <v>475.8</v>
      </c>
      <c r="J1803" s="68"/>
      <c r="K1803" s="66">
        <v>2037</v>
      </c>
      <c r="L1803" s="68" t="s">
        <v>3108</v>
      </c>
    </row>
    <row r="1804" spans="1:12">
      <c r="A1804" s="63">
        <v>1600</v>
      </c>
      <c r="B1804" s="63" t="s">
        <v>3162</v>
      </c>
      <c r="C1804" s="64" t="s">
        <v>1855</v>
      </c>
      <c r="D1804" s="65">
        <v>43008</v>
      </c>
      <c r="E1804" s="70">
        <v>2</v>
      </c>
      <c r="F1804" s="70">
        <v>21</v>
      </c>
      <c r="G1804" s="66"/>
      <c r="H1804" s="66"/>
      <c r="I1804" s="67">
        <v>10444.129999999999</v>
      </c>
      <c r="J1804" s="68"/>
      <c r="K1804" s="66">
        <v>2037</v>
      </c>
      <c r="L1804" s="68" t="s">
        <v>3108</v>
      </c>
    </row>
    <row r="1805" spans="1:12">
      <c r="A1805" s="63">
        <v>1600</v>
      </c>
      <c r="B1805" s="63" t="s">
        <v>3162</v>
      </c>
      <c r="C1805" s="64" t="s">
        <v>1856</v>
      </c>
      <c r="D1805" s="65">
        <v>43008</v>
      </c>
      <c r="E1805" s="70">
        <v>6</v>
      </c>
      <c r="F1805" s="70">
        <v>61</v>
      </c>
      <c r="G1805" s="66"/>
      <c r="H1805" s="66"/>
      <c r="I1805" s="67">
        <v>1952</v>
      </c>
      <c r="J1805" s="68"/>
      <c r="K1805" s="66">
        <v>2037</v>
      </c>
      <c r="L1805" s="68" t="s">
        <v>3108</v>
      </c>
    </row>
    <row r="1806" spans="1:12">
      <c r="A1806" s="63">
        <v>1600</v>
      </c>
      <c r="B1806" s="63" t="s">
        <v>3162</v>
      </c>
      <c r="C1806" s="64" t="s">
        <v>1857</v>
      </c>
      <c r="D1806" s="65">
        <v>43008</v>
      </c>
      <c r="E1806" s="70">
        <v>1</v>
      </c>
      <c r="F1806" s="70">
        <v>11</v>
      </c>
      <c r="G1806" s="66"/>
      <c r="H1806" s="66"/>
      <c r="I1806" s="67">
        <v>1903.2</v>
      </c>
      <c r="J1806" s="68"/>
      <c r="K1806" s="66">
        <v>949</v>
      </c>
      <c r="L1806" s="68" t="s">
        <v>3089</v>
      </c>
    </row>
    <row r="1807" spans="1:12">
      <c r="A1807" s="63">
        <v>1600</v>
      </c>
      <c r="B1807" s="63" t="s">
        <v>3162</v>
      </c>
      <c r="C1807" s="64" t="s">
        <v>1858</v>
      </c>
      <c r="D1807" s="65">
        <v>43008</v>
      </c>
      <c r="E1807" s="70">
        <v>1</v>
      </c>
      <c r="F1807" s="70">
        <v>11</v>
      </c>
      <c r="G1807" s="66"/>
      <c r="H1807" s="66"/>
      <c r="I1807" s="67">
        <v>7717.72</v>
      </c>
      <c r="J1807" s="68"/>
      <c r="K1807" s="66">
        <v>1805</v>
      </c>
      <c r="L1807" s="68" t="s">
        <v>3105</v>
      </c>
    </row>
    <row r="1808" spans="1:12">
      <c r="A1808" s="63">
        <v>1600</v>
      </c>
      <c r="B1808" s="63" t="s">
        <v>3162</v>
      </c>
      <c r="C1808" s="64" t="s">
        <v>1859</v>
      </c>
      <c r="D1808" s="65">
        <v>43008</v>
      </c>
      <c r="E1808" s="70">
        <v>1</v>
      </c>
      <c r="F1808" s="70">
        <v>11</v>
      </c>
      <c r="G1808" s="66"/>
      <c r="H1808" s="66"/>
      <c r="I1808" s="67">
        <v>278.16000000000003</v>
      </c>
      <c r="J1808" s="68"/>
      <c r="K1808" s="66">
        <v>1805</v>
      </c>
      <c r="L1808" s="68" t="s">
        <v>3105</v>
      </c>
    </row>
    <row r="1809" spans="1:12">
      <c r="A1809" s="63">
        <v>1600</v>
      </c>
      <c r="B1809" s="63" t="s">
        <v>3162</v>
      </c>
      <c r="C1809" s="64" t="s">
        <v>1860</v>
      </c>
      <c r="D1809" s="65">
        <v>43008</v>
      </c>
      <c r="E1809" s="70">
        <v>2</v>
      </c>
      <c r="F1809" s="70">
        <v>21</v>
      </c>
      <c r="G1809" s="66"/>
      <c r="H1809" s="66"/>
      <c r="I1809" s="67">
        <v>8785.2199999999993</v>
      </c>
      <c r="J1809" s="68"/>
      <c r="K1809" s="66">
        <v>1805</v>
      </c>
      <c r="L1809" s="68" t="s">
        <v>3105</v>
      </c>
    </row>
    <row r="1810" spans="1:12">
      <c r="A1810" s="63">
        <v>1600</v>
      </c>
      <c r="B1810" s="63" t="s">
        <v>3162</v>
      </c>
      <c r="C1810" s="64" t="s">
        <v>1861</v>
      </c>
      <c r="D1810" s="65">
        <v>43008</v>
      </c>
      <c r="E1810" s="70">
        <v>2</v>
      </c>
      <c r="F1810" s="70">
        <v>21</v>
      </c>
      <c r="G1810" s="66"/>
      <c r="H1810" s="66"/>
      <c r="I1810" s="67">
        <v>1830</v>
      </c>
      <c r="J1810" s="68"/>
      <c r="K1810" s="66">
        <v>1805</v>
      </c>
      <c r="L1810" s="68" t="s">
        <v>3105</v>
      </c>
    </row>
    <row r="1811" spans="1:12">
      <c r="A1811" s="63">
        <v>1600</v>
      </c>
      <c r="B1811" s="63" t="s">
        <v>3162</v>
      </c>
      <c r="C1811" s="64" t="s">
        <v>1862</v>
      </c>
      <c r="D1811" s="65">
        <v>43008</v>
      </c>
      <c r="E1811" s="70">
        <v>2</v>
      </c>
      <c r="F1811" s="70">
        <v>21</v>
      </c>
      <c r="G1811" s="66"/>
      <c r="H1811" s="66"/>
      <c r="I1811" s="67">
        <v>278.16000000000003</v>
      </c>
      <c r="J1811" s="68"/>
      <c r="K1811" s="66">
        <v>1805</v>
      </c>
      <c r="L1811" s="68" t="s">
        <v>3105</v>
      </c>
    </row>
    <row r="1812" spans="1:12">
      <c r="A1812" s="63">
        <v>1600</v>
      </c>
      <c r="B1812" s="63" t="s">
        <v>3162</v>
      </c>
      <c r="C1812" s="64" t="s">
        <v>1863</v>
      </c>
      <c r="D1812" s="65">
        <v>43008</v>
      </c>
      <c r="E1812" s="70">
        <v>2</v>
      </c>
      <c r="F1812" s="70">
        <v>21</v>
      </c>
      <c r="G1812" s="66"/>
      <c r="H1812" s="66"/>
      <c r="I1812" s="67">
        <v>3818.6</v>
      </c>
      <c r="J1812" s="68"/>
      <c r="K1812" s="66">
        <v>1805</v>
      </c>
      <c r="L1812" s="68" t="s">
        <v>3105</v>
      </c>
    </row>
    <row r="1813" spans="1:12">
      <c r="A1813" s="63">
        <v>1600</v>
      </c>
      <c r="B1813" s="63" t="s">
        <v>3162</v>
      </c>
      <c r="C1813" s="64" t="s">
        <v>1864</v>
      </c>
      <c r="D1813" s="65">
        <v>43008</v>
      </c>
      <c r="E1813" s="70">
        <v>2</v>
      </c>
      <c r="F1813" s="70">
        <v>21</v>
      </c>
      <c r="G1813" s="66"/>
      <c r="H1813" s="66"/>
      <c r="I1813" s="67">
        <v>1220</v>
      </c>
      <c r="J1813" s="68"/>
      <c r="K1813" s="66">
        <v>1805</v>
      </c>
      <c r="L1813" s="68" t="s">
        <v>3105</v>
      </c>
    </row>
    <row r="1814" spans="1:12">
      <c r="A1814" s="63">
        <v>1600</v>
      </c>
      <c r="B1814" s="63" t="s">
        <v>3162</v>
      </c>
      <c r="C1814" s="64" t="s">
        <v>1865</v>
      </c>
      <c r="D1814" s="65">
        <v>43008</v>
      </c>
      <c r="E1814" s="70">
        <v>2</v>
      </c>
      <c r="F1814" s="70">
        <v>21</v>
      </c>
      <c r="G1814" s="66"/>
      <c r="H1814" s="66"/>
      <c r="I1814" s="67">
        <v>1976.4</v>
      </c>
      <c r="J1814" s="68"/>
      <c r="K1814" s="66">
        <v>1805</v>
      </c>
      <c r="L1814" s="68" t="s">
        <v>3105</v>
      </c>
    </row>
    <row r="1815" spans="1:12">
      <c r="A1815" s="63">
        <v>1600</v>
      </c>
      <c r="B1815" s="63" t="s">
        <v>3162</v>
      </c>
      <c r="C1815" s="64" t="s">
        <v>1866</v>
      </c>
      <c r="D1815" s="65">
        <v>43008</v>
      </c>
      <c r="E1815" s="70">
        <v>1</v>
      </c>
      <c r="F1815" s="70">
        <v>11</v>
      </c>
      <c r="G1815" s="66"/>
      <c r="H1815" s="66"/>
      <c r="I1815" s="67">
        <v>7401.74</v>
      </c>
      <c r="J1815" s="68"/>
      <c r="K1815" s="66">
        <v>1805</v>
      </c>
      <c r="L1815" s="68" t="s">
        <v>3105</v>
      </c>
    </row>
    <row r="1816" spans="1:12">
      <c r="A1816" s="63">
        <v>1600</v>
      </c>
      <c r="B1816" s="63" t="s">
        <v>3162</v>
      </c>
      <c r="C1816" s="64" t="s">
        <v>1867</v>
      </c>
      <c r="D1816" s="65">
        <v>43008</v>
      </c>
      <c r="E1816" s="70">
        <v>1</v>
      </c>
      <c r="F1816" s="70">
        <v>11</v>
      </c>
      <c r="G1816" s="66"/>
      <c r="H1816" s="66"/>
      <c r="I1816" s="67">
        <v>1778.76</v>
      </c>
      <c r="J1816" s="68"/>
      <c r="K1816" s="66">
        <v>1805</v>
      </c>
      <c r="L1816" s="68" t="s">
        <v>3105</v>
      </c>
    </row>
    <row r="1817" spans="1:12">
      <c r="A1817" s="63">
        <v>1600</v>
      </c>
      <c r="B1817" s="63" t="s">
        <v>3162</v>
      </c>
      <c r="C1817" s="64" t="s">
        <v>1868</v>
      </c>
      <c r="D1817" s="65">
        <v>43008</v>
      </c>
      <c r="E1817" s="70">
        <v>1</v>
      </c>
      <c r="F1817" s="70">
        <v>11</v>
      </c>
      <c r="G1817" s="66"/>
      <c r="H1817" s="66"/>
      <c r="I1817" s="67">
        <v>270.83999999999997</v>
      </c>
      <c r="J1817" s="68"/>
      <c r="K1817" s="66">
        <v>1805</v>
      </c>
      <c r="L1817" s="68" t="s">
        <v>3105</v>
      </c>
    </row>
    <row r="1818" spans="1:12">
      <c r="A1818" s="63">
        <v>1600</v>
      </c>
      <c r="B1818" s="63" t="s">
        <v>3162</v>
      </c>
      <c r="C1818" s="64" t="s">
        <v>1869</v>
      </c>
      <c r="D1818" s="65">
        <v>43008</v>
      </c>
      <c r="E1818" s="70">
        <v>1</v>
      </c>
      <c r="F1818" s="70">
        <v>11</v>
      </c>
      <c r="G1818" s="66"/>
      <c r="H1818" s="66"/>
      <c r="I1818" s="67">
        <v>9616.0400000000009</v>
      </c>
      <c r="J1818" s="68"/>
      <c r="K1818" s="66">
        <v>1805</v>
      </c>
      <c r="L1818" s="68" t="s">
        <v>3105</v>
      </c>
    </row>
    <row r="1819" spans="1:12">
      <c r="A1819" s="63">
        <v>1600</v>
      </c>
      <c r="B1819" s="63" t="s">
        <v>3162</v>
      </c>
      <c r="C1819" s="64" t="s">
        <v>1870</v>
      </c>
      <c r="D1819" s="65">
        <v>43008</v>
      </c>
      <c r="E1819" s="70">
        <v>1</v>
      </c>
      <c r="F1819" s="70">
        <v>11</v>
      </c>
      <c r="G1819" s="66"/>
      <c r="H1819" s="66"/>
      <c r="I1819" s="67">
        <v>2196</v>
      </c>
      <c r="J1819" s="68"/>
      <c r="K1819" s="66">
        <v>1805</v>
      </c>
      <c r="L1819" s="68" t="s">
        <v>3105</v>
      </c>
    </row>
    <row r="1820" spans="1:12">
      <c r="A1820" s="63">
        <v>1600</v>
      </c>
      <c r="B1820" s="63" t="s">
        <v>3162</v>
      </c>
      <c r="C1820" s="64" t="s">
        <v>1871</v>
      </c>
      <c r="D1820" s="65">
        <v>43008</v>
      </c>
      <c r="E1820" s="70">
        <v>1</v>
      </c>
      <c r="F1820" s="70">
        <v>11</v>
      </c>
      <c r="G1820" s="66"/>
      <c r="H1820" s="66"/>
      <c r="I1820" s="67">
        <v>370.88</v>
      </c>
      <c r="J1820" s="68"/>
      <c r="K1820" s="66">
        <v>1805</v>
      </c>
      <c r="L1820" s="68" t="s">
        <v>3105</v>
      </c>
    </row>
    <row r="1821" spans="1:12">
      <c r="A1821" s="63">
        <v>1600</v>
      </c>
      <c r="B1821" s="63" t="s">
        <v>3162</v>
      </c>
      <c r="C1821" s="64" t="s">
        <v>1872</v>
      </c>
      <c r="D1821" s="65">
        <v>43008</v>
      </c>
      <c r="E1821" s="70">
        <v>6</v>
      </c>
      <c r="F1821" s="70">
        <v>61</v>
      </c>
      <c r="G1821" s="66"/>
      <c r="H1821" s="66"/>
      <c r="I1821" s="67">
        <v>6729.52</v>
      </c>
      <c r="J1821" s="68"/>
      <c r="K1821" s="66">
        <v>1805</v>
      </c>
      <c r="L1821" s="68" t="s">
        <v>3105</v>
      </c>
    </row>
    <row r="1822" spans="1:12">
      <c r="A1822" s="63">
        <v>1600</v>
      </c>
      <c r="B1822" s="63" t="s">
        <v>3162</v>
      </c>
      <c r="C1822" s="64" t="s">
        <v>1873</v>
      </c>
      <c r="D1822" s="65">
        <v>43008</v>
      </c>
      <c r="E1822" s="70">
        <v>6</v>
      </c>
      <c r="F1822" s="70">
        <v>61</v>
      </c>
      <c r="G1822" s="66"/>
      <c r="H1822" s="66"/>
      <c r="I1822" s="67">
        <v>1647</v>
      </c>
      <c r="J1822" s="68"/>
      <c r="K1822" s="66">
        <v>1805</v>
      </c>
      <c r="L1822" s="68" t="s">
        <v>3105</v>
      </c>
    </row>
    <row r="1823" spans="1:12">
      <c r="A1823" s="63">
        <v>1600</v>
      </c>
      <c r="B1823" s="63" t="s">
        <v>3162</v>
      </c>
      <c r="C1823" s="64" t="s">
        <v>1874</v>
      </c>
      <c r="D1823" s="65">
        <v>43008</v>
      </c>
      <c r="E1823" s="70">
        <v>6</v>
      </c>
      <c r="F1823" s="70">
        <v>61</v>
      </c>
      <c r="G1823" s="66"/>
      <c r="H1823" s="66"/>
      <c r="I1823" s="67">
        <v>278.16000000000003</v>
      </c>
      <c r="J1823" s="68"/>
      <c r="K1823" s="66">
        <v>1805</v>
      </c>
      <c r="L1823" s="68" t="s">
        <v>3105</v>
      </c>
    </row>
    <row r="1824" spans="1:12">
      <c r="A1824" s="63">
        <v>1600</v>
      </c>
      <c r="B1824" s="63" t="s">
        <v>3162</v>
      </c>
      <c r="C1824" s="64" t="s">
        <v>1875</v>
      </c>
      <c r="D1824" s="65">
        <v>43008</v>
      </c>
      <c r="E1824" s="70">
        <v>1</v>
      </c>
      <c r="F1824" s="70">
        <v>12</v>
      </c>
      <c r="G1824" s="66"/>
      <c r="H1824" s="66"/>
      <c r="I1824" s="67">
        <v>2818.2</v>
      </c>
      <c r="J1824" s="68"/>
      <c r="K1824" s="66">
        <v>1268</v>
      </c>
      <c r="L1824" s="68" t="s">
        <v>3099</v>
      </c>
    </row>
    <row r="1825" spans="1:12">
      <c r="A1825" s="63">
        <v>1600</v>
      </c>
      <c r="B1825" s="63" t="s">
        <v>3162</v>
      </c>
      <c r="C1825" s="64" t="s">
        <v>1876</v>
      </c>
      <c r="D1825" s="65">
        <v>43008</v>
      </c>
      <c r="E1825" s="70">
        <v>6</v>
      </c>
      <c r="F1825" s="70">
        <v>61</v>
      </c>
      <c r="G1825" s="66"/>
      <c r="H1825" s="66"/>
      <c r="I1825" s="67">
        <v>3904</v>
      </c>
      <c r="J1825" s="68"/>
      <c r="K1825" s="66">
        <v>3081</v>
      </c>
      <c r="L1825" s="68" t="s">
        <v>3144</v>
      </c>
    </row>
    <row r="1826" spans="1:12">
      <c r="A1826" s="63">
        <v>1600</v>
      </c>
      <c r="B1826" s="63" t="s">
        <v>3162</v>
      </c>
      <c r="C1826" s="64" t="s">
        <v>1877</v>
      </c>
      <c r="D1826" s="65">
        <v>43008</v>
      </c>
      <c r="E1826" s="70">
        <v>1</v>
      </c>
      <c r="F1826" s="70">
        <v>11</v>
      </c>
      <c r="G1826" s="66"/>
      <c r="H1826" s="66"/>
      <c r="I1826" s="67">
        <v>597.79999999999995</v>
      </c>
      <c r="J1826" s="68"/>
      <c r="K1826" s="66">
        <v>3126</v>
      </c>
      <c r="L1826" s="68" t="s">
        <v>3147</v>
      </c>
    </row>
    <row r="1827" spans="1:12">
      <c r="A1827" s="63">
        <v>1600</v>
      </c>
      <c r="B1827" s="63" t="s">
        <v>3162</v>
      </c>
      <c r="C1827" s="64" t="s">
        <v>1878</v>
      </c>
      <c r="D1827" s="65">
        <v>43008</v>
      </c>
      <c r="E1827" s="70">
        <v>2</v>
      </c>
      <c r="F1827" s="70">
        <v>21</v>
      </c>
      <c r="G1827" s="66"/>
      <c r="H1827" s="66"/>
      <c r="I1827" s="67">
        <v>517.59</v>
      </c>
      <c r="J1827" s="68"/>
      <c r="K1827" s="66">
        <v>2497</v>
      </c>
      <c r="L1827" s="68" t="s">
        <v>3164</v>
      </c>
    </row>
    <row r="1828" spans="1:12">
      <c r="A1828" s="63">
        <v>1600</v>
      </c>
      <c r="B1828" s="63" t="s">
        <v>3162</v>
      </c>
      <c r="C1828" s="64" t="s">
        <v>1879</v>
      </c>
      <c r="D1828" s="65">
        <v>43008</v>
      </c>
      <c r="E1828" s="70">
        <v>2</v>
      </c>
      <c r="F1828" s="70">
        <v>21</v>
      </c>
      <c r="G1828" s="66"/>
      <c r="H1828" s="66"/>
      <c r="I1828" s="67">
        <v>1025.42</v>
      </c>
      <c r="J1828" s="68"/>
      <c r="K1828" s="66">
        <v>3077</v>
      </c>
      <c r="L1828" s="68" t="s">
        <v>3143</v>
      </c>
    </row>
    <row r="1829" spans="1:12">
      <c r="A1829" s="63">
        <v>1600</v>
      </c>
      <c r="B1829" s="63" t="s">
        <v>3162</v>
      </c>
      <c r="C1829" s="64" t="s">
        <v>1880</v>
      </c>
      <c r="D1829" s="65">
        <v>43008</v>
      </c>
      <c r="E1829" s="70">
        <v>6</v>
      </c>
      <c r="F1829" s="70">
        <v>61</v>
      </c>
      <c r="G1829" s="66"/>
      <c r="H1829" s="66"/>
      <c r="I1829" s="67">
        <v>7625</v>
      </c>
      <c r="J1829" s="68"/>
      <c r="K1829" s="66">
        <v>3077</v>
      </c>
      <c r="L1829" s="68" t="s">
        <v>3143</v>
      </c>
    </row>
    <row r="1830" spans="1:12">
      <c r="A1830" s="63">
        <v>1600</v>
      </c>
      <c r="B1830" s="63" t="s">
        <v>3162</v>
      </c>
      <c r="C1830" s="64" t="s">
        <v>1881</v>
      </c>
      <c r="D1830" s="65">
        <v>43008</v>
      </c>
      <c r="E1830" s="70">
        <v>6</v>
      </c>
      <c r="F1830" s="70">
        <v>61</v>
      </c>
      <c r="G1830" s="66"/>
      <c r="H1830" s="66"/>
      <c r="I1830" s="67">
        <v>6701.48</v>
      </c>
      <c r="J1830" s="68"/>
      <c r="K1830" s="66">
        <v>3077</v>
      </c>
      <c r="L1830" s="68" t="s">
        <v>3143</v>
      </c>
    </row>
    <row r="1831" spans="1:12">
      <c r="A1831" s="63">
        <v>1600</v>
      </c>
      <c r="B1831" s="63" t="s">
        <v>3162</v>
      </c>
      <c r="C1831" s="64" t="s">
        <v>1882</v>
      </c>
      <c r="D1831" s="65">
        <v>43008</v>
      </c>
      <c r="E1831" s="70">
        <v>1</v>
      </c>
      <c r="F1831" s="70">
        <v>12</v>
      </c>
      <c r="G1831" s="66"/>
      <c r="H1831" s="66"/>
      <c r="I1831" s="67">
        <v>244</v>
      </c>
      <c r="J1831" s="68"/>
      <c r="K1831" s="66">
        <v>2951</v>
      </c>
      <c r="L1831" s="68" t="s">
        <v>3140</v>
      </c>
    </row>
    <row r="1832" spans="1:12">
      <c r="A1832" s="63">
        <v>1600</v>
      </c>
      <c r="B1832" s="63" t="s">
        <v>3162</v>
      </c>
      <c r="C1832" s="64" t="s">
        <v>1883</v>
      </c>
      <c r="D1832" s="65">
        <v>43008</v>
      </c>
      <c r="E1832" s="70">
        <v>1</v>
      </c>
      <c r="F1832" s="70">
        <v>12</v>
      </c>
      <c r="G1832" s="66"/>
      <c r="H1832" s="66"/>
      <c r="I1832" s="67">
        <v>976</v>
      </c>
      <c r="J1832" s="68"/>
      <c r="K1832" s="66">
        <v>2951</v>
      </c>
      <c r="L1832" s="68" t="s">
        <v>3140</v>
      </c>
    </row>
    <row r="1833" spans="1:12">
      <c r="A1833" s="63">
        <v>1600</v>
      </c>
      <c r="B1833" s="63" t="s">
        <v>3162</v>
      </c>
      <c r="C1833" s="64" t="s">
        <v>1884</v>
      </c>
      <c r="D1833" s="65">
        <v>43008</v>
      </c>
      <c r="E1833" s="70">
        <v>1</v>
      </c>
      <c r="F1833" s="70">
        <v>12</v>
      </c>
      <c r="G1833" s="66"/>
      <c r="H1833" s="66"/>
      <c r="I1833" s="67">
        <v>488</v>
      </c>
      <c r="J1833" s="68"/>
      <c r="K1833" s="66">
        <v>2951</v>
      </c>
      <c r="L1833" s="68" t="s">
        <v>3140</v>
      </c>
    </row>
    <row r="1834" spans="1:12">
      <c r="A1834" s="63">
        <v>1600</v>
      </c>
      <c r="B1834" s="63" t="s">
        <v>3162</v>
      </c>
      <c r="C1834" s="64" t="s">
        <v>1885</v>
      </c>
      <c r="D1834" s="65">
        <v>43008</v>
      </c>
      <c r="E1834" s="70">
        <v>1</v>
      </c>
      <c r="F1834" s="70">
        <v>12</v>
      </c>
      <c r="G1834" s="66"/>
      <c r="H1834" s="66"/>
      <c r="I1834" s="67">
        <v>488</v>
      </c>
      <c r="J1834" s="68"/>
      <c r="K1834" s="66">
        <v>2951</v>
      </c>
      <c r="L1834" s="68" t="s">
        <v>3140</v>
      </c>
    </row>
    <row r="1835" spans="1:12">
      <c r="A1835" s="63">
        <v>1600</v>
      </c>
      <c r="B1835" s="63" t="s">
        <v>3162</v>
      </c>
      <c r="C1835" s="64" t="s">
        <v>1886</v>
      </c>
      <c r="D1835" s="65">
        <v>43008</v>
      </c>
      <c r="E1835" s="70">
        <v>3</v>
      </c>
      <c r="F1835" s="71"/>
      <c r="G1835" s="68"/>
      <c r="H1835" s="68"/>
      <c r="I1835" s="67">
        <v>219.6</v>
      </c>
      <c r="J1835" s="68"/>
      <c r="K1835" s="66">
        <v>2951</v>
      </c>
      <c r="L1835" s="68" t="s">
        <v>3140</v>
      </c>
    </row>
    <row r="1836" spans="1:12">
      <c r="A1836" s="63">
        <v>1600</v>
      </c>
      <c r="B1836" s="63" t="s">
        <v>3162</v>
      </c>
      <c r="C1836" s="64" t="s">
        <v>1887</v>
      </c>
      <c r="D1836" s="65">
        <v>43008</v>
      </c>
      <c r="E1836" s="70">
        <v>6</v>
      </c>
      <c r="F1836" s="70">
        <v>61</v>
      </c>
      <c r="G1836" s="66"/>
      <c r="H1836" s="66"/>
      <c r="I1836" s="67">
        <v>1732.4</v>
      </c>
      <c r="J1836" s="68"/>
      <c r="K1836" s="66">
        <v>2951</v>
      </c>
      <c r="L1836" s="68" t="s">
        <v>3140</v>
      </c>
    </row>
    <row r="1837" spans="1:12">
      <c r="A1837" s="63">
        <v>1600</v>
      </c>
      <c r="B1837" s="63" t="s">
        <v>3162</v>
      </c>
      <c r="C1837" s="64" t="s">
        <v>1888</v>
      </c>
      <c r="D1837" s="65">
        <v>43008</v>
      </c>
      <c r="E1837" s="70">
        <v>1</v>
      </c>
      <c r="F1837" s="70">
        <v>12</v>
      </c>
      <c r="G1837" s="66"/>
      <c r="H1837" s="66"/>
      <c r="I1837" s="67">
        <v>4026</v>
      </c>
      <c r="J1837" s="68"/>
      <c r="K1837" s="66">
        <v>2951</v>
      </c>
      <c r="L1837" s="68" t="s">
        <v>3140</v>
      </c>
    </row>
    <row r="1838" spans="1:12">
      <c r="A1838" s="63">
        <v>1600</v>
      </c>
      <c r="B1838" s="63" t="s">
        <v>3162</v>
      </c>
      <c r="C1838" s="64" t="s">
        <v>1889</v>
      </c>
      <c r="D1838" s="65">
        <v>43008</v>
      </c>
      <c r="E1838" s="70">
        <v>1</v>
      </c>
      <c r="F1838" s="70">
        <v>12</v>
      </c>
      <c r="G1838" s="66"/>
      <c r="H1838" s="66"/>
      <c r="I1838" s="67">
        <v>1409.1</v>
      </c>
      <c r="J1838" s="68"/>
      <c r="K1838" s="66">
        <v>3099</v>
      </c>
      <c r="L1838" s="68" t="s">
        <v>3145</v>
      </c>
    </row>
    <row r="1839" spans="1:12">
      <c r="A1839" s="63">
        <v>1600</v>
      </c>
      <c r="B1839" s="63" t="s">
        <v>3162</v>
      </c>
      <c r="C1839" s="64" t="s">
        <v>1890</v>
      </c>
      <c r="D1839" s="65">
        <v>43008</v>
      </c>
      <c r="E1839" s="70">
        <v>1</v>
      </c>
      <c r="F1839" s="70">
        <v>12</v>
      </c>
      <c r="G1839" s="66"/>
      <c r="H1839" s="66"/>
      <c r="I1839" s="67">
        <v>1622.6</v>
      </c>
      <c r="J1839" s="68"/>
      <c r="K1839" s="66">
        <v>3099</v>
      </c>
      <c r="L1839" s="68" t="s">
        <v>3145</v>
      </c>
    </row>
    <row r="1840" spans="1:12">
      <c r="A1840" s="63">
        <v>1600</v>
      </c>
      <c r="B1840" s="63" t="s">
        <v>3162</v>
      </c>
      <c r="C1840" s="64" t="s">
        <v>1891</v>
      </c>
      <c r="D1840" s="65">
        <v>43008</v>
      </c>
      <c r="E1840" s="70">
        <v>2</v>
      </c>
      <c r="F1840" s="70">
        <v>21</v>
      </c>
      <c r="G1840" s="66"/>
      <c r="H1840" s="66"/>
      <c r="I1840" s="67">
        <v>517.59</v>
      </c>
      <c r="J1840" s="68"/>
      <c r="K1840" s="66">
        <v>3099</v>
      </c>
      <c r="L1840" s="68" t="s">
        <v>3145</v>
      </c>
    </row>
    <row r="1841" spans="1:12">
      <c r="A1841" s="63">
        <v>1600</v>
      </c>
      <c r="B1841" s="63" t="s">
        <v>3162</v>
      </c>
      <c r="C1841" s="64" t="s">
        <v>1892</v>
      </c>
      <c r="D1841" s="65">
        <v>43008</v>
      </c>
      <c r="E1841" s="70">
        <v>2</v>
      </c>
      <c r="F1841" s="70">
        <v>21</v>
      </c>
      <c r="G1841" s="66"/>
      <c r="H1841" s="66"/>
      <c r="I1841" s="67">
        <v>517.59</v>
      </c>
      <c r="J1841" s="68"/>
      <c r="K1841" s="66">
        <v>3099</v>
      </c>
      <c r="L1841" s="68" t="s">
        <v>3145</v>
      </c>
    </row>
    <row r="1842" spans="1:12">
      <c r="A1842" s="63">
        <v>1600</v>
      </c>
      <c r="B1842" s="63" t="s">
        <v>3162</v>
      </c>
      <c r="C1842" s="64" t="s">
        <v>1893</v>
      </c>
      <c r="D1842" s="65">
        <v>43008</v>
      </c>
      <c r="E1842" s="70">
        <v>2</v>
      </c>
      <c r="F1842" s="70">
        <v>21</v>
      </c>
      <c r="G1842" s="66"/>
      <c r="H1842" s="66"/>
      <c r="I1842" s="67">
        <v>517.59</v>
      </c>
      <c r="J1842" s="68"/>
      <c r="K1842" s="66">
        <v>3099</v>
      </c>
      <c r="L1842" s="68" t="s">
        <v>3145</v>
      </c>
    </row>
    <row r="1843" spans="1:12">
      <c r="A1843" s="63">
        <v>1600</v>
      </c>
      <c r="B1843" s="63" t="s">
        <v>3162</v>
      </c>
      <c r="C1843" s="64" t="s">
        <v>1894</v>
      </c>
      <c r="D1843" s="65">
        <v>43008</v>
      </c>
      <c r="E1843" s="70">
        <v>2</v>
      </c>
      <c r="F1843" s="70">
        <v>21</v>
      </c>
      <c r="G1843" s="66"/>
      <c r="H1843" s="66"/>
      <c r="I1843" s="67">
        <v>517.59</v>
      </c>
      <c r="J1843" s="68"/>
      <c r="K1843" s="66">
        <v>3099</v>
      </c>
      <c r="L1843" s="68" t="s">
        <v>3145</v>
      </c>
    </row>
    <row r="1844" spans="1:12">
      <c r="A1844" s="63">
        <v>1600</v>
      </c>
      <c r="B1844" s="63" t="s">
        <v>3162</v>
      </c>
      <c r="C1844" s="64" t="s">
        <v>1895</v>
      </c>
      <c r="D1844" s="65">
        <v>43008</v>
      </c>
      <c r="E1844" s="70">
        <v>1</v>
      </c>
      <c r="F1844" s="70">
        <v>12</v>
      </c>
      <c r="G1844" s="66"/>
      <c r="H1844" s="66"/>
      <c r="I1844" s="67">
        <v>976</v>
      </c>
      <c r="J1844" s="68"/>
      <c r="K1844" s="66">
        <v>3099</v>
      </c>
      <c r="L1844" s="68" t="s">
        <v>3145</v>
      </c>
    </row>
    <row r="1845" spans="1:12">
      <c r="A1845" s="63">
        <v>1600</v>
      </c>
      <c r="B1845" s="63" t="s">
        <v>3162</v>
      </c>
      <c r="C1845" s="64" t="s">
        <v>1896</v>
      </c>
      <c r="D1845" s="65">
        <v>43008</v>
      </c>
      <c r="E1845" s="70">
        <v>1</v>
      </c>
      <c r="F1845" s="70">
        <v>12</v>
      </c>
      <c r="G1845" s="66"/>
      <c r="H1845" s="66"/>
      <c r="I1845" s="67">
        <v>488</v>
      </c>
      <c r="J1845" s="68"/>
      <c r="K1845" s="66">
        <v>3099</v>
      </c>
      <c r="L1845" s="68" t="s">
        <v>3145</v>
      </c>
    </row>
    <row r="1846" spans="1:12">
      <c r="A1846" s="63">
        <v>1600</v>
      </c>
      <c r="B1846" s="63" t="s">
        <v>3162</v>
      </c>
      <c r="C1846" s="64" t="s">
        <v>1897</v>
      </c>
      <c r="D1846" s="65">
        <v>43008</v>
      </c>
      <c r="E1846" s="70">
        <v>1</v>
      </c>
      <c r="F1846" s="70">
        <v>12</v>
      </c>
      <c r="G1846" s="66"/>
      <c r="H1846" s="66"/>
      <c r="I1846" s="67">
        <v>488</v>
      </c>
      <c r="J1846" s="68"/>
      <c r="K1846" s="66">
        <v>3099</v>
      </c>
      <c r="L1846" s="68" t="s">
        <v>3145</v>
      </c>
    </row>
    <row r="1847" spans="1:12">
      <c r="A1847" s="63">
        <v>1600</v>
      </c>
      <c r="B1847" s="63" t="s">
        <v>3162</v>
      </c>
      <c r="C1847" s="64" t="s">
        <v>1898</v>
      </c>
      <c r="D1847" s="65">
        <v>43008</v>
      </c>
      <c r="E1847" s="70">
        <v>1</v>
      </c>
      <c r="F1847" s="70">
        <v>12</v>
      </c>
      <c r="G1847" s="66"/>
      <c r="H1847" s="66"/>
      <c r="I1847" s="67">
        <v>488</v>
      </c>
      <c r="J1847" s="68"/>
      <c r="K1847" s="66">
        <v>3099</v>
      </c>
      <c r="L1847" s="68" t="s">
        <v>3145</v>
      </c>
    </row>
    <row r="1848" spans="1:12">
      <c r="A1848" s="63">
        <v>1600</v>
      </c>
      <c r="B1848" s="63" t="s">
        <v>3162</v>
      </c>
      <c r="C1848" s="64" t="s">
        <v>1899</v>
      </c>
      <c r="D1848" s="65">
        <v>43008</v>
      </c>
      <c r="E1848" s="70">
        <v>1</v>
      </c>
      <c r="F1848" s="70">
        <v>12</v>
      </c>
      <c r="G1848" s="66"/>
      <c r="H1848" s="66"/>
      <c r="I1848" s="67">
        <v>488</v>
      </c>
      <c r="J1848" s="68"/>
      <c r="K1848" s="66">
        <v>3099</v>
      </c>
      <c r="L1848" s="68" t="s">
        <v>3145</v>
      </c>
    </row>
    <row r="1849" spans="1:12">
      <c r="A1849" s="63">
        <v>1600</v>
      </c>
      <c r="B1849" s="63" t="s">
        <v>3162</v>
      </c>
      <c r="C1849" s="64" t="s">
        <v>1900</v>
      </c>
      <c r="D1849" s="65">
        <v>43008</v>
      </c>
      <c r="E1849" s="70">
        <v>1</v>
      </c>
      <c r="F1849" s="70">
        <v>12</v>
      </c>
      <c r="G1849" s="66"/>
      <c r="H1849" s="66"/>
      <c r="I1849" s="67">
        <v>488</v>
      </c>
      <c r="J1849" s="68"/>
      <c r="K1849" s="66">
        <v>3099</v>
      </c>
      <c r="L1849" s="68" t="s">
        <v>3145</v>
      </c>
    </row>
    <row r="1850" spans="1:12">
      <c r="A1850" s="63">
        <v>1600</v>
      </c>
      <c r="B1850" s="63" t="s">
        <v>3162</v>
      </c>
      <c r="C1850" s="64" t="s">
        <v>1901</v>
      </c>
      <c r="D1850" s="65">
        <v>43008</v>
      </c>
      <c r="E1850" s="70">
        <v>6</v>
      </c>
      <c r="F1850" s="70">
        <v>61</v>
      </c>
      <c r="G1850" s="66"/>
      <c r="H1850" s="66"/>
      <c r="I1850" s="67">
        <v>1427.4</v>
      </c>
      <c r="J1850" s="68"/>
      <c r="K1850" s="66">
        <v>2792</v>
      </c>
      <c r="L1850" s="68" t="s">
        <v>3132</v>
      </c>
    </row>
    <row r="1851" spans="1:12">
      <c r="A1851" s="63">
        <v>1600</v>
      </c>
      <c r="B1851" s="63" t="s">
        <v>3162</v>
      </c>
      <c r="C1851" s="64" t="s">
        <v>1902</v>
      </c>
      <c r="D1851" s="65">
        <v>43012</v>
      </c>
      <c r="E1851" s="70">
        <v>1</v>
      </c>
      <c r="F1851" s="70">
        <v>11</v>
      </c>
      <c r="G1851" s="66"/>
      <c r="H1851" s="66"/>
      <c r="I1851" s="67">
        <v>3542.88</v>
      </c>
      <c r="J1851" s="68"/>
      <c r="K1851" s="66">
        <v>1511</v>
      </c>
      <c r="L1851" s="68" t="s">
        <v>3103</v>
      </c>
    </row>
    <row r="1852" spans="1:12">
      <c r="A1852" s="63">
        <v>1600</v>
      </c>
      <c r="B1852" s="63" t="s">
        <v>3162</v>
      </c>
      <c r="C1852" s="64" t="s">
        <v>1903</v>
      </c>
      <c r="D1852" s="65">
        <v>43013</v>
      </c>
      <c r="E1852" s="70">
        <v>3</v>
      </c>
      <c r="F1852" s="71"/>
      <c r="G1852" s="68"/>
      <c r="H1852" s="68"/>
      <c r="I1852" s="67">
        <v>73.2</v>
      </c>
      <c r="J1852" s="68"/>
      <c r="K1852" s="66">
        <v>1440</v>
      </c>
      <c r="L1852" s="68" t="s">
        <v>3102</v>
      </c>
    </row>
    <row r="1853" spans="1:12">
      <c r="A1853" s="63">
        <v>1600</v>
      </c>
      <c r="B1853" s="63" t="s">
        <v>3162</v>
      </c>
      <c r="C1853" s="64" t="s">
        <v>1904</v>
      </c>
      <c r="D1853" s="65">
        <v>43013</v>
      </c>
      <c r="E1853" s="70">
        <v>3</v>
      </c>
      <c r="F1853" s="71"/>
      <c r="G1853" s="68"/>
      <c r="H1853" s="68"/>
      <c r="I1853" s="68"/>
      <c r="J1853" s="67">
        <v>-73.2</v>
      </c>
      <c r="K1853" s="66">
        <v>3077</v>
      </c>
      <c r="L1853" s="68" t="s">
        <v>3143</v>
      </c>
    </row>
    <row r="1854" spans="1:12">
      <c r="A1854" s="63">
        <v>1600</v>
      </c>
      <c r="B1854" s="63" t="s">
        <v>3162</v>
      </c>
      <c r="C1854" s="64" t="s">
        <v>1905</v>
      </c>
      <c r="D1854" s="65">
        <v>43019</v>
      </c>
      <c r="E1854" s="70">
        <v>1</v>
      </c>
      <c r="F1854" s="70">
        <v>12</v>
      </c>
      <c r="G1854" s="66"/>
      <c r="H1854" s="66"/>
      <c r="I1854" s="67">
        <v>1256.5999999999999</v>
      </c>
      <c r="J1854" s="68"/>
      <c r="K1854" s="66">
        <v>173</v>
      </c>
      <c r="L1854" s="68" t="s">
        <v>3031</v>
      </c>
    </row>
    <row r="1855" spans="1:12">
      <c r="A1855" s="63">
        <v>1600</v>
      </c>
      <c r="B1855" s="63" t="s">
        <v>3162</v>
      </c>
      <c r="C1855" s="64" t="s">
        <v>1906</v>
      </c>
      <c r="D1855" s="65">
        <v>43019</v>
      </c>
      <c r="E1855" s="70">
        <v>6</v>
      </c>
      <c r="F1855" s="70">
        <v>62</v>
      </c>
      <c r="G1855" s="66"/>
      <c r="H1855" s="66"/>
      <c r="I1855" s="67">
        <v>634.4</v>
      </c>
      <c r="J1855" s="68"/>
      <c r="K1855" s="66">
        <v>230</v>
      </c>
      <c r="L1855" s="68" t="s">
        <v>3041</v>
      </c>
    </row>
    <row r="1856" spans="1:12">
      <c r="A1856" s="63">
        <v>1600</v>
      </c>
      <c r="B1856" s="63" t="s">
        <v>3162</v>
      </c>
      <c r="C1856" s="64" t="s">
        <v>1907</v>
      </c>
      <c r="D1856" s="65">
        <v>43019</v>
      </c>
      <c r="E1856" s="70">
        <v>1</v>
      </c>
      <c r="F1856" s="70">
        <v>12</v>
      </c>
      <c r="G1856" s="66"/>
      <c r="H1856" s="66"/>
      <c r="I1856" s="67">
        <v>1068.1099999999999</v>
      </c>
      <c r="J1856" s="68"/>
      <c r="K1856" s="66">
        <v>320</v>
      </c>
      <c r="L1856" s="68" t="s">
        <v>3052</v>
      </c>
    </row>
    <row r="1857" spans="1:12">
      <c r="A1857" s="63">
        <v>1600</v>
      </c>
      <c r="B1857" s="63" t="s">
        <v>3162</v>
      </c>
      <c r="C1857" s="64" t="s">
        <v>1908</v>
      </c>
      <c r="D1857" s="65">
        <v>43019</v>
      </c>
      <c r="E1857" s="70">
        <v>1</v>
      </c>
      <c r="F1857" s="70">
        <v>12</v>
      </c>
      <c r="G1857" s="66"/>
      <c r="H1857" s="66"/>
      <c r="I1857" s="67">
        <v>1256.5999999999999</v>
      </c>
      <c r="J1857" s="68"/>
      <c r="K1857" s="66">
        <v>469</v>
      </c>
      <c r="L1857" s="68" t="s">
        <v>3059</v>
      </c>
    </row>
    <row r="1858" spans="1:12">
      <c r="A1858" s="63">
        <v>1600</v>
      </c>
      <c r="B1858" s="63" t="s">
        <v>3162</v>
      </c>
      <c r="C1858" s="64" t="s">
        <v>1909</v>
      </c>
      <c r="D1858" s="65">
        <v>43019</v>
      </c>
      <c r="E1858" s="70">
        <v>6</v>
      </c>
      <c r="F1858" s="70">
        <v>62</v>
      </c>
      <c r="G1858" s="66"/>
      <c r="H1858" s="66"/>
      <c r="I1858" s="67">
        <v>634.4</v>
      </c>
      <c r="J1858" s="68"/>
      <c r="K1858" s="66">
        <v>682</v>
      </c>
      <c r="L1858" s="68" t="s">
        <v>3075</v>
      </c>
    </row>
    <row r="1859" spans="1:12">
      <c r="A1859" s="63">
        <v>1600</v>
      </c>
      <c r="B1859" s="63" t="s">
        <v>3162</v>
      </c>
      <c r="C1859" s="64" t="s">
        <v>1910</v>
      </c>
      <c r="D1859" s="65">
        <v>43019</v>
      </c>
      <c r="E1859" s="70">
        <v>1</v>
      </c>
      <c r="F1859" s="70">
        <v>12</v>
      </c>
      <c r="G1859" s="66"/>
      <c r="H1859" s="66"/>
      <c r="I1859" s="67">
        <v>1135.82</v>
      </c>
      <c r="J1859" s="68"/>
      <c r="K1859" s="66">
        <v>971</v>
      </c>
      <c r="L1859" s="68" t="s">
        <v>3090</v>
      </c>
    </row>
    <row r="1860" spans="1:12">
      <c r="A1860" s="63">
        <v>1600</v>
      </c>
      <c r="B1860" s="63" t="s">
        <v>3162</v>
      </c>
      <c r="C1860" s="64" t="s">
        <v>1911</v>
      </c>
      <c r="D1860" s="65">
        <v>43019</v>
      </c>
      <c r="E1860" s="70">
        <v>1</v>
      </c>
      <c r="F1860" s="70">
        <v>12</v>
      </c>
      <c r="G1860" s="66"/>
      <c r="H1860" s="66"/>
      <c r="I1860" s="67">
        <v>1456.68</v>
      </c>
      <c r="J1860" s="68"/>
      <c r="K1860" s="66">
        <v>2284</v>
      </c>
      <c r="L1860" s="68" t="s">
        <v>3119</v>
      </c>
    </row>
    <row r="1861" spans="1:12">
      <c r="A1861" s="63">
        <v>1600</v>
      </c>
      <c r="B1861" s="63" t="s">
        <v>3162</v>
      </c>
      <c r="C1861" s="64" t="s">
        <v>1912</v>
      </c>
      <c r="D1861" s="65">
        <v>43019</v>
      </c>
      <c r="E1861" s="70">
        <v>1</v>
      </c>
      <c r="F1861" s="70">
        <v>12</v>
      </c>
      <c r="G1861" s="66"/>
      <c r="H1861" s="66"/>
      <c r="I1861" s="67">
        <v>971.12</v>
      </c>
      <c r="J1861" s="68"/>
      <c r="K1861" s="66">
        <v>2284</v>
      </c>
      <c r="L1861" s="68" t="s">
        <v>3119</v>
      </c>
    </row>
    <row r="1862" spans="1:12">
      <c r="A1862" s="63">
        <v>1600</v>
      </c>
      <c r="B1862" s="63" t="s">
        <v>3162</v>
      </c>
      <c r="C1862" s="64" t="s">
        <v>1913</v>
      </c>
      <c r="D1862" s="65">
        <v>43019</v>
      </c>
      <c r="E1862" s="70">
        <v>6</v>
      </c>
      <c r="F1862" s="70">
        <v>62</v>
      </c>
      <c r="G1862" s="66"/>
      <c r="H1862" s="66"/>
      <c r="I1862" s="67">
        <v>829.6</v>
      </c>
      <c r="J1862" s="68"/>
      <c r="K1862" s="66">
        <v>1511</v>
      </c>
      <c r="L1862" s="68" t="s">
        <v>3103</v>
      </c>
    </row>
    <row r="1863" spans="1:12">
      <c r="A1863" s="63">
        <v>1600</v>
      </c>
      <c r="B1863" s="63" t="s">
        <v>3162</v>
      </c>
      <c r="C1863" s="64" t="s">
        <v>1914</v>
      </c>
      <c r="D1863" s="65">
        <v>43019</v>
      </c>
      <c r="E1863" s="70">
        <v>1</v>
      </c>
      <c r="F1863" s="70">
        <v>12</v>
      </c>
      <c r="G1863" s="66"/>
      <c r="H1863" s="66"/>
      <c r="I1863" s="67">
        <v>1456.68</v>
      </c>
      <c r="J1863" s="68"/>
      <c r="K1863" s="66">
        <v>1511</v>
      </c>
      <c r="L1863" s="68" t="s">
        <v>3103</v>
      </c>
    </row>
    <row r="1864" spans="1:12">
      <c r="A1864" s="63">
        <v>1600</v>
      </c>
      <c r="B1864" s="63" t="s">
        <v>3162</v>
      </c>
      <c r="C1864" s="64" t="s">
        <v>1915</v>
      </c>
      <c r="D1864" s="65">
        <v>43019</v>
      </c>
      <c r="E1864" s="70">
        <v>1</v>
      </c>
      <c r="F1864" s="70">
        <v>12</v>
      </c>
      <c r="G1864" s="66"/>
      <c r="H1864" s="66"/>
      <c r="I1864" s="67">
        <v>971.12</v>
      </c>
      <c r="J1864" s="68"/>
      <c r="K1864" s="66">
        <v>1511</v>
      </c>
      <c r="L1864" s="68" t="s">
        <v>3103</v>
      </c>
    </row>
    <row r="1865" spans="1:12">
      <c r="A1865" s="63">
        <v>1600</v>
      </c>
      <c r="B1865" s="63" t="s">
        <v>3162</v>
      </c>
      <c r="C1865" s="64" t="s">
        <v>1916</v>
      </c>
      <c r="D1865" s="65">
        <v>43019</v>
      </c>
      <c r="E1865" s="70">
        <v>1</v>
      </c>
      <c r="F1865" s="70">
        <v>12</v>
      </c>
      <c r="G1865" s="66"/>
      <c r="H1865" s="66"/>
      <c r="I1865" s="67">
        <v>1256.5999999999999</v>
      </c>
      <c r="J1865" s="68"/>
      <c r="K1865" s="66">
        <v>283</v>
      </c>
      <c r="L1865" s="68" t="s">
        <v>3047</v>
      </c>
    </row>
    <row r="1866" spans="1:12">
      <c r="A1866" s="63">
        <v>1600</v>
      </c>
      <c r="B1866" s="63" t="s">
        <v>3162</v>
      </c>
      <c r="C1866" s="64" t="s">
        <v>1917</v>
      </c>
      <c r="D1866" s="65">
        <v>43019</v>
      </c>
      <c r="E1866" s="70">
        <v>6</v>
      </c>
      <c r="F1866" s="70">
        <v>62</v>
      </c>
      <c r="G1866" s="66"/>
      <c r="H1866" s="66"/>
      <c r="I1866" s="67">
        <v>663.68</v>
      </c>
      <c r="J1866" s="68"/>
      <c r="K1866" s="66">
        <v>100</v>
      </c>
      <c r="L1866" s="68" t="s">
        <v>3017</v>
      </c>
    </row>
    <row r="1867" spans="1:12">
      <c r="A1867" s="63">
        <v>1600</v>
      </c>
      <c r="B1867" s="63" t="s">
        <v>3162</v>
      </c>
      <c r="C1867" s="64" t="s">
        <v>1918</v>
      </c>
      <c r="D1867" s="65">
        <v>43019</v>
      </c>
      <c r="E1867" s="70">
        <v>6</v>
      </c>
      <c r="F1867" s="70">
        <v>62</v>
      </c>
      <c r="G1867" s="66"/>
      <c r="H1867" s="66"/>
      <c r="I1867" s="67">
        <v>663.68</v>
      </c>
      <c r="J1867" s="68"/>
      <c r="K1867" s="66">
        <v>100</v>
      </c>
      <c r="L1867" s="68" t="s">
        <v>3017</v>
      </c>
    </row>
    <row r="1868" spans="1:12">
      <c r="A1868" s="63">
        <v>1600</v>
      </c>
      <c r="B1868" s="63" t="s">
        <v>3162</v>
      </c>
      <c r="C1868" s="64" t="s">
        <v>1919</v>
      </c>
      <c r="D1868" s="65">
        <v>43019</v>
      </c>
      <c r="E1868" s="70">
        <v>1</v>
      </c>
      <c r="F1868" s="70">
        <v>12</v>
      </c>
      <c r="G1868" s="66"/>
      <c r="H1868" s="66"/>
      <c r="I1868" s="67">
        <v>1019.92</v>
      </c>
      <c r="J1868" s="68"/>
      <c r="K1868" s="66">
        <v>133</v>
      </c>
      <c r="L1868" s="68" t="s">
        <v>3028</v>
      </c>
    </row>
    <row r="1869" spans="1:12">
      <c r="A1869" s="63">
        <v>1600</v>
      </c>
      <c r="B1869" s="63" t="s">
        <v>3162</v>
      </c>
      <c r="C1869" s="64" t="s">
        <v>1920</v>
      </c>
      <c r="D1869" s="65">
        <v>43019</v>
      </c>
      <c r="E1869" s="70">
        <v>1</v>
      </c>
      <c r="F1869" s="70">
        <v>12</v>
      </c>
      <c r="G1869" s="66"/>
      <c r="H1869" s="66"/>
      <c r="I1869" s="67">
        <v>879.62</v>
      </c>
      <c r="J1869" s="68"/>
      <c r="K1869" s="66">
        <v>133</v>
      </c>
      <c r="L1869" s="68" t="s">
        <v>3028</v>
      </c>
    </row>
    <row r="1870" spans="1:12">
      <c r="A1870" s="63">
        <v>1600</v>
      </c>
      <c r="B1870" s="63" t="s">
        <v>3162</v>
      </c>
      <c r="C1870" s="64" t="s">
        <v>1921</v>
      </c>
      <c r="D1870" s="65">
        <v>43019</v>
      </c>
      <c r="E1870" s="70">
        <v>1</v>
      </c>
      <c r="F1870" s="70">
        <v>12</v>
      </c>
      <c r="G1870" s="66"/>
      <c r="H1870" s="66"/>
      <c r="I1870" s="67">
        <v>679.54</v>
      </c>
      <c r="J1870" s="68"/>
      <c r="K1870" s="66">
        <v>133</v>
      </c>
      <c r="L1870" s="68" t="s">
        <v>3028</v>
      </c>
    </row>
    <row r="1871" spans="1:12">
      <c r="A1871" s="63">
        <v>1600</v>
      </c>
      <c r="B1871" s="63" t="s">
        <v>3162</v>
      </c>
      <c r="C1871" s="64" t="s">
        <v>1922</v>
      </c>
      <c r="D1871" s="65">
        <v>43019</v>
      </c>
      <c r="E1871" s="70">
        <v>3</v>
      </c>
      <c r="F1871" s="71"/>
      <c r="G1871" s="68"/>
      <c r="H1871" s="68"/>
      <c r="I1871" s="67">
        <v>73.2</v>
      </c>
      <c r="J1871" s="68"/>
      <c r="K1871" s="66">
        <v>133</v>
      </c>
      <c r="L1871" s="68" t="s">
        <v>3028</v>
      </c>
    </row>
    <row r="1872" spans="1:12">
      <c r="A1872" s="63">
        <v>1600</v>
      </c>
      <c r="B1872" s="63" t="s">
        <v>3162</v>
      </c>
      <c r="C1872" s="64" t="s">
        <v>1923</v>
      </c>
      <c r="D1872" s="65">
        <v>43019</v>
      </c>
      <c r="E1872" s="70">
        <v>2</v>
      </c>
      <c r="F1872" s="70">
        <v>21</v>
      </c>
      <c r="G1872" s="66"/>
      <c r="H1872" s="66"/>
      <c r="I1872" s="67">
        <v>3088.06</v>
      </c>
      <c r="J1872" s="68"/>
      <c r="K1872" s="66">
        <v>103</v>
      </c>
      <c r="L1872" s="68" t="s">
        <v>3020</v>
      </c>
    </row>
    <row r="1873" spans="1:12">
      <c r="A1873" s="63">
        <v>1600</v>
      </c>
      <c r="B1873" s="63" t="s">
        <v>3162</v>
      </c>
      <c r="C1873" s="64" t="s">
        <v>1924</v>
      </c>
      <c r="D1873" s="65">
        <v>43019</v>
      </c>
      <c r="E1873" s="70">
        <v>6</v>
      </c>
      <c r="F1873" s="70">
        <v>62</v>
      </c>
      <c r="G1873" s="66"/>
      <c r="H1873" s="66"/>
      <c r="I1873" s="67">
        <v>1659.2</v>
      </c>
      <c r="J1873" s="68"/>
      <c r="K1873" s="66">
        <v>2803</v>
      </c>
      <c r="L1873" s="68" t="s">
        <v>3134</v>
      </c>
    </row>
    <row r="1874" spans="1:12">
      <c r="A1874" s="63">
        <v>1600</v>
      </c>
      <c r="B1874" s="63" t="s">
        <v>3162</v>
      </c>
      <c r="C1874" s="64" t="s">
        <v>1925</v>
      </c>
      <c r="D1874" s="65">
        <v>43019</v>
      </c>
      <c r="E1874" s="70">
        <v>1</v>
      </c>
      <c r="F1874" s="70">
        <v>12</v>
      </c>
      <c r="G1874" s="66"/>
      <c r="H1874" s="66"/>
      <c r="I1874" s="67">
        <v>879.62</v>
      </c>
      <c r="J1874" s="68"/>
      <c r="K1874" s="66">
        <v>2628</v>
      </c>
      <c r="L1874" s="68" t="s">
        <v>3163</v>
      </c>
    </row>
    <row r="1875" spans="1:12">
      <c r="A1875" s="63">
        <v>1600</v>
      </c>
      <c r="B1875" s="63" t="s">
        <v>3162</v>
      </c>
      <c r="C1875" s="64" t="s">
        <v>1926</v>
      </c>
      <c r="D1875" s="65">
        <v>43019</v>
      </c>
      <c r="E1875" s="70">
        <v>1</v>
      </c>
      <c r="F1875" s="70">
        <v>12</v>
      </c>
      <c r="G1875" s="66"/>
      <c r="H1875" s="66"/>
      <c r="I1875" s="67">
        <v>1093.1199999999999</v>
      </c>
      <c r="J1875" s="68"/>
      <c r="K1875" s="66">
        <v>756</v>
      </c>
      <c r="L1875" s="68" t="s">
        <v>3080</v>
      </c>
    </row>
    <row r="1876" spans="1:12">
      <c r="A1876" s="63">
        <v>1600</v>
      </c>
      <c r="B1876" s="63" t="s">
        <v>3162</v>
      </c>
      <c r="C1876" s="64" t="s">
        <v>1927</v>
      </c>
      <c r="D1876" s="65">
        <v>43019</v>
      </c>
      <c r="E1876" s="70">
        <v>1</v>
      </c>
      <c r="F1876" s="70">
        <v>12</v>
      </c>
      <c r="G1876" s="66"/>
      <c r="H1876" s="66"/>
      <c r="I1876" s="67">
        <v>728.34</v>
      </c>
      <c r="J1876" s="68"/>
      <c r="K1876" s="66">
        <v>756</v>
      </c>
      <c r="L1876" s="68" t="s">
        <v>3080</v>
      </c>
    </row>
    <row r="1877" spans="1:12">
      <c r="A1877" s="63">
        <v>1600</v>
      </c>
      <c r="B1877" s="63" t="s">
        <v>3162</v>
      </c>
      <c r="C1877" s="64" t="s">
        <v>1928</v>
      </c>
      <c r="D1877" s="65">
        <v>43019</v>
      </c>
      <c r="E1877" s="70">
        <v>1</v>
      </c>
      <c r="F1877" s="70">
        <v>12</v>
      </c>
      <c r="G1877" s="66"/>
      <c r="H1877" s="66"/>
      <c r="I1877" s="67">
        <v>879.62</v>
      </c>
      <c r="J1877" s="68"/>
      <c r="K1877" s="66">
        <v>811</v>
      </c>
      <c r="L1877" s="68" t="s">
        <v>3083</v>
      </c>
    </row>
    <row r="1878" spans="1:12">
      <c r="A1878" s="63">
        <v>1600</v>
      </c>
      <c r="B1878" s="63" t="s">
        <v>3162</v>
      </c>
      <c r="C1878" s="64" t="s">
        <v>1929</v>
      </c>
      <c r="D1878" s="65">
        <v>43019</v>
      </c>
      <c r="E1878" s="70">
        <v>1</v>
      </c>
      <c r="F1878" s="70">
        <v>12</v>
      </c>
      <c r="G1878" s="66"/>
      <c r="H1878" s="66"/>
      <c r="I1878" s="67">
        <v>1586</v>
      </c>
      <c r="J1878" s="68"/>
      <c r="K1878" s="66">
        <v>1440</v>
      </c>
      <c r="L1878" s="68" t="s">
        <v>3102</v>
      </c>
    </row>
    <row r="1879" spans="1:12">
      <c r="A1879" s="63">
        <v>1600</v>
      </c>
      <c r="B1879" s="63" t="s">
        <v>3162</v>
      </c>
      <c r="C1879" s="64" t="s">
        <v>1930</v>
      </c>
      <c r="D1879" s="65">
        <v>43019</v>
      </c>
      <c r="E1879" s="70">
        <v>3</v>
      </c>
      <c r="F1879" s="71"/>
      <c r="G1879" s="68"/>
      <c r="H1879" s="68"/>
      <c r="I1879" s="67">
        <v>219.6</v>
      </c>
      <c r="J1879" s="68"/>
      <c r="K1879" s="66">
        <v>2178</v>
      </c>
      <c r="L1879" s="68" t="s">
        <v>3115</v>
      </c>
    </row>
    <row r="1880" spans="1:12">
      <c r="A1880" s="63">
        <v>1600</v>
      </c>
      <c r="B1880" s="63" t="s">
        <v>3162</v>
      </c>
      <c r="C1880" s="64" t="s">
        <v>1931</v>
      </c>
      <c r="D1880" s="65">
        <v>43019</v>
      </c>
      <c r="E1880" s="70">
        <v>1</v>
      </c>
      <c r="F1880" s="70">
        <v>12</v>
      </c>
      <c r="G1880" s="66"/>
      <c r="H1880" s="66"/>
      <c r="I1880" s="67">
        <v>1068.1099999999999</v>
      </c>
      <c r="J1880" s="68"/>
      <c r="K1880" s="66">
        <v>212</v>
      </c>
      <c r="L1880" s="68" t="s">
        <v>3037</v>
      </c>
    </row>
    <row r="1881" spans="1:12">
      <c r="A1881" s="63">
        <v>1600</v>
      </c>
      <c r="B1881" s="63" t="s">
        <v>3162</v>
      </c>
      <c r="C1881" s="64" t="s">
        <v>1932</v>
      </c>
      <c r="D1881" s="65">
        <v>43019</v>
      </c>
      <c r="E1881" s="70">
        <v>1</v>
      </c>
      <c r="F1881" s="70">
        <v>12</v>
      </c>
      <c r="G1881" s="66"/>
      <c r="H1881" s="66"/>
      <c r="I1881" s="67">
        <v>879.62</v>
      </c>
      <c r="J1881" s="68"/>
      <c r="K1881" s="66">
        <v>440</v>
      </c>
      <c r="L1881" s="68" t="s">
        <v>3058</v>
      </c>
    </row>
    <row r="1882" spans="1:12">
      <c r="A1882" s="63">
        <v>1600</v>
      </c>
      <c r="B1882" s="63" t="s">
        <v>3162</v>
      </c>
      <c r="C1882" s="64" t="s">
        <v>1933</v>
      </c>
      <c r="D1882" s="65">
        <v>43019</v>
      </c>
      <c r="E1882" s="70">
        <v>1</v>
      </c>
      <c r="F1882" s="70">
        <v>12</v>
      </c>
      <c r="G1882" s="66"/>
      <c r="H1882" s="66"/>
      <c r="I1882" s="67">
        <v>879.62</v>
      </c>
      <c r="J1882" s="68"/>
      <c r="K1882" s="66">
        <v>440</v>
      </c>
      <c r="L1882" s="68" t="s">
        <v>3058</v>
      </c>
    </row>
    <row r="1883" spans="1:12">
      <c r="A1883" s="63">
        <v>1600</v>
      </c>
      <c r="B1883" s="63" t="s">
        <v>3162</v>
      </c>
      <c r="C1883" s="64" t="s">
        <v>1934</v>
      </c>
      <c r="D1883" s="65">
        <v>43019</v>
      </c>
      <c r="E1883" s="70">
        <v>1</v>
      </c>
      <c r="F1883" s="70">
        <v>12</v>
      </c>
      <c r="G1883" s="66"/>
      <c r="H1883" s="66"/>
      <c r="I1883" s="67">
        <v>879.62</v>
      </c>
      <c r="J1883" s="68"/>
      <c r="K1883" s="66">
        <v>440</v>
      </c>
      <c r="L1883" s="68" t="s">
        <v>3058</v>
      </c>
    </row>
    <row r="1884" spans="1:12">
      <c r="A1884" s="63">
        <v>1600</v>
      </c>
      <c r="B1884" s="63" t="s">
        <v>3162</v>
      </c>
      <c r="C1884" s="64" t="s">
        <v>1935</v>
      </c>
      <c r="D1884" s="65">
        <v>43019</v>
      </c>
      <c r="E1884" s="70">
        <v>1</v>
      </c>
      <c r="F1884" s="70">
        <v>12</v>
      </c>
      <c r="G1884" s="66"/>
      <c r="H1884" s="66"/>
      <c r="I1884" s="67">
        <v>879.62</v>
      </c>
      <c r="J1884" s="68"/>
      <c r="K1884" s="66">
        <v>440</v>
      </c>
      <c r="L1884" s="68" t="s">
        <v>3058</v>
      </c>
    </row>
    <row r="1885" spans="1:12">
      <c r="A1885" s="63">
        <v>1600</v>
      </c>
      <c r="B1885" s="63" t="s">
        <v>3162</v>
      </c>
      <c r="C1885" s="64" t="s">
        <v>1936</v>
      </c>
      <c r="D1885" s="65">
        <v>43019</v>
      </c>
      <c r="E1885" s="70">
        <v>2</v>
      </c>
      <c r="F1885" s="70">
        <v>22</v>
      </c>
      <c r="G1885" s="66"/>
      <c r="H1885" s="66"/>
      <c r="I1885" s="67">
        <v>1187.06</v>
      </c>
      <c r="J1885" s="68"/>
      <c r="K1885" s="66">
        <v>440</v>
      </c>
      <c r="L1885" s="68" t="s">
        <v>3058</v>
      </c>
    </row>
    <row r="1886" spans="1:12">
      <c r="A1886" s="63">
        <v>1600</v>
      </c>
      <c r="B1886" s="63" t="s">
        <v>3162</v>
      </c>
      <c r="C1886" s="64" t="s">
        <v>1937</v>
      </c>
      <c r="D1886" s="65">
        <v>43019</v>
      </c>
      <c r="E1886" s="70">
        <v>2</v>
      </c>
      <c r="F1886" s="70">
        <v>22</v>
      </c>
      <c r="G1886" s="66"/>
      <c r="H1886" s="66"/>
      <c r="I1886" s="67">
        <v>1187.06</v>
      </c>
      <c r="J1886" s="68"/>
      <c r="K1886" s="66">
        <v>207</v>
      </c>
      <c r="L1886" s="68" t="s">
        <v>3036</v>
      </c>
    </row>
    <row r="1887" spans="1:12">
      <c r="A1887" s="63">
        <v>1600</v>
      </c>
      <c r="B1887" s="63" t="s">
        <v>3162</v>
      </c>
      <c r="C1887" s="64" t="s">
        <v>1938</v>
      </c>
      <c r="D1887" s="65">
        <v>43019</v>
      </c>
      <c r="E1887" s="70">
        <v>3</v>
      </c>
      <c r="F1887" s="71"/>
      <c r="G1887" s="68"/>
      <c r="H1887" s="68"/>
      <c r="I1887" s="67">
        <v>219.6</v>
      </c>
      <c r="J1887" s="68"/>
      <c r="K1887" s="66">
        <v>2178</v>
      </c>
      <c r="L1887" s="68" t="s">
        <v>3115</v>
      </c>
    </row>
    <row r="1888" spans="1:12">
      <c r="A1888" s="63">
        <v>1600</v>
      </c>
      <c r="B1888" s="63" t="s">
        <v>3162</v>
      </c>
      <c r="C1888" s="64" t="s">
        <v>1939</v>
      </c>
      <c r="D1888" s="65">
        <v>43019</v>
      </c>
      <c r="E1888" s="70">
        <v>2</v>
      </c>
      <c r="F1888" s="70">
        <v>22</v>
      </c>
      <c r="G1888" s="66"/>
      <c r="H1888" s="66"/>
      <c r="I1888" s="67">
        <v>15006</v>
      </c>
      <c r="J1888" s="68"/>
      <c r="K1888" s="66">
        <v>2037</v>
      </c>
      <c r="L1888" s="68" t="s">
        <v>3108</v>
      </c>
    </row>
    <row r="1889" spans="1:12">
      <c r="A1889" s="63">
        <v>1600</v>
      </c>
      <c r="B1889" s="63" t="s">
        <v>3162</v>
      </c>
      <c r="C1889" s="64" t="s">
        <v>1940</v>
      </c>
      <c r="D1889" s="65">
        <v>43019</v>
      </c>
      <c r="E1889" s="70">
        <v>6</v>
      </c>
      <c r="F1889" s="70">
        <v>62</v>
      </c>
      <c r="G1889" s="66"/>
      <c r="H1889" s="66"/>
      <c r="I1889" s="67">
        <v>444.08</v>
      </c>
      <c r="J1889" s="68"/>
      <c r="K1889" s="66">
        <v>949</v>
      </c>
      <c r="L1889" s="68" t="s">
        <v>3089</v>
      </c>
    </row>
    <row r="1890" spans="1:12">
      <c r="A1890" s="63">
        <v>1600</v>
      </c>
      <c r="B1890" s="63" t="s">
        <v>3162</v>
      </c>
      <c r="C1890" s="64" t="s">
        <v>1941</v>
      </c>
      <c r="D1890" s="65">
        <v>43019</v>
      </c>
      <c r="E1890" s="70">
        <v>3</v>
      </c>
      <c r="F1890" s="71"/>
      <c r="G1890" s="68"/>
      <c r="H1890" s="68"/>
      <c r="I1890" s="67">
        <v>219.6</v>
      </c>
      <c r="J1890" s="68"/>
      <c r="K1890" s="66">
        <v>949</v>
      </c>
      <c r="L1890" s="68" t="s">
        <v>3089</v>
      </c>
    </row>
    <row r="1891" spans="1:12">
      <c r="A1891" s="63">
        <v>1600</v>
      </c>
      <c r="B1891" s="63" t="s">
        <v>3162</v>
      </c>
      <c r="C1891" s="64" t="s">
        <v>1942</v>
      </c>
      <c r="D1891" s="65">
        <v>43019</v>
      </c>
      <c r="E1891" s="70">
        <v>1</v>
      </c>
      <c r="F1891" s="70">
        <v>12</v>
      </c>
      <c r="G1891" s="66"/>
      <c r="H1891" s="66"/>
      <c r="I1891" s="67">
        <v>1110.2</v>
      </c>
      <c r="J1891" s="68"/>
      <c r="K1891" s="66">
        <v>1268</v>
      </c>
      <c r="L1891" s="68" t="s">
        <v>3099</v>
      </c>
    </row>
    <row r="1892" spans="1:12">
      <c r="A1892" s="63">
        <v>1600</v>
      </c>
      <c r="B1892" s="63" t="s">
        <v>3162</v>
      </c>
      <c r="C1892" s="64" t="s">
        <v>1943</v>
      </c>
      <c r="D1892" s="65">
        <v>43019</v>
      </c>
      <c r="E1892" s="70">
        <v>1</v>
      </c>
      <c r="F1892" s="70">
        <v>12</v>
      </c>
      <c r="G1892" s="66"/>
      <c r="H1892" s="66"/>
      <c r="I1892" s="67">
        <v>1135.82</v>
      </c>
      <c r="J1892" s="68"/>
      <c r="K1892" s="66">
        <v>1268</v>
      </c>
      <c r="L1892" s="68" t="s">
        <v>3099</v>
      </c>
    </row>
    <row r="1893" spans="1:12">
      <c r="A1893" s="63">
        <v>1600</v>
      </c>
      <c r="B1893" s="63" t="s">
        <v>3162</v>
      </c>
      <c r="C1893" s="64" t="s">
        <v>1944</v>
      </c>
      <c r="D1893" s="65">
        <v>43019</v>
      </c>
      <c r="E1893" s="70">
        <v>3</v>
      </c>
      <c r="F1893" s="71"/>
      <c r="G1893" s="68"/>
      <c r="H1893" s="68"/>
      <c r="I1893" s="67">
        <v>73.2</v>
      </c>
      <c r="J1893" s="68"/>
      <c r="K1893" s="66">
        <v>3077</v>
      </c>
      <c r="L1893" s="68" t="s">
        <v>3143</v>
      </c>
    </row>
    <row r="1894" spans="1:12">
      <c r="A1894" s="63">
        <v>1600</v>
      </c>
      <c r="B1894" s="63" t="s">
        <v>3162</v>
      </c>
      <c r="C1894" s="64" t="s">
        <v>1945</v>
      </c>
      <c r="D1894" s="65">
        <v>43019</v>
      </c>
      <c r="E1894" s="70">
        <v>3</v>
      </c>
      <c r="F1894" s="71"/>
      <c r="G1894" s="68"/>
      <c r="H1894" s="68"/>
      <c r="I1894" s="67">
        <v>219.6</v>
      </c>
      <c r="J1894" s="68"/>
      <c r="K1894" s="66">
        <v>3077</v>
      </c>
      <c r="L1894" s="68" t="s">
        <v>3143</v>
      </c>
    </row>
    <row r="1895" spans="1:12">
      <c r="A1895" s="63">
        <v>1600</v>
      </c>
      <c r="B1895" s="63" t="s">
        <v>3162</v>
      </c>
      <c r="C1895" s="64" t="s">
        <v>1946</v>
      </c>
      <c r="D1895" s="65">
        <v>43019</v>
      </c>
      <c r="E1895" s="70">
        <v>1</v>
      </c>
      <c r="F1895" s="70">
        <v>12</v>
      </c>
      <c r="G1895" s="66"/>
      <c r="H1895" s="66"/>
      <c r="I1895" s="67">
        <v>1019.92</v>
      </c>
      <c r="J1895" s="68"/>
      <c r="K1895" s="66">
        <v>2951</v>
      </c>
      <c r="L1895" s="68" t="s">
        <v>3140</v>
      </c>
    </row>
    <row r="1896" spans="1:12">
      <c r="A1896" s="63">
        <v>1600</v>
      </c>
      <c r="B1896" s="63" t="s">
        <v>3162</v>
      </c>
      <c r="C1896" s="64" t="s">
        <v>1947</v>
      </c>
      <c r="D1896" s="65">
        <v>43019</v>
      </c>
      <c r="E1896" s="70">
        <v>1</v>
      </c>
      <c r="F1896" s="70">
        <v>12</v>
      </c>
      <c r="G1896" s="66"/>
      <c r="H1896" s="66"/>
      <c r="I1896" s="67">
        <v>679.54</v>
      </c>
      <c r="J1896" s="68"/>
      <c r="K1896" s="66">
        <v>2951</v>
      </c>
      <c r="L1896" s="68" t="s">
        <v>3140</v>
      </c>
    </row>
    <row r="1897" spans="1:12">
      <c r="A1897" s="63">
        <v>1600</v>
      </c>
      <c r="B1897" s="63" t="s">
        <v>3162</v>
      </c>
      <c r="C1897" s="64" t="s">
        <v>1948</v>
      </c>
      <c r="D1897" s="65">
        <v>43019</v>
      </c>
      <c r="E1897" s="70">
        <v>1</v>
      </c>
      <c r="F1897" s="70">
        <v>12</v>
      </c>
      <c r="G1897" s="66"/>
      <c r="H1897" s="66"/>
      <c r="I1897" s="67">
        <v>879.62</v>
      </c>
      <c r="J1897" s="68"/>
      <c r="K1897" s="66">
        <v>3099</v>
      </c>
      <c r="L1897" s="68" t="s">
        <v>3145</v>
      </c>
    </row>
    <row r="1898" spans="1:12">
      <c r="A1898" s="63">
        <v>1600</v>
      </c>
      <c r="B1898" s="63" t="s">
        <v>3162</v>
      </c>
      <c r="C1898" s="64" t="s">
        <v>1949</v>
      </c>
      <c r="D1898" s="65">
        <v>43019</v>
      </c>
      <c r="E1898" s="70">
        <v>1</v>
      </c>
      <c r="F1898" s="70">
        <v>12</v>
      </c>
      <c r="G1898" s="66"/>
      <c r="H1898" s="66"/>
      <c r="I1898" s="67">
        <v>1622.6</v>
      </c>
      <c r="J1898" s="68"/>
      <c r="K1898" s="66">
        <v>3099</v>
      </c>
      <c r="L1898" s="68" t="s">
        <v>3145</v>
      </c>
    </row>
    <row r="1899" spans="1:12">
      <c r="A1899" s="63">
        <v>1600</v>
      </c>
      <c r="B1899" s="63" t="s">
        <v>3162</v>
      </c>
      <c r="C1899" s="64" t="s">
        <v>1950</v>
      </c>
      <c r="D1899" s="65">
        <v>43019</v>
      </c>
      <c r="E1899" s="70">
        <v>6</v>
      </c>
      <c r="F1899" s="70">
        <v>62</v>
      </c>
      <c r="G1899" s="66"/>
      <c r="H1899" s="66"/>
      <c r="I1899" s="67">
        <v>829.6</v>
      </c>
      <c r="J1899" s="68"/>
      <c r="K1899" s="66">
        <v>3099</v>
      </c>
      <c r="L1899" s="68" t="s">
        <v>3145</v>
      </c>
    </row>
    <row r="1900" spans="1:12">
      <c r="A1900" s="63">
        <v>1600</v>
      </c>
      <c r="B1900" s="63" t="s">
        <v>3162</v>
      </c>
      <c r="C1900" s="64" t="s">
        <v>1951</v>
      </c>
      <c r="D1900" s="65">
        <v>43019</v>
      </c>
      <c r="E1900" s="70">
        <v>6</v>
      </c>
      <c r="F1900" s="70">
        <v>62</v>
      </c>
      <c r="G1900" s="66"/>
      <c r="H1900" s="66"/>
      <c r="I1900" s="67">
        <v>1659.2</v>
      </c>
      <c r="J1900" s="68"/>
      <c r="K1900" s="66">
        <v>2792</v>
      </c>
      <c r="L1900" s="68" t="s">
        <v>3132</v>
      </c>
    </row>
    <row r="1901" spans="1:12">
      <c r="A1901" s="63">
        <v>1600</v>
      </c>
      <c r="B1901" s="63" t="s">
        <v>3162</v>
      </c>
      <c r="C1901" s="64" t="s">
        <v>1952</v>
      </c>
      <c r="D1901" s="65">
        <v>43019</v>
      </c>
      <c r="E1901" s="70">
        <v>2</v>
      </c>
      <c r="F1901" s="70">
        <v>22</v>
      </c>
      <c r="G1901" s="66"/>
      <c r="H1901" s="66"/>
      <c r="I1901" s="67">
        <v>1695.8</v>
      </c>
      <c r="J1901" s="68"/>
      <c r="K1901" s="66">
        <v>2792</v>
      </c>
      <c r="L1901" s="68" t="s">
        <v>3132</v>
      </c>
    </row>
    <row r="1902" spans="1:12">
      <c r="A1902" s="63">
        <v>1600</v>
      </c>
      <c r="B1902" s="63" t="s">
        <v>3162</v>
      </c>
      <c r="C1902" s="64" t="s">
        <v>1953</v>
      </c>
      <c r="D1902" s="65">
        <v>43019</v>
      </c>
      <c r="E1902" s="70">
        <v>3</v>
      </c>
      <c r="F1902" s="71"/>
      <c r="G1902" s="68"/>
      <c r="H1902" s="68"/>
      <c r="I1902" s="67">
        <v>256.2</v>
      </c>
      <c r="J1902" s="68"/>
      <c r="K1902" s="66">
        <v>2792</v>
      </c>
      <c r="L1902" s="68" t="s">
        <v>3132</v>
      </c>
    </row>
    <row r="1903" spans="1:12">
      <c r="A1903" s="63">
        <v>1600</v>
      </c>
      <c r="B1903" s="63" t="s">
        <v>3162</v>
      </c>
      <c r="C1903" s="64" t="s">
        <v>1954</v>
      </c>
      <c r="D1903" s="65">
        <v>43019</v>
      </c>
      <c r="E1903" s="70">
        <v>6</v>
      </c>
      <c r="F1903" s="70">
        <v>62</v>
      </c>
      <c r="G1903" s="66"/>
      <c r="H1903" s="66"/>
      <c r="I1903" s="67">
        <v>705.16</v>
      </c>
      <c r="J1903" s="68"/>
      <c r="K1903" s="66">
        <v>2792</v>
      </c>
      <c r="L1903" s="68" t="s">
        <v>3132</v>
      </c>
    </row>
    <row r="1904" spans="1:12">
      <c r="A1904" s="63">
        <v>1600</v>
      </c>
      <c r="B1904" s="63" t="s">
        <v>3162</v>
      </c>
      <c r="C1904" s="64" t="s">
        <v>1955</v>
      </c>
      <c r="D1904" s="65">
        <v>43019</v>
      </c>
      <c r="E1904" s="70">
        <v>1</v>
      </c>
      <c r="F1904" s="70">
        <v>12</v>
      </c>
      <c r="G1904" s="66"/>
      <c r="H1904" s="66"/>
      <c r="I1904" s="67">
        <v>879.62</v>
      </c>
      <c r="J1904" s="68"/>
      <c r="K1904" s="66">
        <v>2792</v>
      </c>
      <c r="L1904" s="68" t="s">
        <v>3132</v>
      </c>
    </row>
    <row r="1905" spans="1:12">
      <c r="A1905" s="63">
        <v>1600</v>
      </c>
      <c r="B1905" s="63" t="s">
        <v>3162</v>
      </c>
      <c r="C1905" s="64" t="s">
        <v>1956</v>
      </c>
      <c r="D1905" s="65">
        <v>43019</v>
      </c>
      <c r="E1905" s="70">
        <v>3</v>
      </c>
      <c r="F1905" s="71"/>
      <c r="G1905" s="68"/>
      <c r="H1905" s="68"/>
      <c r="I1905" s="67">
        <v>73.2</v>
      </c>
      <c r="J1905" s="68"/>
      <c r="K1905" s="66">
        <v>2792</v>
      </c>
      <c r="L1905" s="68" t="s">
        <v>3132</v>
      </c>
    </row>
    <row r="1906" spans="1:12">
      <c r="A1906" s="63">
        <v>1600</v>
      </c>
      <c r="B1906" s="63" t="s">
        <v>3162</v>
      </c>
      <c r="C1906" s="64" t="s">
        <v>1957</v>
      </c>
      <c r="D1906" s="65">
        <v>43019</v>
      </c>
      <c r="E1906" s="70">
        <v>1</v>
      </c>
      <c r="F1906" s="70">
        <v>12</v>
      </c>
      <c r="G1906" s="66"/>
      <c r="H1906" s="66"/>
      <c r="I1906" s="67">
        <v>2013</v>
      </c>
      <c r="J1906" s="68"/>
      <c r="K1906" s="66">
        <v>2792</v>
      </c>
      <c r="L1906" s="68" t="s">
        <v>3132</v>
      </c>
    </row>
    <row r="1907" spans="1:12">
      <c r="A1907" s="63">
        <v>1600</v>
      </c>
      <c r="B1907" s="63" t="s">
        <v>3162</v>
      </c>
      <c r="C1907" s="64" t="s">
        <v>1958</v>
      </c>
      <c r="D1907" s="65">
        <v>43019</v>
      </c>
      <c r="E1907" s="70">
        <v>1</v>
      </c>
      <c r="F1907" s="70">
        <v>12</v>
      </c>
      <c r="G1907" s="66"/>
      <c r="H1907" s="66"/>
      <c r="I1907" s="67">
        <v>824</v>
      </c>
      <c r="J1907" s="68"/>
      <c r="K1907" s="66">
        <v>2792</v>
      </c>
      <c r="L1907" s="68" t="s">
        <v>3132</v>
      </c>
    </row>
    <row r="1908" spans="1:12">
      <c r="A1908" s="63">
        <v>1600</v>
      </c>
      <c r="B1908" s="63" t="s">
        <v>3162</v>
      </c>
      <c r="C1908" s="64" t="s">
        <v>1959</v>
      </c>
      <c r="D1908" s="65">
        <v>43022</v>
      </c>
      <c r="E1908" s="70">
        <v>1</v>
      </c>
      <c r="F1908" s="70">
        <v>11</v>
      </c>
      <c r="G1908" s="66"/>
      <c r="H1908" s="66"/>
      <c r="I1908" s="67">
        <v>5320.32</v>
      </c>
      <c r="J1908" s="68"/>
      <c r="K1908" s="66">
        <v>515</v>
      </c>
      <c r="L1908" s="68" t="s">
        <v>3063</v>
      </c>
    </row>
    <row r="1909" spans="1:12">
      <c r="A1909" s="63">
        <v>1600</v>
      </c>
      <c r="B1909" s="63" t="s">
        <v>3162</v>
      </c>
      <c r="C1909" s="64" t="s">
        <v>1960</v>
      </c>
      <c r="D1909" s="65">
        <v>43022</v>
      </c>
      <c r="E1909" s="70">
        <v>2</v>
      </c>
      <c r="F1909" s="70">
        <v>23</v>
      </c>
      <c r="G1909" s="66"/>
      <c r="H1909" s="66"/>
      <c r="I1909" s="67">
        <v>409.92</v>
      </c>
      <c r="J1909" s="68"/>
      <c r="K1909" s="66">
        <v>2803</v>
      </c>
      <c r="L1909" s="68" t="s">
        <v>3134</v>
      </c>
    </row>
    <row r="1910" spans="1:12">
      <c r="A1910" s="63">
        <v>1600</v>
      </c>
      <c r="B1910" s="63" t="s">
        <v>3162</v>
      </c>
      <c r="C1910" s="64" t="s">
        <v>1961</v>
      </c>
      <c r="D1910" s="65">
        <v>43022</v>
      </c>
      <c r="E1910" s="70">
        <v>2</v>
      </c>
      <c r="F1910" s="70">
        <v>21</v>
      </c>
      <c r="G1910" s="66"/>
      <c r="H1910" s="66"/>
      <c r="I1910" s="67">
        <v>6344.45</v>
      </c>
      <c r="J1910" s="68"/>
      <c r="K1910" s="66">
        <v>2792</v>
      </c>
      <c r="L1910" s="68" t="s">
        <v>3132</v>
      </c>
    </row>
    <row r="1911" spans="1:12">
      <c r="A1911" s="63">
        <v>1600</v>
      </c>
      <c r="B1911" s="63" t="s">
        <v>3162</v>
      </c>
      <c r="C1911" s="64" t="s">
        <v>1962</v>
      </c>
      <c r="D1911" s="65">
        <v>43023</v>
      </c>
      <c r="E1911" s="70">
        <v>6</v>
      </c>
      <c r="F1911" s="70">
        <v>62</v>
      </c>
      <c r="G1911" s="66"/>
      <c r="H1911" s="66"/>
      <c r="I1911" s="67">
        <v>475.8</v>
      </c>
      <c r="J1911" s="68"/>
      <c r="K1911" s="66">
        <v>307</v>
      </c>
      <c r="L1911" s="68" t="s">
        <v>3050</v>
      </c>
    </row>
    <row r="1912" spans="1:12">
      <c r="A1912" s="63">
        <v>1600</v>
      </c>
      <c r="B1912" s="63" t="s">
        <v>3162</v>
      </c>
      <c r="C1912" s="64" t="s">
        <v>1963</v>
      </c>
      <c r="D1912" s="65">
        <v>43023</v>
      </c>
      <c r="E1912" s="70">
        <v>2</v>
      </c>
      <c r="F1912" s="70">
        <v>22</v>
      </c>
      <c r="G1912" s="66"/>
      <c r="H1912" s="66"/>
      <c r="I1912" s="67">
        <v>1622.6</v>
      </c>
      <c r="J1912" s="68"/>
      <c r="K1912" s="66">
        <v>611</v>
      </c>
      <c r="L1912" s="68" t="s">
        <v>3070</v>
      </c>
    </row>
    <row r="1913" spans="1:12">
      <c r="A1913" s="63">
        <v>1600</v>
      </c>
      <c r="B1913" s="63" t="s">
        <v>3162</v>
      </c>
      <c r="C1913" s="64" t="s">
        <v>1964</v>
      </c>
      <c r="D1913" s="65">
        <v>43023</v>
      </c>
      <c r="E1913" s="70">
        <v>6</v>
      </c>
      <c r="F1913" s="70">
        <v>62</v>
      </c>
      <c r="G1913" s="66"/>
      <c r="H1913" s="66"/>
      <c r="I1913" s="67">
        <v>1268.8</v>
      </c>
      <c r="J1913" s="68"/>
      <c r="K1913" s="66">
        <v>1119</v>
      </c>
      <c r="L1913" s="68" t="s">
        <v>3095</v>
      </c>
    </row>
    <row r="1914" spans="1:12">
      <c r="A1914" s="63">
        <v>1600</v>
      </c>
      <c r="B1914" s="63" t="s">
        <v>3162</v>
      </c>
      <c r="C1914" s="64" t="s">
        <v>1965</v>
      </c>
      <c r="D1914" s="65">
        <v>43023</v>
      </c>
      <c r="E1914" s="70">
        <v>2</v>
      </c>
      <c r="F1914" s="70">
        <v>22</v>
      </c>
      <c r="G1914" s="66"/>
      <c r="H1914" s="66"/>
      <c r="I1914" s="67">
        <v>1622.6</v>
      </c>
      <c r="J1914" s="68"/>
      <c r="K1914" s="66">
        <v>1268</v>
      </c>
      <c r="L1914" s="68" t="s">
        <v>3099</v>
      </c>
    </row>
    <row r="1915" spans="1:12">
      <c r="A1915" s="63">
        <v>1600</v>
      </c>
      <c r="B1915" s="63" t="s">
        <v>3162</v>
      </c>
      <c r="C1915" s="64" t="s">
        <v>1966</v>
      </c>
      <c r="D1915" s="65">
        <v>43023</v>
      </c>
      <c r="E1915" s="70">
        <v>1</v>
      </c>
      <c r="F1915" s="70">
        <v>12</v>
      </c>
      <c r="G1915" s="66"/>
      <c r="H1915" s="66"/>
      <c r="I1915" s="67">
        <v>2513.1999999999998</v>
      </c>
      <c r="J1915" s="68"/>
      <c r="K1915" s="66">
        <v>2341</v>
      </c>
      <c r="L1915" s="68" t="s">
        <v>3120</v>
      </c>
    </row>
    <row r="1916" spans="1:12">
      <c r="A1916" s="63">
        <v>1600</v>
      </c>
      <c r="B1916" s="63" t="s">
        <v>3162</v>
      </c>
      <c r="C1916" s="64" t="s">
        <v>1967</v>
      </c>
      <c r="D1916" s="65">
        <v>43023</v>
      </c>
      <c r="E1916" s="70">
        <v>1</v>
      </c>
      <c r="F1916" s="70">
        <v>12</v>
      </c>
      <c r="G1916" s="66"/>
      <c r="H1916" s="66"/>
      <c r="I1916" s="67">
        <v>1189.5</v>
      </c>
      <c r="J1916" s="68"/>
      <c r="K1916" s="66">
        <v>2951</v>
      </c>
      <c r="L1916" s="68" t="s">
        <v>3140</v>
      </c>
    </row>
    <row r="1917" spans="1:12">
      <c r="A1917" s="63">
        <v>1600</v>
      </c>
      <c r="B1917" s="63" t="s">
        <v>3162</v>
      </c>
      <c r="C1917" s="64" t="s">
        <v>1968</v>
      </c>
      <c r="D1917" s="65">
        <v>43023</v>
      </c>
      <c r="E1917" s="70">
        <v>2</v>
      </c>
      <c r="F1917" s="70">
        <v>22</v>
      </c>
      <c r="G1917" s="66"/>
      <c r="H1917" s="66"/>
      <c r="I1917" s="67">
        <v>1622.6</v>
      </c>
      <c r="J1917" s="68"/>
      <c r="K1917" s="66">
        <v>3077</v>
      </c>
      <c r="L1917" s="68" t="s">
        <v>3143</v>
      </c>
    </row>
    <row r="1918" spans="1:12">
      <c r="A1918" s="63">
        <v>1600</v>
      </c>
      <c r="B1918" s="63" t="s">
        <v>3162</v>
      </c>
      <c r="C1918" s="64" t="s">
        <v>1969</v>
      </c>
      <c r="D1918" s="65">
        <v>43023</v>
      </c>
      <c r="E1918" s="70">
        <v>2</v>
      </c>
      <c r="F1918" s="70">
        <v>22</v>
      </c>
      <c r="G1918" s="66"/>
      <c r="H1918" s="66"/>
      <c r="I1918" s="67">
        <v>1256.5999999999999</v>
      </c>
      <c r="J1918" s="68"/>
      <c r="K1918" s="66">
        <v>3077</v>
      </c>
      <c r="L1918" s="68" t="s">
        <v>3143</v>
      </c>
    </row>
    <row r="1919" spans="1:12">
      <c r="A1919" s="63">
        <v>1600</v>
      </c>
      <c r="B1919" s="63" t="s">
        <v>3162</v>
      </c>
      <c r="C1919" s="64" t="s">
        <v>1970</v>
      </c>
      <c r="D1919" s="65">
        <v>43023</v>
      </c>
      <c r="E1919" s="70">
        <v>2</v>
      </c>
      <c r="F1919" s="70">
        <v>22</v>
      </c>
      <c r="G1919" s="66"/>
      <c r="H1919" s="66"/>
      <c r="I1919" s="67">
        <v>1216.95</v>
      </c>
      <c r="J1919" s="68"/>
      <c r="K1919" s="66">
        <v>1126</v>
      </c>
      <c r="L1919" s="68" t="s">
        <v>3096</v>
      </c>
    </row>
    <row r="1920" spans="1:12">
      <c r="A1920" s="63">
        <v>1600</v>
      </c>
      <c r="B1920" s="63" t="s">
        <v>3162</v>
      </c>
      <c r="C1920" s="64" t="s">
        <v>1971</v>
      </c>
      <c r="D1920" s="65">
        <v>43023</v>
      </c>
      <c r="E1920" s="70">
        <v>1</v>
      </c>
      <c r="F1920" s="70">
        <v>12</v>
      </c>
      <c r="G1920" s="66"/>
      <c r="H1920" s="66"/>
      <c r="I1920" s="67">
        <v>1057.74</v>
      </c>
      <c r="J1920" s="68"/>
      <c r="K1920" s="66">
        <v>1126</v>
      </c>
      <c r="L1920" s="68" t="s">
        <v>3096</v>
      </c>
    </row>
    <row r="1921" spans="1:12">
      <c r="A1921" s="63">
        <v>1600</v>
      </c>
      <c r="B1921" s="63" t="s">
        <v>3162</v>
      </c>
      <c r="C1921" s="64" t="s">
        <v>1972</v>
      </c>
      <c r="D1921" s="65">
        <v>43023</v>
      </c>
      <c r="E1921" s="70">
        <v>1</v>
      </c>
      <c r="F1921" s="70">
        <v>12</v>
      </c>
      <c r="G1921" s="66"/>
      <c r="H1921" s="66"/>
      <c r="I1921" s="67">
        <v>528.26</v>
      </c>
      <c r="J1921" s="68"/>
      <c r="K1921" s="66">
        <v>1126</v>
      </c>
      <c r="L1921" s="68" t="s">
        <v>3096</v>
      </c>
    </row>
    <row r="1922" spans="1:12">
      <c r="A1922" s="63">
        <v>1600</v>
      </c>
      <c r="B1922" s="63" t="s">
        <v>3162</v>
      </c>
      <c r="C1922" s="64" t="s">
        <v>1973</v>
      </c>
      <c r="D1922" s="65">
        <v>43023</v>
      </c>
      <c r="E1922" s="70">
        <v>1</v>
      </c>
      <c r="F1922" s="70">
        <v>12</v>
      </c>
      <c r="G1922" s="66"/>
      <c r="H1922" s="66"/>
      <c r="I1922" s="67">
        <v>1622.6</v>
      </c>
      <c r="J1922" s="68"/>
      <c r="K1922" s="66">
        <v>1126</v>
      </c>
      <c r="L1922" s="68" t="s">
        <v>3096</v>
      </c>
    </row>
    <row r="1923" spans="1:12">
      <c r="A1923" s="63">
        <v>1600</v>
      </c>
      <c r="B1923" s="63" t="s">
        <v>3162</v>
      </c>
      <c r="C1923" s="64" t="s">
        <v>1974</v>
      </c>
      <c r="D1923" s="65">
        <v>43023</v>
      </c>
      <c r="E1923" s="70">
        <v>2</v>
      </c>
      <c r="F1923" s="70">
        <v>22</v>
      </c>
      <c r="G1923" s="66"/>
      <c r="H1923" s="66"/>
      <c r="I1923" s="67">
        <v>1622.6</v>
      </c>
      <c r="J1923" s="68"/>
      <c r="K1923" s="66">
        <v>1126</v>
      </c>
      <c r="L1923" s="68" t="s">
        <v>3096</v>
      </c>
    </row>
    <row r="1924" spans="1:12">
      <c r="A1924" s="63">
        <v>1600</v>
      </c>
      <c r="B1924" s="63" t="s">
        <v>3162</v>
      </c>
      <c r="C1924" s="64" t="s">
        <v>1975</v>
      </c>
      <c r="D1924" s="65">
        <v>43023</v>
      </c>
      <c r="E1924" s="70">
        <v>1</v>
      </c>
      <c r="F1924" s="70">
        <v>12</v>
      </c>
      <c r="G1924" s="66"/>
      <c r="H1924" s="66"/>
      <c r="I1924" s="67">
        <v>1189.5</v>
      </c>
      <c r="J1924" s="68"/>
      <c r="K1924" s="66">
        <v>1511</v>
      </c>
      <c r="L1924" s="68" t="s">
        <v>3103</v>
      </c>
    </row>
    <row r="1925" spans="1:12">
      <c r="A1925" s="63">
        <v>1600</v>
      </c>
      <c r="B1925" s="63" t="s">
        <v>3162</v>
      </c>
      <c r="C1925" s="64" t="s">
        <v>1976</v>
      </c>
      <c r="D1925" s="65">
        <v>43023</v>
      </c>
      <c r="E1925" s="70">
        <v>1</v>
      </c>
      <c r="F1925" s="70">
        <v>12</v>
      </c>
      <c r="G1925" s="66"/>
      <c r="H1925" s="66"/>
      <c r="I1925" s="67">
        <v>1622.6</v>
      </c>
      <c r="J1925" s="68"/>
      <c r="K1925" s="66">
        <v>1511</v>
      </c>
      <c r="L1925" s="68" t="s">
        <v>3103</v>
      </c>
    </row>
    <row r="1926" spans="1:12">
      <c r="A1926" s="63">
        <v>1600</v>
      </c>
      <c r="B1926" s="63" t="s">
        <v>3162</v>
      </c>
      <c r="C1926" s="64" t="s">
        <v>1977</v>
      </c>
      <c r="D1926" s="65">
        <v>43023</v>
      </c>
      <c r="E1926" s="70">
        <v>2</v>
      </c>
      <c r="F1926" s="70">
        <v>22</v>
      </c>
      <c r="G1926" s="66"/>
      <c r="H1926" s="66"/>
      <c r="I1926" s="67">
        <v>2920.68</v>
      </c>
      <c r="J1926" s="68"/>
      <c r="K1926" s="66">
        <v>1511</v>
      </c>
      <c r="L1926" s="68" t="s">
        <v>3103</v>
      </c>
    </row>
    <row r="1927" spans="1:12">
      <c r="A1927" s="63">
        <v>1600</v>
      </c>
      <c r="B1927" s="63" t="s">
        <v>3162</v>
      </c>
      <c r="C1927" s="64" t="s">
        <v>1978</v>
      </c>
      <c r="D1927" s="65">
        <v>43023</v>
      </c>
      <c r="E1927" s="70">
        <v>2</v>
      </c>
      <c r="F1927" s="70">
        <v>22</v>
      </c>
      <c r="G1927" s="66"/>
      <c r="H1927" s="66"/>
      <c r="I1927" s="67">
        <v>1622.6</v>
      </c>
      <c r="J1927" s="68"/>
      <c r="K1927" s="66">
        <v>1511</v>
      </c>
      <c r="L1927" s="68" t="s">
        <v>3103</v>
      </c>
    </row>
    <row r="1928" spans="1:12">
      <c r="A1928" s="63">
        <v>1600</v>
      </c>
      <c r="B1928" s="63" t="s">
        <v>3162</v>
      </c>
      <c r="C1928" s="64" t="s">
        <v>1979</v>
      </c>
      <c r="D1928" s="65">
        <v>43023</v>
      </c>
      <c r="E1928" s="70">
        <v>1</v>
      </c>
      <c r="F1928" s="70">
        <v>12</v>
      </c>
      <c r="G1928" s="66"/>
      <c r="H1928" s="66"/>
      <c r="I1928" s="67">
        <v>951.6</v>
      </c>
      <c r="J1928" s="68"/>
      <c r="K1928" s="66">
        <v>1511</v>
      </c>
      <c r="L1928" s="68" t="s">
        <v>3103</v>
      </c>
    </row>
    <row r="1929" spans="1:12">
      <c r="A1929" s="63">
        <v>1600</v>
      </c>
      <c r="B1929" s="63" t="s">
        <v>3162</v>
      </c>
      <c r="C1929" s="64" t="s">
        <v>1980</v>
      </c>
      <c r="D1929" s="65">
        <v>43023</v>
      </c>
      <c r="E1929" s="70">
        <v>1</v>
      </c>
      <c r="F1929" s="70">
        <v>12</v>
      </c>
      <c r="G1929" s="66"/>
      <c r="H1929" s="66"/>
      <c r="I1929" s="67">
        <v>3769.8</v>
      </c>
      <c r="J1929" s="68"/>
      <c r="K1929" s="66">
        <v>1119</v>
      </c>
      <c r="L1929" s="68" t="s">
        <v>3095</v>
      </c>
    </row>
    <row r="1930" spans="1:12">
      <c r="A1930" s="63">
        <v>1600</v>
      </c>
      <c r="B1930" s="63" t="s">
        <v>3162</v>
      </c>
      <c r="C1930" s="64" t="s">
        <v>1981</v>
      </c>
      <c r="D1930" s="65">
        <v>43023</v>
      </c>
      <c r="E1930" s="70">
        <v>2</v>
      </c>
      <c r="F1930" s="70">
        <v>22</v>
      </c>
      <c r="G1930" s="66"/>
      <c r="H1930" s="66"/>
      <c r="I1930" s="67">
        <v>1622.6</v>
      </c>
      <c r="J1930" s="68"/>
      <c r="K1930" s="66">
        <v>1119</v>
      </c>
      <c r="L1930" s="68" t="s">
        <v>3095</v>
      </c>
    </row>
    <row r="1931" spans="1:12">
      <c r="A1931" s="63">
        <v>1600</v>
      </c>
      <c r="B1931" s="63" t="s">
        <v>3162</v>
      </c>
      <c r="C1931" s="64" t="s">
        <v>1982</v>
      </c>
      <c r="D1931" s="65">
        <v>43023</v>
      </c>
      <c r="E1931" s="70">
        <v>2</v>
      </c>
      <c r="F1931" s="70">
        <v>22</v>
      </c>
      <c r="G1931" s="66"/>
      <c r="H1931" s="66"/>
      <c r="I1931" s="67">
        <v>1256.5999999999999</v>
      </c>
      <c r="J1931" s="68"/>
      <c r="K1931" s="66">
        <v>1119</v>
      </c>
      <c r="L1931" s="68" t="s">
        <v>3095</v>
      </c>
    </row>
    <row r="1932" spans="1:12">
      <c r="A1932" s="63">
        <v>1600</v>
      </c>
      <c r="B1932" s="63" t="s">
        <v>3162</v>
      </c>
      <c r="C1932" s="64" t="s">
        <v>1983</v>
      </c>
      <c r="D1932" s="65">
        <v>43023</v>
      </c>
      <c r="E1932" s="70">
        <v>1</v>
      </c>
      <c r="F1932" s="70">
        <v>12</v>
      </c>
      <c r="G1932" s="66"/>
      <c r="H1932" s="66"/>
      <c r="I1932" s="67">
        <v>845.46</v>
      </c>
      <c r="J1932" s="68"/>
      <c r="K1932" s="66">
        <v>515</v>
      </c>
      <c r="L1932" s="68" t="s">
        <v>3063</v>
      </c>
    </row>
    <row r="1933" spans="1:12">
      <c r="A1933" s="63">
        <v>1600</v>
      </c>
      <c r="B1933" s="63" t="s">
        <v>3162</v>
      </c>
      <c r="C1933" s="64" t="s">
        <v>1984</v>
      </c>
      <c r="D1933" s="65">
        <v>43023</v>
      </c>
      <c r="E1933" s="70">
        <v>1</v>
      </c>
      <c r="F1933" s="70">
        <v>12</v>
      </c>
      <c r="G1933" s="66"/>
      <c r="H1933" s="66"/>
      <c r="I1933" s="67">
        <v>423.34</v>
      </c>
      <c r="J1933" s="68"/>
      <c r="K1933" s="66">
        <v>515</v>
      </c>
      <c r="L1933" s="68" t="s">
        <v>3063</v>
      </c>
    </row>
    <row r="1934" spans="1:12">
      <c r="A1934" s="63">
        <v>1600</v>
      </c>
      <c r="B1934" s="63" t="s">
        <v>3162</v>
      </c>
      <c r="C1934" s="64" t="s">
        <v>1985</v>
      </c>
      <c r="D1934" s="65">
        <v>43023</v>
      </c>
      <c r="E1934" s="70">
        <v>2</v>
      </c>
      <c r="F1934" s="70">
        <v>22</v>
      </c>
      <c r="G1934" s="66"/>
      <c r="H1934" s="66"/>
      <c r="I1934" s="67">
        <v>1464</v>
      </c>
      <c r="J1934" s="68"/>
      <c r="K1934" s="66">
        <v>2803</v>
      </c>
      <c r="L1934" s="68" t="s">
        <v>3134</v>
      </c>
    </row>
    <row r="1935" spans="1:12">
      <c r="A1935" s="63">
        <v>1600</v>
      </c>
      <c r="B1935" s="63" t="s">
        <v>3162</v>
      </c>
      <c r="C1935" s="64" t="s">
        <v>1986</v>
      </c>
      <c r="D1935" s="65">
        <v>43023</v>
      </c>
      <c r="E1935" s="70">
        <v>2</v>
      </c>
      <c r="F1935" s="70">
        <v>22</v>
      </c>
      <c r="G1935" s="66"/>
      <c r="H1935" s="66"/>
      <c r="I1935" s="67">
        <v>1342</v>
      </c>
      <c r="J1935" s="68"/>
      <c r="K1935" s="66">
        <v>2803</v>
      </c>
      <c r="L1935" s="68" t="s">
        <v>3134</v>
      </c>
    </row>
    <row r="1936" spans="1:12">
      <c r="A1936" s="63">
        <v>1600</v>
      </c>
      <c r="B1936" s="63" t="s">
        <v>3162</v>
      </c>
      <c r="C1936" s="64" t="s">
        <v>1987</v>
      </c>
      <c r="D1936" s="65">
        <v>43023</v>
      </c>
      <c r="E1936" s="70">
        <v>2</v>
      </c>
      <c r="F1936" s="70">
        <v>22</v>
      </c>
      <c r="G1936" s="66"/>
      <c r="H1936" s="66"/>
      <c r="I1936" s="67">
        <v>4867.8</v>
      </c>
      <c r="J1936" s="68"/>
      <c r="K1936" s="66">
        <v>3107</v>
      </c>
      <c r="L1936" s="68" t="s">
        <v>3146</v>
      </c>
    </row>
    <row r="1937" spans="1:12">
      <c r="A1937" s="63">
        <v>1600</v>
      </c>
      <c r="B1937" s="63" t="s">
        <v>3162</v>
      </c>
      <c r="C1937" s="64" t="s">
        <v>1988</v>
      </c>
      <c r="D1937" s="65">
        <v>43023</v>
      </c>
      <c r="E1937" s="70">
        <v>2</v>
      </c>
      <c r="F1937" s="70">
        <v>22</v>
      </c>
      <c r="G1937" s="66"/>
      <c r="H1937" s="66"/>
      <c r="I1937" s="67">
        <v>1256.5999999999999</v>
      </c>
      <c r="J1937" s="68"/>
      <c r="K1937" s="66">
        <v>3107</v>
      </c>
      <c r="L1937" s="68" t="s">
        <v>3146</v>
      </c>
    </row>
    <row r="1938" spans="1:12">
      <c r="A1938" s="63">
        <v>1600</v>
      </c>
      <c r="B1938" s="63" t="s">
        <v>3162</v>
      </c>
      <c r="C1938" s="64" t="s">
        <v>1989</v>
      </c>
      <c r="D1938" s="65">
        <v>43023</v>
      </c>
      <c r="E1938" s="70">
        <v>3</v>
      </c>
      <c r="F1938" s="71"/>
      <c r="G1938" s="68"/>
      <c r="H1938" s="68"/>
      <c r="I1938" s="67">
        <v>219.6</v>
      </c>
      <c r="J1938" s="68"/>
      <c r="K1938" s="66">
        <v>3107</v>
      </c>
      <c r="L1938" s="68" t="s">
        <v>3146</v>
      </c>
    </row>
    <row r="1939" spans="1:12">
      <c r="A1939" s="63">
        <v>1600</v>
      </c>
      <c r="B1939" s="63" t="s">
        <v>3162</v>
      </c>
      <c r="C1939" s="64" t="s">
        <v>1990</v>
      </c>
      <c r="D1939" s="65">
        <v>43023</v>
      </c>
      <c r="E1939" s="70">
        <v>3</v>
      </c>
      <c r="F1939" s="71"/>
      <c r="G1939" s="68"/>
      <c r="H1939" s="68"/>
      <c r="I1939" s="67">
        <v>219.6</v>
      </c>
      <c r="J1939" s="68"/>
      <c r="K1939" s="66">
        <v>3107</v>
      </c>
      <c r="L1939" s="68" t="s">
        <v>3146</v>
      </c>
    </row>
    <row r="1940" spans="1:12">
      <c r="A1940" s="63">
        <v>1600</v>
      </c>
      <c r="B1940" s="63" t="s">
        <v>3162</v>
      </c>
      <c r="C1940" s="64" t="s">
        <v>1991</v>
      </c>
      <c r="D1940" s="65">
        <v>43023</v>
      </c>
      <c r="E1940" s="70">
        <v>1</v>
      </c>
      <c r="F1940" s="70">
        <v>12</v>
      </c>
      <c r="G1940" s="66"/>
      <c r="H1940" s="66"/>
      <c r="I1940" s="67">
        <v>1189.5</v>
      </c>
      <c r="J1940" s="68"/>
      <c r="K1940" s="66">
        <v>2457</v>
      </c>
      <c r="L1940" s="68" t="s">
        <v>3165</v>
      </c>
    </row>
    <row r="1941" spans="1:12">
      <c r="A1941" s="63">
        <v>1600</v>
      </c>
      <c r="B1941" s="63" t="s">
        <v>3162</v>
      </c>
      <c r="C1941" s="64" t="s">
        <v>1992</v>
      </c>
      <c r="D1941" s="65">
        <v>43023</v>
      </c>
      <c r="E1941" s="70">
        <v>2</v>
      </c>
      <c r="F1941" s="70">
        <v>22</v>
      </c>
      <c r="G1941" s="66"/>
      <c r="H1941" s="66"/>
      <c r="I1941" s="67">
        <v>1135.82</v>
      </c>
      <c r="J1941" s="68"/>
      <c r="K1941" s="66">
        <v>756</v>
      </c>
      <c r="L1941" s="68" t="s">
        <v>3080</v>
      </c>
    </row>
    <row r="1942" spans="1:12">
      <c r="A1942" s="63">
        <v>1600</v>
      </c>
      <c r="B1942" s="63" t="s">
        <v>3162</v>
      </c>
      <c r="C1942" s="64" t="s">
        <v>1993</v>
      </c>
      <c r="D1942" s="65">
        <v>43023</v>
      </c>
      <c r="E1942" s="70">
        <v>2</v>
      </c>
      <c r="F1942" s="70">
        <v>22</v>
      </c>
      <c r="G1942" s="66"/>
      <c r="H1942" s="66"/>
      <c r="I1942" s="67">
        <v>879.62</v>
      </c>
      <c r="J1942" s="68"/>
      <c r="K1942" s="66">
        <v>756</v>
      </c>
      <c r="L1942" s="68" t="s">
        <v>3080</v>
      </c>
    </row>
    <row r="1943" spans="1:12">
      <c r="A1943" s="63">
        <v>1600</v>
      </c>
      <c r="B1943" s="63" t="s">
        <v>3162</v>
      </c>
      <c r="C1943" s="64" t="s">
        <v>1994</v>
      </c>
      <c r="D1943" s="65">
        <v>43023</v>
      </c>
      <c r="E1943" s="70">
        <v>1</v>
      </c>
      <c r="F1943" s="70">
        <v>12</v>
      </c>
      <c r="G1943" s="66"/>
      <c r="H1943" s="66"/>
      <c r="I1943" s="67">
        <v>2435.12</v>
      </c>
      <c r="J1943" s="68"/>
      <c r="K1943" s="66">
        <v>756</v>
      </c>
      <c r="L1943" s="68" t="s">
        <v>3080</v>
      </c>
    </row>
    <row r="1944" spans="1:12">
      <c r="A1944" s="63">
        <v>1600</v>
      </c>
      <c r="B1944" s="63" t="s">
        <v>3162</v>
      </c>
      <c r="C1944" s="64" t="s">
        <v>1995</v>
      </c>
      <c r="D1944" s="65">
        <v>43023</v>
      </c>
      <c r="E1944" s="70">
        <v>1</v>
      </c>
      <c r="F1944" s="70">
        <v>12</v>
      </c>
      <c r="G1944" s="66"/>
      <c r="H1944" s="66"/>
      <c r="I1944" s="67">
        <v>1080.92</v>
      </c>
      <c r="J1944" s="68"/>
      <c r="K1944" s="66">
        <v>756</v>
      </c>
      <c r="L1944" s="68" t="s">
        <v>3080</v>
      </c>
    </row>
    <row r="1945" spans="1:12">
      <c r="A1945" s="63">
        <v>1600</v>
      </c>
      <c r="B1945" s="63" t="s">
        <v>3162</v>
      </c>
      <c r="C1945" s="64" t="s">
        <v>1996</v>
      </c>
      <c r="D1945" s="65">
        <v>43023</v>
      </c>
      <c r="E1945" s="70">
        <v>2</v>
      </c>
      <c r="F1945" s="70">
        <v>22</v>
      </c>
      <c r="G1945" s="66"/>
      <c r="H1945" s="66"/>
      <c r="I1945" s="67">
        <v>1586</v>
      </c>
      <c r="J1945" s="68"/>
      <c r="K1945" s="66">
        <v>1440</v>
      </c>
      <c r="L1945" s="68" t="s">
        <v>3102</v>
      </c>
    </row>
    <row r="1946" spans="1:12">
      <c r="A1946" s="63">
        <v>1600</v>
      </c>
      <c r="B1946" s="63" t="s">
        <v>3162</v>
      </c>
      <c r="C1946" s="64" t="s">
        <v>1997</v>
      </c>
      <c r="D1946" s="65">
        <v>43023</v>
      </c>
      <c r="E1946" s="70">
        <v>6</v>
      </c>
      <c r="F1946" s="70">
        <v>62</v>
      </c>
      <c r="G1946" s="66"/>
      <c r="H1946" s="66"/>
      <c r="I1946" s="67">
        <v>634.4</v>
      </c>
      <c r="J1946" s="68"/>
      <c r="K1946" s="66">
        <v>1440</v>
      </c>
      <c r="L1946" s="68" t="s">
        <v>3102</v>
      </c>
    </row>
    <row r="1947" spans="1:12">
      <c r="A1947" s="63">
        <v>1600</v>
      </c>
      <c r="B1947" s="63" t="s">
        <v>3162</v>
      </c>
      <c r="C1947" s="64" t="s">
        <v>1998</v>
      </c>
      <c r="D1947" s="65">
        <v>43023</v>
      </c>
      <c r="E1947" s="70">
        <v>2</v>
      </c>
      <c r="F1947" s="70">
        <v>22</v>
      </c>
      <c r="G1947" s="66"/>
      <c r="H1947" s="66"/>
      <c r="I1947" s="67">
        <v>1586</v>
      </c>
      <c r="J1947" s="68"/>
      <c r="K1947" s="66">
        <v>611</v>
      </c>
      <c r="L1947" s="68" t="s">
        <v>3070</v>
      </c>
    </row>
    <row r="1948" spans="1:12">
      <c r="A1948" s="63">
        <v>1600</v>
      </c>
      <c r="B1948" s="63" t="s">
        <v>3162</v>
      </c>
      <c r="C1948" s="64" t="s">
        <v>1999</v>
      </c>
      <c r="D1948" s="65">
        <v>43023</v>
      </c>
      <c r="E1948" s="70">
        <v>2</v>
      </c>
      <c r="F1948" s="70">
        <v>22</v>
      </c>
      <c r="G1948" s="66"/>
      <c r="H1948" s="66"/>
      <c r="I1948" s="67">
        <v>939.4</v>
      </c>
      <c r="J1948" s="68"/>
      <c r="K1948" s="66">
        <v>611</v>
      </c>
      <c r="L1948" s="68" t="s">
        <v>3070</v>
      </c>
    </row>
    <row r="1949" spans="1:12">
      <c r="A1949" s="63">
        <v>1600</v>
      </c>
      <c r="B1949" s="63" t="s">
        <v>3162</v>
      </c>
      <c r="C1949" s="64" t="s">
        <v>2000</v>
      </c>
      <c r="D1949" s="65">
        <v>43023</v>
      </c>
      <c r="E1949" s="70">
        <v>2</v>
      </c>
      <c r="F1949" s="70">
        <v>22</v>
      </c>
      <c r="G1949" s="66"/>
      <c r="H1949" s="66"/>
      <c r="I1949" s="67">
        <v>2758.42</v>
      </c>
      <c r="J1949" s="68"/>
      <c r="K1949" s="66">
        <v>2178</v>
      </c>
      <c r="L1949" s="68" t="s">
        <v>3115</v>
      </c>
    </row>
    <row r="1950" spans="1:12">
      <c r="A1950" s="63">
        <v>1600</v>
      </c>
      <c r="B1950" s="63" t="s">
        <v>3162</v>
      </c>
      <c r="C1950" s="64" t="s">
        <v>2001</v>
      </c>
      <c r="D1950" s="65">
        <v>43023</v>
      </c>
      <c r="E1950" s="70">
        <v>1</v>
      </c>
      <c r="F1950" s="70">
        <v>12</v>
      </c>
      <c r="G1950" s="66"/>
      <c r="H1950" s="66"/>
      <c r="I1950" s="67">
        <v>3386.72</v>
      </c>
      <c r="J1950" s="68"/>
      <c r="K1950" s="66">
        <v>2341</v>
      </c>
      <c r="L1950" s="68" t="s">
        <v>3120</v>
      </c>
    </row>
    <row r="1951" spans="1:12">
      <c r="A1951" s="63">
        <v>1600</v>
      </c>
      <c r="B1951" s="63" t="s">
        <v>3162</v>
      </c>
      <c r="C1951" s="64" t="s">
        <v>2002</v>
      </c>
      <c r="D1951" s="65">
        <v>43023</v>
      </c>
      <c r="E1951" s="70">
        <v>1</v>
      </c>
      <c r="F1951" s="70">
        <v>12</v>
      </c>
      <c r="G1951" s="66"/>
      <c r="H1951" s="66"/>
      <c r="I1951" s="67">
        <v>1266.3599999999999</v>
      </c>
      <c r="J1951" s="68"/>
      <c r="K1951" s="66">
        <v>2341</v>
      </c>
      <c r="L1951" s="68" t="s">
        <v>3120</v>
      </c>
    </row>
    <row r="1952" spans="1:12">
      <c r="A1952" s="63">
        <v>1600</v>
      </c>
      <c r="B1952" s="63" t="s">
        <v>3162</v>
      </c>
      <c r="C1952" s="64" t="s">
        <v>2003</v>
      </c>
      <c r="D1952" s="65">
        <v>43023</v>
      </c>
      <c r="E1952" s="70">
        <v>2</v>
      </c>
      <c r="F1952" s="70">
        <v>22</v>
      </c>
      <c r="G1952" s="66"/>
      <c r="H1952" s="66"/>
      <c r="I1952" s="67">
        <v>879.62</v>
      </c>
      <c r="J1952" s="68"/>
      <c r="K1952" s="66">
        <v>1440</v>
      </c>
      <c r="L1952" s="68" t="s">
        <v>3102</v>
      </c>
    </row>
    <row r="1953" spans="1:12">
      <c r="A1953" s="63">
        <v>1600</v>
      </c>
      <c r="B1953" s="63" t="s">
        <v>3162</v>
      </c>
      <c r="C1953" s="64" t="s">
        <v>2004</v>
      </c>
      <c r="D1953" s="65">
        <v>43023</v>
      </c>
      <c r="E1953" s="70">
        <v>3</v>
      </c>
      <c r="F1953" s="71"/>
      <c r="G1953" s="68"/>
      <c r="H1953" s="68"/>
      <c r="I1953" s="67">
        <v>219.6</v>
      </c>
      <c r="J1953" s="68"/>
      <c r="K1953" s="66">
        <v>1440</v>
      </c>
      <c r="L1953" s="68" t="s">
        <v>3102</v>
      </c>
    </row>
    <row r="1954" spans="1:12">
      <c r="A1954" s="63">
        <v>1600</v>
      </c>
      <c r="B1954" s="63" t="s">
        <v>3162</v>
      </c>
      <c r="C1954" s="64" t="s">
        <v>2005</v>
      </c>
      <c r="D1954" s="65">
        <v>43023</v>
      </c>
      <c r="E1954" s="70">
        <v>2</v>
      </c>
      <c r="F1954" s="70">
        <v>22</v>
      </c>
      <c r="G1954" s="66"/>
      <c r="H1954" s="66"/>
      <c r="I1954" s="67">
        <v>1135.82</v>
      </c>
      <c r="J1954" s="68"/>
      <c r="K1954" s="66">
        <v>440</v>
      </c>
      <c r="L1954" s="68" t="s">
        <v>3058</v>
      </c>
    </row>
    <row r="1955" spans="1:12">
      <c r="A1955" s="63">
        <v>1600</v>
      </c>
      <c r="B1955" s="63" t="s">
        <v>3162</v>
      </c>
      <c r="C1955" s="64" t="s">
        <v>2006</v>
      </c>
      <c r="D1955" s="65">
        <v>43023</v>
      </c>
      <c r="E1955" s="70">
        <v>2</v>
      </c>
      <c r="F1955" s="70">
        <v>22</v>
      </c>
      <c r="G1955" s="66"/>
      <c r="H1955" s="66"/>
      <c r="I1955" s="67">
        <v>2271.64</v>
      </c>
      <c r="J1955" s="68"/>
      <c r="K1955" s="66">
        <v>440</v>
      </c>
      <c r="L1955" s="68" t="s">
        <v>3058</v>
      </c>
    </row>
    <row r="1956" spans="1:12">
      <c r="A1956" s="63">
        <v>1600</v>
      </c>
      <c r="B1956" s="63" t="s">
        <v>3162</v>
      </c>
      <c r="C1956" s="64" t="s">
        <v>2007</v>
      </c>
      <c r="D1956" s="65">
        <v>43023</v>
      </c>
      <c r="E1956" s="70">
        <v>2</v>
      </c>
      <c r="F1956" s="70">
        <v>22</v>
      </c>
      <c r="G1956" s="66"/>
      <c r="H1956" s="66"/>
      <c r="I1956" s="67">
        <v>879.62</v>
      </c>
      <c r="J1956" s="68"/>
      <c r="K1956" s="66">
        <v>440</v>
      </c>
      <c r="L1956" s="68" t="s">
        <v>3058</v>
      </c>
    </row>
    <row r="1957" spans="1:12">
      <c r="A1957" s="63">
        <v>1600</v>
      </c>
      <c r="B1957" s="63" t="s">
        <v>3162</v>
      </c>
      <c r="C1957" s="64" t="s">
        <v>2008</v>
      </c>
      <c r="D1957" s="65">
        <v>43023</v>
      </c>
      <c r="E1957" s="70">
        <v>2</v>
      </c>
      <c r="F1957" s="70">
        <v>22</v>
      </c>
      <c r="G1957" s="66"/>
      <c r="H1957" s="66"/>
      <c r="I1957" s="67">
        <v>1586</v>
      </c>
      <c r="J1957" s="68"/>
      <c r="K1957" s="66">
        <v>207</v>
      </c>
      <c r="L1957" s="68" t="s">
        <v>3036</v>
      </c>
    </row>
    <row r="1958" spans="1:12">
      <c r="A1958" s="63">
        <v>1600</v>
      </c>
      <c r="B1958" s="63" t="s">
        <v>3162</v>
      </c>
      <c r="C1958" s="64" t="s">
        <v>2009</v>
      </c>
      <c r="D1958" s="65">
        <v>43023</v>
      </c>
      <c r="E1958" s="70">
        <v>1</v>
      </c>
      <c r="F1958" s="70">
        <v>12</v>
      </c>
      <c r="G1958" s="66"/>
      <c r="H1958" s="66"/>
      <c r="I1958" s="67">
        <v>1189.5</v>
      </c>
      <c r="J1958" s="68"/>
      <c r="K1958" s="66">
        <v>207</v>
      </c>
      <c r="L1958" s="68" t="s">
        <v>3036</v>
      </c>
    </row>
    <row r="1959" spans="1:12">
      <c r="A1959" s="63">
        <v>1600</v>
      </c>
      <c r="B1959" s="63" t="s">
        <v>3162</v>
      </c>
      <c r="C1959" s="64" t="s">
        <v>2010</v>
      </c>
      <c r="D1959" s="65">
        <v>43023</v>
      </c>
      <c r="E1959" s="70">
        <v>2</v>
      </c>
      <c r="F1959" s="70">
        <v>22</v>
      </c>
      <c r="G1959" s="66"/>
      <c r="H1959" s="66"/>
      <c r="I1959" s="67">
        <v>1622.6</v>
      </c>
      <c r="J1959" s="68"/>
      <c r="K1959" s="66">
        <v>2037</v>
      </c>
      <c r="L1959" s="68" t="s">
        <v>3108</v>
      </c>
    </row>
    <row r="1960" spans="1:12">
      <c r="A1960" s="63">
        <v>1600</v>
      </c>
      <c r="B1960" s="63" t="s">
        <v>3162</v>
      </c>
      <c r="C1960" s="64" t="s">
        <v>2011</v>
      </c>
      <c r="D1960" s="65">
        <v>43023</v>
      </c>
      <c r="E1960" s="70">
        <v>1</v>
      </c>
      <c r="F1960" s="70">
        <v>12</v>
      </c>
      <c r="G1960" s="66"/>
      <c r="H1960" s="66"/>
      <c r="I1960" s="67">
        <v>1622.6</v>
      </c>
      <c r="J1960" s="68"/>
      <c r="K1960" s="66">
        <v>111</v>
      </c>
      <c r="L1960" s="68" t="s">
        <v>3025</v>
      </c>
    </row>
    <row r="1961" spans="1:12">
      <c r="A1961" s="63">
        <v>1600</v>
      </c>
      <c r="B1961" s="63" t="s">
        <v>3162</v>
      </c>
      <c r="C1961" s="64" t="s">
        <v>2012</v>
      </c>
      <c r="D1961" s="65">
        <v>43023</v>
      </c>
      <c r="E1961" s="70">
        <v>2</v>
      </c>
      <c r="F1961" s="70">
        <v>22</v>
      </c>
      <c r="G1961" s="66"/>
      <c r="H1961" s="66"/>
      <c r="I1961" s="67">
        <v>939.4</v>
      </c>
      <c r="J1961" s="68"/>
      <c r="K1961" s="66">
        <v>1268</v>
      </c>
      <c r="L1961" s="68" t="s">
        <v>3099</v>
      </c>
    </row>
    <row r="1962" spans="1:12">
      <c r="A1962" s="63">
        <v>1600</v>
      </c>
      <c r="B1962" s="63" t="s">
        <v>3162</v>
      </c>
      <c r="C1962" s="64" t="s">
        <v>2013</v>
      </c>
      <c r="D1962" s="65">
        <v>43023</v>
      </c>
      <c r="E1962" s="70">
        <v>3</v>
      </c>
      <c r="F1962" s="71"/>
      <c r="G1962" s="68"/>
      <c r="H1962" s="68"/>
      <c r="I1962" s="67">
        <v>514.84</v>
      </c>
      <c r="J1962" s="68"/>
      <c r="K1962" s="66">
        <v>1268</v>
      </c>
      <c r="L1962" s="68" t="s">
        <v>3099</v>
      </c>
    </row>
    <row r="1963" spans="1:12">
      <c r="A1963" s="63">
        <v>1600</v>
      </c>
      <c r="B1963" s="63" t="s">
        <v>3162</v>
      </c>
      <c r="C1963" s="64" t="s">
        <v>2014</v>
      </c>
      <c r="D1963" s="65">
        <v>43023</v>
      </c>
      <c r="E1963" s="70">
        <v>2</v>
      </c>
      <c r="F1963" s="70">
        <v>22</v>
      </c>
      <c r="G1963" s="66"/>
      <c r="H1963" s="66"/>
      <c r="I1963" s="67">
        <v>1135.82</v>
      </c>
      <c r="J1963" s="68"/>
      <c r="K1963" s="66">
        <v>2951</v>
      </c>
      <c r="L1963" s="68" t="s">
        <v>3140</v>
      </c>
    </row>
    <row r="1964" spans="1:12">
      <c r="A1964" s="63">
        <v>1600</v>
      </c>
      <c r="B1964" s="63" t="s">
        <v>3162</v>
      </c>
      <c r="C1964" s="64" t="s">
        <v>2015</v>
      </c>
      <c r="D1964" s="65">
        <v>43023</v>
      </c>
      <c r="E1964" s="70">
        <v>1</v>
      </c>
      <c r="F1964" s="70">
        <v>12</v>
      </c>
      <c r="G1964" s="66"/>
      <c r="H1964" s="66"/>
      <c r="I1964" s="67">
        <v>1379.21</v>
      </c>
      <c r="J1964" s="68"/>
      <c r="K1964" s="66">
        <v>2951</v>
      </c>
      <c r="L1964" s="68" t="s">
        <v>3140</v>
      </c>
    </row>
    <row r="1965" spans="1:12">
      <c r="A1965" s="63">
        <v>1600</v>
      </c>
      <c r="B1965" s="63" t="s">
        <v>3162</v>
      </c>
      <c r="C1965" s="64" t="s">
        <v>2016</v>
      </c>
      <c r="D1965" s="65">
        <v>43023</v>
      </c>
      <c r="E1965" s="70">
        <v>2</v>
      </c>
      <c r="F1965" s="70">
        <v>22</v>
      </c>
      <c r="G1965" s="66"/>
      <c r="H1965" s="66"/>
      <c r="I1965" s="67">
        <v>1379.21</v>
      </c>
      <c r="J1965" s="68"/>
      <c r="K1965" s="66">
        <v>2951</v>
      </c>
      <c r="L1965" s="68" t="s">
        <v>3140</v>
      </c>
    </row>
    <row r="1966" spans="1:12">
      <c r="A1966" s="63">
        <v>1600</v>
      </c>
      <c r="B1966" s="63" t="s">
        <v>3162</v>
      </c>
      <c r="C1966" s="64" t="s">
        <v>2017</v>
      </c>
      <c r="D1966" s="65">
        <v>43023</v>
      </c>
      <c r="E1966" s="70">
        <v>2</v>
      </c>
      <c r="F1966" s="70">
        <v>22</v>
      </c>
      <c r="G1966" s="66"/>
      <c r="H1966" s="66"/>
      <c r="I1966" s="67">
        <v>1342</v>
      </c>
      <c r="J1966" s="68"/>
      <c r="K1966" s="66">
        <v>3099</v>
      </c>
      <c r="L1966" s="68" t="s">
        <v>3145</v>
      </c>
    </row>
    <row r="1967" spans="1:12">
      <c r="A1967" s="63">
        <v>1600</v>
      </c>
      <c r="B1967" s="63" t="s">
        <v>3162</v>
      </c>
      <c r="C1967" s="64" t="s">
        <v>2018</v>
      </c>
      <c r="D1967" s="65">
        <v>43023</v>
      </c>
      <c r="E1967" s="70">
        <v>3</v>
      </c>
      <c r="F1967" s="71"/>
      <c r="G1967" s="68"/>
      <c r="H1967" s="68"/>
      <c r="I1967" s="67">
        <v>73.2</v>
      </c>
      <c r="J1967" s="68"/>
      <c r="K1967" s="66">
        <v>3099</v>
      </c>
      <c r="L1967" s="68" t="s">
        <v>3145</v>
      </c>
    </row>
    <row r="1968" spans="1:12">
      <c r="A1968" s="63">
        <v>1600</v>
      </c>
      <c r="B1968" s="63" t="s">
        <v>3162</v>
      </c>
      <c r="C1968" s="64" t="s">
        <v>2019</v>
      </c>
      <c r="D1968" s="65">
        <v>43023</v>
      </c>
      <c r="E1968" s="70">
        <v>1</v>
      </c>
      <c r="F1968" s="70">
        <v>12</v>
      </c>
      <c r="G1968" s="66"/>
      <c r="H1968" s="66"/>
      <c r="I1968" s="67">
        <v>732</v>
      </c>
      <c r="J1968" s="68"/>
      <c r="K1968" s="66">
        <v>3099</v>
      </c>
      <c r="L1968" s="68" t="s">
        <v>3145</v>
      </c>
    </row>
    <row r="1969" spans="1:12">
      <c r="A1969" s="63">
        <v>1600</v>
      </c>
      <c r="B1969" s="63" t="s">
        <v>3162</v>
      </c>
      <c r="C1969" s="64" t="s">
        <v>2020</v>
      </c>
      <c r="D1969" s="65">
        <v>43023</v>
      </c>
      <c r="E1969" s="70">
        <v>2</v>
      </c>
      <c r="F1969" s="70">
        <v>22</v>
      </c>
      <c r="G1969" s="66"/>
      <c r="H1969" s="66"/>
      <c r="I1969" s="67">
        <v>1586</v>
      </c>
      <c r="J1969" s="68"/>
      <c r="K1969" s="66">
        <v>3099</v>
      </c>
      <c r="L1969" s="68" t="s">
        <v>3145</v>
      </c>
    </row>
    <row r="1970" spans="1:12">
      <c r="A1970" s="63">
        <v>1600</v>
      </c>
      <c r="B1970" s="63" t="s">
        <v>3162</v>
      </c>
      <c r="C1970" s="64" t="s">
        <v>2021</v>
      </c>
      <c r="D1970" s="65">
        <v>43023</v>
      </c>
      <c r="E1970" s="70">
        <v>2</v>
      </c>
      <c r="F1970" s="70">
        <v>22</v>
      </c>
      <c r="G1970" s="66"/>
      <c r="H1970" s="66"/>
      <c r="I1970" s="67">
        <v>1586</v>
      </c>
      <c r="J1970" s="68"/>
      <c r="K1970" s="66">
        <v>3099</v>
      </c>
      <c r="L1970" s="68" t="s">
        <v>3145</v>
      </c>
    </row>
    <row r="1971" spans="1:12">
      <c r="A1971" s="63">
        <v>1600</v>
      </c>
      <c r="B1971" s="63" t="s">
        <v>3162</v>
      </c>
      <c r="C1971" s="64" t="s">
        <v>2022</v>
      </c>
      <c r="D1971" s="65">
        <v>43023</v>
      </c>
      <c r="E1971" s="70">
        <v>2</v>
      </c>
      <c r="F1971" s="70">
        <v>22</v>
      </c>
      <c r="G1971" s="66"/>
      <c r="H1971" s="66"/>
      <c r="I1971" s="67">
        <v>1622.6</v>
      </c>
      <c r="J1971" s="68"/>
      <c r="K1971" s="66">
        <v>3099</v>
      </c>
      <c r="L1971" s="68" t="s">
        <v>3145</v>
      </c>
    </row>
    <row r="1972" spans="1:12">
      <c r="A1972" s="63">
        <v>1600</v>
      </c>
      <c r="B1972" s="63" t="s">
        <v>3162</v>
      </c>
      <c r="C1972" s="64" t="s">
        <v>2023</v>
      </c>
      <c r="D1972" s="65">
        <v>43023</v>
      </c>
      <c r="E1972" s="70">
        <v>2</v>
      </c>
      <c r="F1972" s="70">
        <v>22</v>
      </c>
      <c r="G1972" s="66"/>
      <c r="H1972" s="66"/>
      <c r="I1972" s="67">
        <v>1005.28</v>
      </c>
      <c r="J1972" s="68"/>
      <c r="K1972" s="66">
        <v>3099</v>
      </c>
      <c r="L1972" s="68" t="s">
        <v>3145</v>
      </c>
    </row>
    <row r="1973" spans="1:12">
      <c r="A1973" s="63">
        <v>1600</v>
      </c>
      <c r="B1973" s="63" t="s">
        <v>3162</v>
      </c>
      <c r="C1973" s="64" t="s">
        <v>2024</v>
      </c>
      <c r="D1973" s="65">
        <v>43023</v>
      </c>
      <c r="E1973" s="70">
        <v>2</v>
      </c>
      <c r="F1973" s="70">
        <v>22</v>
      </c>
      <c r="G1973" s="66"/>
      <c r="H1973" s="66"/>
      <c r="I1973" s="67">
        <v>1256.5999999999999</v>
      </c>
      <c r="J1973" s="68"/>
      <c r="K1973" s="66">
        <v>2792</v>
      </c>
      <c r="L1973" s="68" t="s">
        <v>3132</v>
      </c>
    </row>
    <row r="1974" spans="1:12">
      <c r="A1974" s="63">
        <v>1600</v>
      </c>
      <c r="B1974" s="63" t="s">
        <v>3162</v>
      </c>
      <c r="C1974" s="64" t="s">
        <v>2025</v>
      </c>
      <c r="D1974" s="65">
        <v>43023</v>
      </c>
      <c r="E1974" s="70">
        <v>6</v>
      </c>
      <c r="F1974" s="70">
        <v>62</v>
      </c>
      <c r="G1974" s="66"/>
      <c r="H1974" s="66"/>
      <c r="I1974" s="67">
        <v>475.8</v>
      </c>
      <c r="J1974" s="68"/>
      <c r="K1974" s="66">
        <v>2792</v>
      </c>
      <c r="L1974" s="68" t="s">
        <v>3132</v>
      </c>
    </row>
    <row r="1975" spans="1:12">
      <c r="A1975" s="63">
        <v>1600</v>
      </c>
      <c r="B1975" s="63" t="s">
        <v>3162</v>
      </c>
      <c r="C1975" s="64" t="s">
        <v>2026</v>
      </c>
      <c r="D1975" s="65">
        <v>43023</v>
      </c>
      <c r="E1975" s="70">
        <v>2</v>
      </c>
      <c r="F1975" s="70">
        <v>22</v>
      </c>
      <c r="G1975" s="66"/>
      <c r="H1975" s="66"/>
      <c r="I1975" s="67">
        <v>3245.2</v>
      </c>
      <c r="J1975" s="68"/>
      <c r="K1975" s="66">
        <v>2792</v>
      </c>
      <c r="L1975" s="68" t="s">
        <v>3132</v>
      </c>
    </row>
    <row r="1976" spans="1:12">
      <c r="A1976" s="63">
        <v>1600</v>
      </c>
      <c r="B1976" s="63" t="s">
        <v>3162</v>
      </c>
      <c r="C1976" s="64" t="s">
        <v>2027</v>
      </c>
      <c r="D1976" s="65">
        <v>43023</v>
      </c>
      <c r="E1976" s="70">
        <v>2</v>
      </c>
      <c r="F1976" s="70">
        <v>22</v>
      </c>
      <c r="G1976" s="66"/>
      <c r="H1976" s="66"/>
      <c r="I1976" s="67">
        <v>1256.5999999999999</v>
      </c>
      <c r="J1976" s="68"/>
      <c r="K1976" s="66">
        <v>2792</v>
      </c>
      <c r="L1976" s="68" t="s">
        <v>3132</v>
      </c>
    </row>
    <row r="1977" spans="1:12">
      <c r="A1977" s="63">
        <v>1600</v>
      </c>
      <c r="B1977" s="63" t="s">
        <v>3162</v>
      </c>
      <c r="C1977" s="64" t="s">
        <v>2028</v>
      </c>
      <c r="D1977" s="65">
        <v>43026</v>
      </c>
      <c r="E1977" s="70">
        <v>6</v>
      </c>
      <c r="F1977" s="70">
        <v>61</v>
      </c>
      <c r="G1977" s="66"/>
      <c r="H1977" s="66"/>
      <c r="I1977" s="68"/>
      <c r="J1977" s="67">
        <v>-1159</v>
      </c>
      <c r="K1977" s="66">
        <v>111</v>
      </c>
      <c r="L1977" s="68" t="s">
        <v>3025</v>
      </c>
    </row>
    <row r="1978" spans="1:12">
      <c r="A1978" s="63">
        <v>1600</v>
      </c>
      <c r="B1978" s="63" t="s">
        <v>3162</v>
      </c>
      <c r="C1978" s="64" t="s">
        <v>2029</v>
      </c>
      <c r="D1978" s="65">
        <v>43028</v>
      </c>
      <c r="E1978" s="70">
        <v>6</v>
      </c>
      <c r="F1978" s="70">
        <v>63</v>
      </c>
      <c r="G1978" s="66"/>
      <c r="H1978" s="66"/>
      <c r="I1978" s="67">
        <v>1110.2</v>
      </c>
      <c r="J1978" s="68"/>
      <c r="K1978" s="66">
        <v>1511</v>
      </c>
      <c r="L1978" s="68" t="s">
        <v>3103</v>
      </c>
    </row>
    <row r="1979" spans="1:12">
      <c r="A1979" s="63">
        <v>1600</v>
      </c>
      <c r="B1979" s="63" t="s">
        <v>3162</v>
      </c>
      <c r="C1979" s="64" t="s">
        <v>2030</v>
      </c>
      <c r="D1979" s="65">
        <v>43028</v>
      </c>
      <c r="E1979" s="70">
        <v>1</v>
      </c>
      <c r="F1979" s="70">
        <v>11</v>
      </c>
      <c r="G1979" s="66"/>
      <c r="H1979" s="66"/>
      <c r="I1979" s="67">
        <v>8857.2000000000007</v>
      </c>
      <c r="J1979" s="68"/>
      <c r="K1979" s="66">
        <v>100</v>
      </c>
      <c r="L1979" s="68" t="s">
        <v>3017</v>
      </c>
    </row>
    <row r="1980" spans="1:12">
      <c r="A1980" s="63">
        <v>1600</v>
      </c>
      <c r="B1980" s="63" t="s">
        <v>3162</v>
      </c>
      <c r="C1980" s="64" t="s">
        <v>2031</v>
      </c>
      <c r="D1980" s="65">
        <v>43028</v>
      </c>
      <c r="E1980" s="70">
        <v>3</v>
      </c>
      <c r="F1980" s="71"/>
      <c r="G1980" s="68"/>
      <c r="H1980" s="68"/>
      <c r="I1980" s="68"/>
      <c r="J1980" s="67">
        <v>-219.6</v>
      </c>
      <c r="K1980" s="66">
        <v>1440</v>
      </c>
      <c r="L1980" s="68" t="s">
        <v>3102</v>
      </c>
    </row>
    <row r="1981" spans="1:12">
      <c r="A1981" s="63">
        <v>1600</v>
      </c>
      <c r="B1981" s="63" t="s">
        <v>3162</v>
      </c>
      <c r="C1981" s="64" t="s">
        <v>2032</v>
      </c>
      <c r="D1981" s="65">
        <v>43028</v>
      </c>
      <c r="E1981" s="70">
        <v>3</v>
      </c>
      <c r="F1981" s="71"/>
      <c r="G1981" s="68"/>
      <c r="H1981" s="68"/>
      <c r="I1981" s="67">
        <v>73.2</v>
      </c>
      <c r="J1981" s="68"/>
      <c r="K1981" s="66">
        <v>1440</v>
      </c>
      <c r="L1981" s="68" t="s">
        <v>3102</v>
      </c>
    </row>
    <row r="1982" spans="1:12">
      <c r="A1982" s="63">
        <v>1600</v>
      </c>
      <c r="B1982" s="63" t="s">
        <v>3162</v>
      </c>
      <c r="C1982" s="64" t="s">
        <v>2033</v>
      </c>
      <c r="D1982" s="65">
        <v>43028</v>
      </c>
      <c r="E1982" s="70">
        <v>6</v>
      </c>
      <c r="F1982" s="70">
        <v>61</v>
      </c>
      <c r="G1982" s="66"/>
      <c r="H1982" s="66"/>
      <c r="I1982" s="67">
        <v>3050</v>
      </c>
      <c r="J1982" s="68"/>
      <c r="K1982" s="66">
        <v>949</v>
      </c>
      <c r="L1982" s="68" t="s">
        <v>3089</v>
      </c>
    </row>
    <row r="1983" spans="1:12">
      <c r="A1983" s="63">
        <v>1600</v>
      </c>
      <c r="B1983" s="63" t="s">
        <v>3162</v>
      </c>
      <c r="C1983" s="64" t="s">
        <v>2034</v>
      </c>
      <c r="D1983" s="65">
        <v>43030</v>
      </c>
      <c r="E1983" s="70">
        <v>1</v>
      </c>
      <c r="F1983" s="70">
        <v>12</v>
      </c>
      <c r="G1983" s="66"/>
      <c r="H1983" s="66"/>
      <c r="I1983" s="67">
        <v>2513.1999999999998</v>
      </c>
      <c r="J1983" s="68"/>
      <c r="K1983" s="66">
        <v>133</v>
      </c>
      <c r="L1983" s="68" t="s">
        <v>3028</v>
      </c>
    </row>
    <row r="1984" spans="1:12">
      <c r="A1984" s="63">
        <v>1600</v>
      </c>
      <c r="B1984" s="63" t="s">
        <v>3162</v>
      </c>
      <c r="C1984" s="64" t="s">
        <v>2035</v>
      </c>
      <c r="D1984" s="65">
        <v>43030</v>
      </c>
      <c r="E1984" s="70">
        <v>1</v>
      </c>
      <c r="F1984" s="70">
        <v>12</v>
      </c>
      <c r="G1984" s="66"/>
      <c r="H1984" s="66"/>
      <c r="I1984" s="67">
        <v>3769.8</v>
      </c>
      <c r="J1984" s="68"/>
      <c r="K1984" s="66">
        <v>196</v>
      </c>
      <c r="L1984" s="68" t="s">
        <v>3034</v>
      </c>
    </row>
    <row r="1985" spans="1:12">
      <c r="A1985" s="63">
        <v>1600</v>
      </c>
      <c r="B1985" s="63" t="s">
        <v>3162</v>
      </c>
      <c r="C1985" s="64" t="s">
        <v>2036</v>
      </c>
      <c r="D1985" s="65">
        <v>43030</v>
      </c>
      <c r="E1985" s="70">
        <v>2</v>
      </c>
      <c r="F1985" s="70">
        <v>22</v>
      </c>
      <c r="G1985" s="66"/>
      <c r="H1985" s="66"/>
      <c r="I1985" s="67">
        <v>1695.8</v>
      </c>
      <c r="J1985" s="68"/>
      <c r="K1985" s="66">
        <v>811</v>
      </c>
      <c r="L1985" s="68" t="s">
        <v>3083</v>
      </c>
    </row>
    <row r="1986" spans="1:12">
      <c r="A1986" s="63">
        <v>1600</v>
      </c>
      <c r="B1986" s="63" t="s">
        <v>3162</v>
      </c>
      <c r="C1986" s="64" t="s">
        <v>2037</v>
      </c>
      <c r="D1986" s="65">
        <v>43030</v>
      </c>
      <c r="E1986" s="70">
        <v>2</v>
      </c>
      <c r="F1986" s="70">
        <v>22</v>
      </c>
      <c r="G1986" s="66"/>
      <c r="H1986" s="66"/>
      <c r="I1986" s="67">
        <v>1695.8</v>
      </c>
      <c r="J1986" s="68"/>
      <c r="K1986" s="66">
        <v>811</v>
      </c>
      <c r="L1986" s="68" t="s">
        <v>3083</v>
      </c>
    </row>
    <row r="1987" spans="1:12">
      <c r="A1987" s="63">
        <v>1600</v>
      </c>
      <c r="B1987" s="63" t="s">
        <v>3162</v>
      </c>
      <c r="C1987" s="64" t="s">
        <v>2038</v>
      </c>
      <c r="D1987" s="65">
        <v>43030</v>
      </c>
      <c r="E1987" s="70">
        <v>1</v>
      </c>
      <c r="F1987" s="70">
        <v>12</v>
      </c>
      <c r="G1987" s="66"/>
      <c r="H1987" s="66"/>
      <c r="I1987" s="67">
        <v>2513.1999999999998</v>
      </c>
      <c r="J1987" s="68"/>
      <c r="K1987" s="66">
        <v>1178</v>
      </c>
      <c r="L1987" s="68" t="s">
        <v>3097</v>
      </c>
    </row>
    <row r="1988" spans="1:12">
      <c r="A1988" s="63">
        <v>1600</v>
      </c>
      <c r="B1988" s="63" t="s">
        <v>3162</v>
      </c>
      <c r="C1988" s="64" t="s">
        <v>2039</v>
      </c>
      <c r="D1988" s="65">
        <v>43030</v>
      </c>
      <c r="E1988" s="70">
        <v>1</v>
      </c>
      <c r="F1988" s="70">
        <v>12</v>
      </c>
      <c r="G1988" s="66"/>
      <c r="H1988" s="66"/>
      <c r="I1988" s="67">
        <v>1135.82</v>
      </c>
      <c r="J1988" s="68"/>
      <c r="K1988" s="66">
        <v>2178</v>
      </c>
      <c r="L1988" s="68" t="s">
        <v>3115</v>
      </c>
    </row>
    <row r="1989" spans="1:12">
      <c r="A1989" s="63">
        <v>1600</v>
      </c>
      <c r="B1989" s="63" t="s">
        <v>3162</v>
      </c>
      <c r="C1989" s="64" t="s">
        <v>2040</v>
      </c>
      <c r="D1989" s="65">
        <v>43030</v>
      </c>
      <c r="E1989" s="70">
        <v>1</v>
      </c>
      <c r="F1989" s="70">
        <v>12</v>
      </c>
      <c r="G1989" s="66"/>
      <c r="H1989" s="66"/>
      <c r="I1989" s="67">
        <v>1135.82</v>
      </c>
      <c r="J1989" s="68"/>
      <c r="K1989" s="66">
        <v>2188</v>
      </c>
      <c r="L1989" s="68" t="s">
        <v>3116</v>
      </c>
    </row>
    <row r="1990" spans="1:12">
      <c r="A1990" s="63">
        <v>1600</v>
      </c>
      <c r="B1990" s="63" t="s">
        <v>3162</v>
      </c>
      <c r="C1990" s="64" t="s">
        <v>2041</v>
      </c>
      <c r="D1990" s="65">
        <v>43030</v>
      </c>
      <c r="E1990" s="70">
        <v>1</v>
      </c>
      <c r="F1990" s="70">
        <v>12</v>
      </c>
      <c r="G1990" s="66"/>
      <c r="H1990" s="66"/>
      <c r="I1990" s="67">
        <v>971.12</v>
      </c>
      <c r="J1990" s="68"/>
      <c r="K1990" s="66">
        <v>2284</v>
      </c>
      <c r="L1990" s="68" t="s">
        <v>3119</v>
      </c>
    </row>
    <row r="1991" spans="1:12">
      <c r="A1991" s="63">
        <v>1600</v>
      </c>
      <c r="B1991" s="63" t="s">
        <v>3162</v>
      </c>
      <c r="C1991" s="64" t="s">
        <v>2042</v>
      </c>
      <c r="D1991" s="65">
        <v>43030</v>
      </c>
      <c r="E1991" s="70">
        <v>1</v>
      </c>
      <c r="F1991" s="70">
        <v>12</v>
      </c>
      <c r="G1991" s="66"/>
      <c r="H1991" s="66"/>
      <c r="I1991" s="67">
        <v>1456.68</v>
      </c>
      <c r="J1991" s="68"/>
      <c r="K1991" s="66">
        <v>2284</v>
      </c>
      <c r="L1991" s="68" t="s">
        <v>3119</v>
      </c>
    </row>
    <row r="1992" spans="1:12">
      <c r="A1992" s="63">
        <v>1600</v>
      </c>
      <c r="B1992" s="63" t="s">
        <v>3162</v>
      </c>
      <c r="C1992" s="64" t="s">
        <v>2043</v>
      </c>
      <c r="D1992" s="65">
        <v>43030</v>
      </c>
      <c r="E1992" s="70">
        <v>1</v>
      </c>
      <c r="F1992" s="70">
        <v>12</v>
      </c>
      <c r="G1992" s="66"/>
      <c r="H1992" s="66"/>
      <c r="I1992" s="67">
        <v>1005.28</v>
      </c>
      <c r="J1992" s="68"/>
      <c r="K1992" s="66">
        <v>2894</v>
      </c>
      <c r="L1992" s="68" t="s">
        <v>3137</v>
      </c>
    </row>
    <row r="1993" spans="1:12">
      <c r="A1993" s="63">
        <v>1600</v>
      </c>
      <c r="B1993" s="63" t="s">
        <v>3162</v>
      </c>
      <c r="C1993" s="64" t="s">
        <v>2044</v>
      </c>
      <c r="D1993" s="65">
        <v>43030</v>
      </c>
      <c r="E1993" s="70">
        <v>2</v>
      </c>
      <c r="F1993" s="70">
        <v>22</v>
      </c>
      <c r="G1993" s="66"/>
      <c r="H1993" s="66"/>
      <c r="I1993" s="67">
        <v>1456.68</v>
      </c>
      <c r="J1993" s="68"/>
      <c r="K1993" s="66">
        <v>3081</v>
      </c>
      <c r="L1993" s="68" t="s">
        <v>3144</v>
      </c>
    </row>
    <row r="1994" spans="1:12">
      <c r="A1994" s="63">
        <v>1600</v>
      </c>
      <c r="B1994" s="63" t="s">
        <v>3162</v>
      </c>
      <c r="C1994" s="64" t="s">
        <v>2045</v>
      </c>
      <c r="D1994" s="65">
        <v>43030</v>
      </c>
      <c r="E1994" s="70">
        <v>2</v>
      </c>
      <c r="F1994" s="70">
        <v>22</v>
      </c>
      <c r="G1994" s="66"/>
      <c r="H1994" s="66"/>
      <c r="I1994" s="67">
        <v>971.12</v>
      </c>
      <c r="J1994" s="68"/>
      <c r="K1994" s="66">
        <v>3081</v>
      </c>
      <c r="L1994" s="68" t="s">
        <v>3144</v>
      </c>
    </row>
    <row r="1995" spans="1:12">
      <c r="A1995" s="63">
        <v>1600</v>
      </c>
      <c r="B1995" s="63" t="s">
        <v>3162</v>
      </c>
      <c r="C1995" s="64" t="s">
        <v>2046</v>
      </c>
      <c r="D1995" s="65">
        <v>43030</v>
      </c>
      <c r="E1995" s="70">
        <v>2</v>
      </c>
      <c r="F1995" s="70">
        <v>21</v>
      </c>
      <c r="G1995" s="66"/>
      <c r="H1995" s="66"/>
      <c r="I1995" s="67">
        <v>2769.49</v>
      </c>
      <c r="J1995" s="68"/>
      <c r="K1995" s="66">
        <v>1126</v>
      </c>
      <c r="L1995" s="68" t="s">
        <v>3096</v>
      </c>
    </row>
    <row r="1996" spans="1:12">
      <c r="A1996" s="63">
        <v>1600</v>
      </c>
      <c r="B1996" s="63" t="s">
        <v>3162</v>
      </c>
      <c r="C1996" s="64" t="s">
        <v>2047</v>
      </c>
      <c r="D1996" s="65">
        <v>43030</v>
      </c>
      <c r="E1996" s="70">
        <v>1</v>
      </c>
      <c r="F1996" s="70">
        <v>12</v>
      </c>
      <c r="G1996" s="66"/>
      <c r="H1996" s="66"/>
      <c r="I1996" s="67">
        <v>1256.5999999999999</v>
      </c>
      <c r="J1996" s="68"/>
      <c r="K1996" s="66">
        <v>1126</v>
      </c>
      <c r="L1996" s="68" t="s">
        <v>3096</v>
      </c>
    </row>
    <row r="1997" spans="1:12">
      <c r="A1997" s="63">
        <v>1600</v>
      </c>
      <c r="B1997" s="63" t="s">
        <v>3162</v>
      </c>
      <c r="C1997" s="64" t="s">
        <v>2048</v>
      </c>
      <c r="D1997" s="65">
        <v>43030</v>
      </c>
      <c r="E1997" s="70">
        <v>2</v>
      </c>
      <c r="F1997" s="70">
        <v>22</v>
      </c>
      <c r="G1997" s="66"/>
      <c r="H1997" s="66"/>
      <c r="I1997" s="67">
        <v>3391.6</v>
      </c>
      <c r="J1997" s="68"/>
      <c r="K1997" s="66">
        <v>1511</v>
      </c>
      <c r="L1997" s="68" t="s">
        <v>3103</v>
      </c>
    </row>
    <row r="1998" spans="1:12">
      <c r="A1998" s="63">
        <v>1600</v>
      </c>
      <c r="B1998" s="63" t="s">
        <v>3162</v>
      </c>
      <c r="C1998" s="64" t="s">
        <v>2049</v>
      </c>
      <c r="D1998" s="65">
        <v>43030</v>
      </c>
      <c r="E1998" s="70">
        <v>1</v>
      </c>
      <c r="F1998" s="70">
        <v>12</v>
      </c>
      <c r="G1998" s="66"/>
      <c r="H1998" s="66"/>
      <c r="I1998" s="67">
        <v>2513.1999999999998</v>
      </c>
      <c r="J1998" s="68"/>
      <c r="K1998" s="66">
        <v>1511</v>
      </c>
      <c r="L1998" s="68" t="s">
        <v>3103</v>
      </c>
    </row>
    <row r="1999" spans="1:12">
      <c r="A1999" s="63">
        <v>1600</v>
      </c>
      <c r="B1999" s="63" t="s">
        <v>3162</v>
      </c>
      <c r="C1999" s="64" t="s">
        <v>2050</v>
      </c>
      <c r="D1999" s="65">
        <v>43030</v>
      </c>
      <c r="E1999" s="70">
        <v>1</v>
      </c>
      <c r="F1999" s="70">
        <v>12</v>
      </c>
      <c r="G1999" s="66"/>
      <c r="H1999" s="66"/>
      <c r="I1999" s="67">
        <v>1622.6</v>
      </c>
      <c r="J1999" s="68"/>
      <c r="K1999" s="66">
        <v>1511</v>
      </c>
      <c r="L1999" s="68" t="s">
        <v>3103</v>
      </c>
    </row>
    <row r="2000" spans="1:12">
      <c r="A2000" s="63">
        <v>1600</v>
      </c>
      <c r="B2000" s="63" t="s">
        <v>3162</v>
      </c>
      <c r="C2000" s="64" t="s">
        <v>2051</v>
      </c>
      <c r="D2000" s="65">
        <v>43030</v>
      </c>
      <c r="E2000" s="70">
        <v>2</v>
      </c>
      <c r="F2000" s="70">
        <v>22</v>
      </c>
      <c r="G2000" s="66"/>
      <c r="H2000" s="66"/>
      <c r="I2000" s="67">
        <v>1695.8</v>
      </c>
      <c r="J2000" s="68"/>
      <c r="K2000" s="66">
        <v>1511</v>
      </c>
      <c r="L2000" s="68" t="s">
        <v>3103</v>
      </c>
    </row>
    <row r="2001" spans="1:12">
      <c r="A2001" s="63">
        <v>1600</v>
      </c>
      <c r="B2001" s="63" t="s">
        <v>3162</v>
      </c>
      <c r="C2001" s="64" t="s">
        <v>2052</v>
      </c>
      <c r="D2001" s="65">
        <v>43030</v>
      </c>
      <c r="E2001" s="70">
        <v>1</v>
      </c>
      <c r="F2001" s="70">
        <v>12</v>
      </c>
      <c r="G2001" s="66"/>
      <c r="H2001" s="66"/>
      <c r="I2001" s="67">
        <v>3172</v>
      </c>
      <c r="J2001" s="68"/>
      <c r="K2001" s="66">
        <v>1511</v>
      </c>
      <c r="L2001" s="68" t="s">
        <v>3103</v>
      </c>
    </row>
    <row r="2002" spans="1:12">
      <c r="A2002" s="63">
        <v>1600</v>
      </c>
      <c r="B2002" s="63" t="s">
        <v>3162</v>
      </c>
      <c r="C2002" s="64" t="s">
        <v>2053</v>
      </c>
      <c r="D2002" s="65">
        <v>43030</v>
      </c>
      <c r="E2002" s="70">
        <v>6</v>
      </c>
      <c r="F2002" s="70">
        <v>61</v>
      </c>
      <c r="G2002" s="66"/>
      <c r="H2002" s="66"/>
      <c r="I2002" s="67">
        <v>2684</v>
      </c>
      <c r="J2002" s="68"/>
      <c r="K2002" s="66">
        <v>283</v>
      </c>
      <c r="L2002" s="68" t="s">
        <v>3047</v>
      </c>
    </row>
    <row r="2003" spans="1:12">
      <c r="A2003" s="63">
        <v>1600</v>
      </c>
      <c r="B2003" s="63" t="s">
        <v>3162</v>
      </c>
      <c r="C2003" s="64" t="s">
        <v>2054</v>
      </c>
      <c r="D2003" s="65">
        <v>43030</v>
      </c>
      <c r="E2003" s="70">
        <v>1</v>
      </c>
      <c r="F2003" s="70">
        <v>12</v>
      </c>
      <c r="G2003" s="66"/>
      <c r="H2003" s="66"/>
      <c r="I2003" s="67">
        <v>1005.28</v>
      </c>
      <c r="J2003" s="68"/>
      <c r="K2003" s="66">
        <v>100</v>
      </c>
      <c r="L2003" s="68" t="s">
        <v>3017</v>
      </c>
    </row>
    <row r="2004" spans="1:12">
      <c r="A2004" s="63">
        <v>1600</v>
      </c>
      <c r="B2004" s="63" t="s">
        <v>3162</v>
      </c>
      <c r="C2004" s="64" t="s">
        <v>2055</v>
      </c>
      <c r="D2004" s="65">
        <v>43030</v>
      </c>
      <c r="E2004" s="70">
        <v>1</v>
      </c>
      <c r="F2004" s="70">
        <v>12</v>
      </c>
      <c r="G2004" s="66"/>
      <c r="H2004" s="66"/>
      <c r="I2004" s="67">
        <v>1005.28</v>
      </c>
      <c r="J2004" s="68"/>
      <c r="K2004" s="66">
        <v>100</v>
      </c>
      <c r="L2004" s="68" t="s">
        <v>3017</v>
      </c>
    </row>
    <row r="2005" spans="1:12">
      <c r="A2005" s="63">
        <v>1600</v>
      </c>
      <c r="B2005" s="63" t="s">
        <v>3162</v>
      </c>
      <c r="C2005" s="64" t="s">
        <v>2056</v>
      </c>
      <c r="D2005" s="65">
        <v>43030</v>
      </c>
      <c r="E2005" s="70">
        <v>1</v>
      </c>
      <c r="F2005" s="70">
        <v>12</v>
      </c>
      <c r="G2005" s="66"/>
      <c r="H2005" s="66"/>
      <c r="I2005" s="67">
        <v>777.14</v>
      </c>
      <c r="J2005" s="68"/>
      <c r="K2005" s="66">
        <v>515</v>
      </c>
      <c r="L2005" s="68" t="s">
        <v>3063</v>
      </c>
    </row>
    <row r="2006" spans="1:12">
      <c r="A2006" s="63">
        <v>1600</v>
      </c>
      <c r="B2006" s="63" t="s">
        <v>3162</v>
      </c>
      <c r="C2006" s="64" t="s">
        <v>2057</v>
      </c>
      <c r="D2006" s="65">
        <v>43030</v>
      </c>
      <c r="E2006" s="70">
        <v>1</v>
      </c>
      <c r="F2006" s="70">
        <v>12</v>
      </c>
      <c r="G2006" s="66"/>
      <c r="H2006" s="66"/>
      <c r="I2006" s="67">
        <v>1165.0999999999999</v>
      </c>
      <c r="J2006" s="68"/>
      <c r="K2006" s="66">
        <v>515</v>
      </c>
      <c r="L2006" s="68" t="s">
        <v>3063</v>
      </c>
    </row>
    <row r="2007" spans="1:12">
      <c r="A2007" s="63">
        <v>1600</v>
      </c>
      <c r="B2007" s="63" t="s">
        <v>3162</v>
      </c>
      <c r="C2007" s="64" t="s">
        <v>2058</v>
      </c>
      <c r="D2007" s="65">
        <v>43030</v>
      </c>
      <c r="E2007" s="70">
        <v>1</v>
      </c>
      <c r="F2007" s="70">
        <v>12</v>
      </c>
      <c r="G2007" s="66"/>
      <c r="H2007" s="66"/>
      <c r="I2007" s="67">
        <v>1759.24</v>
      </c>
      <c r="J2007" s="68"/>
      <c r="K2007" s="66">
        <v>133</v>
      </c>
      <c r="L2007" s="68" t="s">
        <v>3028</v>
      </c>
    </row>
    <row r="2008" spans="1:12">
      <c r="A2008" s="63">
        <v>1600</v>
      </c>
      <c r="B2008" s="63" t="s">
        <v>3162</v>
      </c>
      <c r="C2008" s="64" t="s">
        <v>2059</v>
      </c>
      <c r="D2008" s="65">
        <v>43030</v>
      </c>
      <c r="E2008" s="70">
        <v>1</v>
      </c>
      <c r="F2008" s="70">
        <v>12</v>
      </c>
      <c r="G2008" s="66"/>
      <c r="H2008" s="66"/>
      <c r="I2008" s="67">
        <v>1256.5999999999999</v>
      </c>
      <c r="J2008" s="68"/>
      <c r="K2008" s="66">
        <v>2803</v>
      </c>
      <c r="L2008" s="68" t="s">
        <v>3134</v>
      </c>
    </row>
    <row r="2009" spans="1:12">
      <c r="A2009" s="63">
        <v>1600</v>
      </c>
      <c r="B2009" s="63" t="s">
        <v>3162</v>
      </c>
      <c r="C2009" s="64" t="s">
        <v>2060</v>
      </c>
      <c r="D2009" s="65">
        <v>43030</v>
      </c>
      <c r="E2009" s="70">
        <v>2</v>
      </c>
      <c r="F2009" s="70">
        <v>22</v>
      </c>
      <c r="G2009" s="66"/>
      <c r="H2009" s="66"/>
      <c r="I2009" s="67">
        <v>1311.01</v>
      </c>
      <c r="J2009" s="68"/>
      <c r="K2009" s="66">
        <v>2803</v>
      </c>
      <c r="L2009" s="68" t="s">
        <v>3134</v>
      </c>
    </row>
    <row r="2010" spans="1:12">
      <c r="A2010" s="63">
        <v>1600</v>
      </c>
      <c r="B2010" s="63" t="s">
        <v>3162</v>
      </c>
      <c r="C2010" s="64" t="s">
        <v>2061</v>
      </c>
      <c r="D2010" s="65">
        <v>43030</v>
      </c>
      <c r="E2010" s="70">
        <v>2</v>
      </c>
      <c r="F2010" s="70">
        <v>22</v>
      </c>
      <c r="G2010" s="66"/>
      <c r="H2010" s="66"/>
      <c r="I2010" s="67">
        <v>1464</v>
      </c>
      <c r="J2010" s="68"/>
      <c r="K2010" s="66">
        <v>2803</v>
      </c>
      <c r="L2010" s="68" t="s">
        <v>3134</v>
      </c>
    </row>
    <row r="2011" spans="1:12">
      <c r="A2011" s="63">
        <v>1600</v>
      </c>
      <c r="B2011" s="63" t="s">
        <v>3162</v>
      </c>
      <c r="C2011" s="64" t="s">
        <v>2062</v>
      </c>
      <c r="D2011" s="65">
        <v>43030</v>
      </c>
      <c r="E2011" s="70">
        <v>3</v>
      </c>
      <c r="F2011" s="71"/>
      <c r="G2011" s="68"/>
      <c r="H2011" s="68"/>
      <c r="I2011" s="67">
        <v>73.2</v>
      </c>
      <c r="J2011" s="68"/>
      <c r="K2011" s="66">
        <v>2803</v>
      </c>
      <c r="L2011" s="68" t="s">
        <v>3134</v>
      </c>
    </row>
    <row r="2012" spans="1:12">
      <c r="A2012" s="63">
        <v>1600</v>
      </c>
      <c r="B2012" s="63" t="s">
        <v>3162</v>
      </c>
      <c r="C2012" s="64" t="s">
        <v>2063</v>
      </c>
      <c r="D2012" s="65">
        <v>43030</v>
      </c>
      <c r="E2012" s="70">
        <v>2</v>
      </c>
      <c r="F2012" s="70">
        <v>23</v>
      </c>
      <c r="G2012" s="66"/>
      <c r="H2012" s="66"/>
      <c r="I2012" s="67">
        <v>2249.19</v>
      </c>
      <c r="J2012" s="68"/>
      <c r="K2012" s="66">
        <v>2803</v>
      </c>
      <c r="L2012" s="68" t="s">
        <v>3134</v>
      </c>
    </row>
    <row r="2013" spans="1:12">
      <c r="A2013" s="63">
        <v>1600</v>
      </c>
      <c r="B2013" s="63" t="s">
        <v>3162</v>
      </c>
      <c r="C2013" s="64" t="s">
        <v>2064</v>
      </c>
      <c r="D2013" s="65">
        <v>43030</v>
      </c>
      <c r="E2013" s="70">
        <v>1</v>
      </c>
      <c r="F2013" s="70">
        <v>12</v>
      </c>
      <c r="G2013" s="66"/>
      <c r="H2013" s="66"/>
      <c r="I2013" s="67">
        <v>1379.21</v>
      </c>
      <c r="J2013" s="68"/>
      <c r="K2013" s="66">
        <v>3107</v>
      </c>
      <c r="L2013" s="68" t="s">
        <v>3146</v>
      </c>
    </row>
    <row r="2014" spans="1:12">
      <c r="A2014" s="63">
        <v>1600</v>
      </c>
      <c r="B2014" s="63" t="s">
        <v>3162</v>
      </c>
      <c r="C2014" s="64" t="s">
        <v>2065</v>
      </c>
      <c r="D2014" s="65">
        <v>43030</v>
      </c>
      <c r="E2014" s="70">
        <v>2</v>
      </c>
      <c r="F2014" s="70">
        <v>22</v>
      </c>
      <c r="G2014" s="66"/>
      <c r="H2014" s="66"/>
      <c r="I2014" s="67">
        <v>879.62</v>
      </c>
      <c r="J2014" s="68"/>
      <c r="K2014" s="66">
        <v>756</v>
      </c>
      <c r="L2014" s="68" t="s">
        <v>3080</v>
      </c>
    </row>
    <row r="2015" spans="1:12">
      <c r="A2015" s="63">
        <v>1600</v>
      </c>
      <c r="B2015" s="63" t="s">
        <v>3162</v>
      </c>
      <c r="C2015" s="64" t="s">
        <v>2066</v>
      </c>
      <c r="D2015" s="65">
        <v>43030</v>
      </c>
      <c r="E2015" s="70">
        <v>1</v>
      </c>
      <c r="F2015" s="70">
        <v>12</v>
      </c>
      <c r="G2015" s="66"/>
      <c r="H2015" s="66"/>
      <c r="I2015" s="67">
        <v>1256.5999999999999</v>
      </c>
      <c r="J2015" s="68"/>
      <c r="K2015" s="66">
        <v>1440</v>
      </c>
      <c r="L2015" s="68" t="s">
        <v>3102</v>
      </c>
    </row>
    <row r="2016" spans="1:12">
      <c r="A2016" s="63">
        <v>1600</v>
      </c>
      <c r="B2016" s="63" t="s">
        <v>3162</v>
      </c>
      <c r="C2016" s="64" t="s">
        <v>2067</v>
      </c>
      <c r="D2016" s="65">
        <v>43030</v>
      </c>
      <c r="E2016" s="70">
        <v>1</v>
      </c>
      <c r="F2016" s="70">
        <v>11</v>
      </c>
      <c r="G2016" s="66"/>
      <c r="H2016" s="66"/>
      <c r="I2016" s="67">
        <v>8125.2</v>
      </c>
      <c r="J2016" s="68"/>
      <c r="K2016" s="66">
        <v>611</v>
      </c>
      <c r="L2016" s="68" t="s">
        <v>3070</v>
      </c>
    </row>
    <row r="2017" spans="1:12">
      <c r="A2017" s="63">
        <v>1600</v>
      </c>
      <c r="B2017" s="63" t="s">
        <v>3162</v>
      </c>
      <c r="C2017" s="64" t="s">
        <v>2068</v>
      </c>
      <c r="D2017" s="65">
        <v>43030</v>
      </c>
      <c r="E2017" s="70">
        <v>2</v>
      </c>
      <c r="F2017" s="70">
        <v>22</v>
      </c>
      <c r="G2017" s="66"/>
      <c r="H2017" s="66"/>
      <c r="I2017" s="67">
        <v>879.62</v>
      </c>
      <c r="J2017" s="68"/>
      <c r="K2017" s="66">
        <v>2178</v>
      </c>
      <c r="L2017" s="68" t="s">
        <v>3115</v>
      </c>
    </row>
    <row r="2018" spans="1:12">
      <c r="A2018" s="63">
        <v>1600</v>
      </c>
      <c r="B2018" s="63" t="s">
        <v>3162</v>
      </c>
      <c r="C2018" s="64" t="s">
        <v>2069</v>
      </c>
      <c r="D2018" s="65">
        <v>43030</v>
      </c>
      <c r="E2018" s="70">
        <v>3</v>
      </c>
      <c r="F2018" s="71"/>
      <c r="G2018" s="68"/>
      <c r="H2018" s="68"/>
      <c r="I2018" s="67">
        <v>73.2</v>
      </c>
      <c r="J2018" s="68"/>
      <c r="K2018" s="66">
        <v>2178</v>
      </c>
      <c r="L2018" s="68" t="s">
        <v>3115</v>
      </c>
    </row>
    <row r="2019" spans="1:12">
      <c r="A2019" s="63">
        <v>1600</v>
      </c>
      <c r="B2019" s="63" t="s">
        <v>3162</v>
      </c>
      <c r="C2019" s="64" t="s">
        <v>2070</v>
      </c>
      <c r="D2019" s="65">
        <v>43030</v>
      </c>
      <c r="E2019" s="70">
        <v>3</v>
      </c>
      <c r="F2019" s="71"/>
      <c r="G2019" s="68"/>
      <c r="H2019" s="68"/>
      <c r="I2019" s="67">
        <v>73.2</v>
      </c>
      <c r="J2019" s="68"/>
      <c r="K2019" s="66">
        <v>2178</v>
      </c>
      <c r="L2019" s="68" t="s">
        <v>3115</v>
      </c>
    </row>
    <row r="2020" spans="1:12">
      <c r="A2020" s="63">
        <v>1600</v>
      </c>
      <c r="B2020" s="63" t="s">
        <v>3162</v>
      </c>
      <c r="C2020" s="64" t="s">
        <v>2071</v>
      </c>
      <c r="D2020" s="65">
        <v>43030</v>
      </c>
      <c r="E2020" s="70">
        <v>2</v>
      </c>
      <c r="F2020" s="70">
        <v>22</v>
      </c>
      <c r="G2020" s="66"/>
      <c r="H2020" s="66"/>
      <c r="I2020" s="67">
        <v>1005.28</v>
      </c>
      <c r="J2020" s="68"/>
      <c r="K2020" s="66">
        <v>2341</v>
      </c>
      <c r="L2020" s="68" t="s">
        <v>3120</v>
      </c>
    </row>
    <row r="2021" spans="1:12">
      <c r="A2021" s="63">
        <v>1600</v>
      </c>
      <c r="B2021" s="63" t="s">
        <v>3162</v>
      </c>
      <c r="C2021" s="64" t="s">
        <v>2072</v>
      </c>
      <c r="D2021" s="65">
        <v>43030</v>
      </c>
      <c r="E2021" s="70">
        <v>1</v>
      </c>
      <c r="F2021" s="70">
        <v>12</v>
      </c>
      <c r="G2021" s="66"/>
      <c r="H2021" s="66"/>
      <c r="I2021" s="67">
        <v>1135.82</v>
      </c>
      <c r="J2021" s="68"/>
      <c r="K2021" s="66">
        <v>2341</v>
      </c>
      <c r="L2021" s="68" t="s">
        <v>3120</v>
      </c>
    </row>
    <row r="2022" spans="1:12">
      <c r="A2022" s="63">
        <v>1600</v>
      </c>
      <c r="B2022" s="63" t="s">
        <v>3162</v>
      </c>
      <c r="C2022" s="64" t="s">
        <v>2073</v>
      </c>
      <c r="D2022" s="65">
        <v>43030</v>
      </c>
      <c r="E2022" s="70">
        <v>1</v>
      </c>
      <c r="F2022" s="70">
        <v>12</v>
      </c>
      <c r="G2022" s="66"/>
      <c r="H2022" s="66"/>
      <c r="I2022" s="67">
        <v>1342</v>
      </c>
      <c r="J2022" s="68"/>
      <c r="K2022" s="66">
        <v>1440</v>
      </c>
      <c r="L2022" s="68" t="s">
        <v>3102</v>
      </c>
    </row>
    <row r="2023" spans="1:12">
      <c r="A2023" s="63">
        <v>1600</v>
      </c>
      <c r="B2023" s="63" t="s">
        <v>3162</v>
      </c>
      <c r="C2023" s="64" t="s">
        <v>2074</v>
      </c>
      <c r="D2023" s="65">
        <v>43030</v>
      </c>
      <c r="E2023" s="70">
        <v>1</v>
      </c>
      <c r="F2023" s="70">
        <v>12</v>
      </c>
      <c r="G2023" s="66"/>
      <c r="H2023" s="66"/>
      <c r="I2023" s="67">
        <v>1268.8</v>
      </c>
      <c r="J2023" s="68"/>
      <c r="K2023" s="66">
        <v>1440</v>
      </c>
      <c r="L2023" s="68" t="s">
        <v>3102</v>
      </c>
    </row>
    <row r="2024" spans="1:12">
      <c r="A2024" s="63">
        <v>1600</v>
      </c>
      <c r="B2024" s="63" t="s">
        <v>3162</v>
      </c>
      <c r="C2024" s="64" t="s">
        <v>2075</v>
      </c>
      <c r="D2024" s="65">
        <v>43030</v>
      </c>
      <c r="E2024" s="70">
        <v>3</v>
      </c>
      <c r="F2024" s="71"/>
      <c r="G2024" s="68"/>
      <c r="H2024" s="68"/>
      <c r="I2024" s="67">
        <v>73.2</v>
      </c>
      <c r="J2024" s="68"/>
      <c r="K2024" s="66">
        <v>1440</v>
      </c>
      <c r="L2024" s="68" t="s">
        <v>3102</v>
      </c>
    </row>
    <row r="2025" spans="1:12">
      <c r="A2025" s="63">
        <v>1600</v>
      </c>
      <c r="B2025" s="63" t="s">
        <v>3162</v>
      </c>
      <c r="C2025" s="64" t="s">
        <v>2076</v>
      </c>
      <c r="D2025" s="65">
        <v>43030</v>
      </c>
      <c r="E2025" s="70">
        <v>3</v>
      </c>
      <c r="F2025" s="71"/>
      <c r="G2025" s="68"/>
      <c r="H2025" s="68"/>
      <c r="I2025" s="67">
        <v>219.6</v>
      </c>
      <c r="J2025" s="68"/>
      <c r="K2025" s="66">
        <v>1440</v>
      </c>
      <c r="L2025" s="68" t="s">
        <v>3102</v>
      </c>
    </row>
    <row r="2026" spans="1:12">
      <c r="A2026" s="63">
        <v>1600</v>
      </c>
      <c r="B2026" s="63" t="s">
        <v>3162</v>
      </c>
      <c r="C2026" s="64" t="s">
        <v>2077</v>
      </c>
      <c r="D2026" s="65">
        <v>43030</v>
      </c>
      <c r="E2026" s="70">
        <v>6</v>
      </c>
      <c r="F2026" s="70">
        <v>61</v>
      </c>
      <c r="G2026" s="66"/>
      <c r="H2026" s="66"/>
      <c r="I2026" s="67">
        <v>1355.42</v>
      </c>
      <c r="J2026" s="68"/>
      <c r="K2026" s="66">
        <v>2432</v>
      </c>
      <c r="L2026" s="68" t="s">
        <v>3121</v>
      </c>
    </row>
    <row r="2027" spans="1:12">
      <c r="A2027" s="63">
        <v>1600</v>
      </c>
      <c r="B2027" s="63" t="s">
        <v>3162</v>
      </c>
      <c r="C2027" s="64" t="s">
        <v>2078</v>
      </c>
      <c r="D2027" s="65">
        <v>43030</v>
      </c>
      <c r="E2027" s="70">
        <v>1</v>
      </c>
      <c r="F2027" s="70">
        <v>12</v>
      </c>
      <c r="G2027" s="66"/>
      <c r="H2027" s="66"/>
      <c r="I2027" s="67">
        <v>1110.2</v>
      </c>
      <c r="J2027" s="68"/>
      <c r="K2027" s="66">
        <v>440</v>
      </c>
      <c r="L2027" s="68" t="s">
        <v>3058</v>
      </c>
    </row>
    <row r="2028" spans="1:12">
      <c r="A2028" s="63">
        <v>1600</v>
      </c>
      <c r="B2028" s="63" t="s">
        <v>3162</v>
      </c>
      <c r="C2028" s="64" t="s">
        <v>2079</v>
      </c>
      <c r="D2028" s="65">
        <v>43030</v>
      </c>
      <c r="E2028" s="70">
        <v>2</v>
      </c>
      <c r="F2028" s="70">
        <v>22</v>
      </c>
      <c r="G2028" s="66"/>
      <c r="H2028" s="66"/>
      <c r="I2028" s="67">
        <v>1187.06</v>
      </c>
      <c r="J2028" s="68"/>
      <c r="K2028" s="66">
        <v>440</v>
      </c>
      <c r="L2028" s="68" t="s">
        <v>3058</v>
      </c>
    </row>
    <row r="2029" spans="1:12">
      <c r="A2029" s="63">
        <v>1600</v>
      </c>
      <c r="B2029" s="63" t="s">
        <v>3162</v>
      </c>
      <c r="C2029" s="64" t="s">
        <v>2080</v>
      </c>
      <c r="D2029" s="65">
        <v>43030</v>
      </c>
      <c r="E2029" s="70">
        <v>1</v>
      </c>
      <c r="F2029" s="70">
        <v>12</v>
      </c>
      <c r="G2029" s="66"/>
      <c r="H2029" s="66"/>
      <c r="I2029" s="67">
        <v>854</v>
      </c>
      <c r="J2029" s="68"/>
      <c r="K2029" s="66">
        <v>207</v>
      </c>
      <c r="L2029" s="68" t="s">
        <v>3036</v>
      </c>
    </row>
    <row r="2030" spans="1:12">
      <c r="A2030" s="63">
        <v>1600</v>
      </c>
      <c r="B2030" s="63" t="s">
        <v>3162</v>
      </c>
      <c r="C2030" s="64" t="s">
        <v>2081</v>
      </c>
      <c r="D2030" s="65">
        <v>43030</v>
      </c>
      <c r="E2030" s="70">
        <v>1</v>
      </c>
      <c r="F2030" s="70">
        <v>12</v>
      </c>
      <c r="G2030" s="66"/>
      <c r="H2030" s="66"/>
      <c r="I2030" s="67">
        <v>1135.82</v>
      </c>
      <c r="J2030" s="68"/>
      <c r="K2030" s="66">
        <v>207</v>
      </c>
      <c r="L2030" s="68" t="s">
        <v>3036</v>
      </c>
    </row>
    <row r="2031" spans="1:12">
      <c r="A2031" s="63">
        <v>1600</v>
      </c>
      <c r="B2031" s="63" t="s">
        <v>3162</v>
      </c>
      <c r="C2031" s="64" t="s">
        <v>2082</v>
      </c>
      <c r="D2031" s="65">
        <v>43030</v>
      </c>
      <c r="E2031" s="70">
        <v>2</v>
      </c>
      <c r="F2031" s="70">
        <v>22</v>
      </c>
      <c r="G2031" s="66"/>
      <c r="H2031" s="66"/>
      <c r="I2031" s="67">
        <v>1019.92</v>
      </c>
      <c r="J2031" s="68"/>
      <c r="K2031" s="66">
        <v>2178</v>
      </c>
      <c r="L2031" s="68" t="s">
        <v>3115</v>
      </c>
    </row>
    <row r="2032" spans="1:12">
      <c r="A2032" s="63">
        <v>1600</v>
      </c>
      <c r="B2032" s="63" t="s">
        <v>3162</v>
      </c>
      <c r="C2032" s="64" t="s">
        <v>2083</v>
      </c>
      <c r="D2032" s="65">
        <v>43030</v>
      </c>
      <c r="E2032" s="70">
        <v>2</v>
      </c>
      <c r="F2032" s="70">
        <v>22</v>
      </c>
      <c r="G2032" s="66"/>
      <c r="H2032" s="66"/>
      <c r="I2032" s="67">
        <v>679.54</v>
      </c>
      <c r="J2032" s="68"/>
      <c r="K2032" s="66">
        <v>2178</v>
      </c>
      <c r="L2032" s="68" t="s">
        <v>3115</v>
      </c>
    </row>
    <row r="2033" spans="1:12">
      <c r="A2033" s="63">
        <v>1600</v>
      </c>
      <c r="B2033" s="63" t="s">
        <v>3162</v>
      </c>
      <c r="C2033" s="64" t="s">
        <v>2084</v>
      </c>
      <c r="D2033" s="65">
        <v>43030</v>
      </c>
      <c r="E2033" s="70">
        <v>2</v>
      </c>
      <c r="F2033" s="70">
        <v>22</v>
      </c>
      <c r="G2033" s="66"/>
      <c r="H2033" s="66"/>
      <c r="I2033" s="67">
        <v>879.62</v>
      </c>
      <c r="J2033" s="68"/>
      <c r="K2033" s="66">
        <v>2077</v>
      </c>
      <c r="L2033" s="68" t="s">
        <v>3111</v>
      </c>
    </row>
    <row r="2034" spans="1:12">
      <c r="A2034" s="63">
        <v>1600</v>
      </c>
      <c r="B2034" s="63" t="s">
        <v>3162</v>
      </c>
      <c r="C2034" s="64" t="s">
        <v>2085</v>
      </c>
      <c r="D2034" s="65">
        <v>43030</v>
      </c>
      <c r="E2034" s="70">
        <v>6</v>
      </c>
      <c r="F2034" s="70">
        <v>62</v>
      </c>
      <c r="G2034" s="66"/>
      <c r="H2034" s="66"/>
      <c r="I2034" s="67">
        <v>1903.2</v>
      </c>
      <c r="J2034" s="68"/>
      <c r="K2034" s="66">
        <v>2077</v>
      </c>
      <c r="L2034" s="68" t="s">
        <v>3111</v>
      </c>
    </row>
    <row r="2035" spans="1:12">
      <c r="A2035" s="63">
        <v>1600</v>
      </c>
      <c r="B2035" s="63" t="s">
        <v>3162</v>
      </c>
      <c r="C2035" s="64" t="s">
        <v>2086</v>
      </c>
      <c r="D2035" s="65">
        <v>43030</v>
      </c>
      <c r="E2035" s="70">
        <v>1</v>
      </c>
      <c r="F2035" s="70">
        <v>11</v>
      </c>
      <c r="G2035" s="66"/>
      <c r="H2035" s="66"/>
      <c r="I2035" s="67">
        <v>7564</v>
      </c>
      <c r="J2035" s="68"/>
      <c r="K2035" s="66">
        <v>949</v>
      </c>
      <c r="L2035" s="68" t="s">
        <v>3089</v>
      </c>
    </row>
    <row r="2036" spans="1:12">
      <c r="A2036" s="63">
        <v>1600</v>
      </c>
      <c r="B2036" s="63" t="s">
        <v>3162</v>
      </c>
      <c r="C2036" s="64" t="s">
        <v>2087</v>
      </c>
      <c r="D2036" s="65">
        <v>43030</v>
      </c>
      <c r="E2036" s="70">
        <v>6</v>
      </c>
      <c r="F2036" s="70">
        <v>62</v>
      </c>
      <c r="G2036" s="66"/>
      <c r="H2036" s="66"/>
      <c r="I2036" s="67">
        <v>507.52</v>
      </c>
      <c r="J2036" s="68"/>
      <c r="K2036" s="66">
        <v>111</v>
      </c>
      <c r="L2036" s="68" t="s">
        <v>3025</v>
      </c>
    </row>
    <row r="2037" spans="1:12">
      <c r="A2037" s="63">
        <v>1600</v>
      </c>
      <c r="B2037" s="63" t="s">
        <v>3162</v>
      </c>
      <c r="C2037" s="64" t="s">
        <v>2088</v>
      </c>
      <c r="D2037" s="65">
        <v>43030</v>
      </c>
      <c r="E2037" s="70">
        <v>6</v>
      </c>
      <c r="F2037" s="70">
        <v>62</v>
      </c>
      <c r="G2037" s="66"/>
      <c r="H2037" s="66"/>
      <c r="I2037" s="67">
        <v>507.52</v>
      </c>
      <c r="J2037" s="68"/>
      <c r="K2037" s="66">
        <v>111</v>
      </c>
      <c r="L2037" s="68" t="s">
        <v>3025</v>
      </c>
    </row>
    <row r="2038" spans="1:12">
      <c r="A2038" s="63">
        <v>1600</v>
      </c>
      <c r="B2038" s="63" t="s">
        <v>3162</v>
      </c>
      <c r="C2038" s="64" t="s">
        <v>2089</v>
      </c>
      <c r="D2038" s="65">
        <v>43030</v>
      </c>
      <c r="E2038" s="70">
        <v>2</v>
      </c>
      <c r="F2038" s="70">
        <v>22</v>
      </c>
      <c r="G2038" s="66"/>
      <c r="H2038" s="66"/>
      <c r="I2038" s="67">
        <v>1256.5999999999999</v>
      </c>
      <c r="J2038" s="68"/>
      <c r="K2038" s="66">
        <v>111</v>
      </c>
      <c r="L2038" s="68" t="s">
        <v>3025</v>
      </c>
    </row>
    <row r="2039" spans="1:12">
      <c r="A2039" s="63">
        <v>1600</v>
      </c>
      <c r="B2039" s="63" t="s">
        <v>3162</v>
      </c>
      <c r="C2039" s="64" t="s">
        <v>2090</v>
      </c>
      <c r="D2039" s="65">
        <v>43030</v>
      </c>
      <c r="E2039" s="70">
        <v>3</v>
      </c>
      <c r="F2039" s="71"/>
      <c r="G2039" s="68"/>
      <c r="H2039" s="68"/>
      <c r="I2039" s="67">
        <v>256.2</v>
      </c>
      <c r="J2039" s="68"/>
      <c r="K2039" s="66">
        <v>3081</v>
      </c>
      <c r="L2039" s="68" t="s">
        <v>3144</v>
      </c>
    </row>
    <row r="2040" spans="1:12">
      <c r="A2040" s="63">
        <v>1600</v>
      </c>
      <c r="B2040" s="63" t="s">
        <v>3162</v>
      </c>
      <c r="C2040" s="64" t="s">
        <v>2091</v>
      </c>
      <c r="D2040" s="65">
        <v>43030</v>
      </c>
      <c r="E2040" s="70">
        <v>6</v>
      </c>
      <c r="F2040" s="70">
        <v>61</v>
      </c>
      <c r="G2040" s="66"/>
      <c r="H2040" s="66"/>
      <c r="I2040" s="67">
        <v>2723.43</v>
      </c>
      <c r="J2040" s="68"/>
      <c r="K2040" s="66">
        <v>3077</v>
      </c>
      <c r="L2040" s="68" t="s">
        <v>3143</v>
      </c>
    </row>
    <row r="2041" spans="1:12">
      <c r="A2041" s="63">
        <v>1600</v>
      </c>
      <c r="B2041" s="63" t="s">
        <v>3162</v>
      </c>
      <c r="C2041" s="64" t="s">
        <v>2092</v>
      </c>
      <c r="D2041" s="65">
        <v>43030</v>
      </c>
      <c r="E2041" s="70">
        <v>3</v>
      </c>
      <c r="F2041" s="71"/>
      <c r="G2041" s="68"/>
      <c r="H2041" s="68"/>
      <c r="I2041" s="68"/>
      <c r="J2041" s="67">
        <v>-73.2</v>
      </c>
      <c r="K2041" s="66">
        <v>3077</v>
      </c>
      <c r="L2041" s="68" t="s">
        <v>3143</v>
      </c>
    </row>
    <row r="2042" spans="1:12">
      <c r="A2042" s="63">
        <v>1600</v>
      </c>
      <c r="B2042" s="63" t="s">
        <v>3162</v>
      </c>
      <c r="C2042" s="64" t="s">
        <v>2093</v>
      </c>
      <c r="D2042" s="65">
        <v>43030</v>
      </c>
      <c r="E2042" s="70">
        <v>3</v>
      </c>
      <c r="F2042" s="71"/>
      <c r="G2042" s="68"/>
      <c r="H2042" s="68"/>
      <c r="I2042" s="68"/>
      <c r="J2042" s="67">
        <v>-219.6</v>
      </c>
      <c r="K2042" s="66">
        <v>3077</v>
      </c>
      <c r="L2042" s="68" t="s">
        <v>3143</v>
      </c>
    </row>
    <row r="2043" spans="1:12">
      <c r="A2043" s="63">
        <v>1600</v>
      </c>
      <c r="B2043" s="63" t="s">
        <v>3162</v>
      </c>
      <c r="C2043" s="64" t="s">
        <v>2094</v>
      </c>
      <c r="D2043" s="65">
        <v>43030</v>
      </c>
      <c r="E2043" s="70">
        <v>3</v>
      </c>
      <c r="F2043" s="71"/>
      <c r="G2043" s="68"/>
      <c r="H2043" s="68"/>
      <c r="I2043" s="67">
        <v>219.6</v>
      </c>
      <c r="J2043" s="68"/>
      <c r="K2043" s="66">
        <v>3077</v>
      </c>
      <c r="L2043" s="68" t="s">
        <v>3143</v>
      </c>
    </row>
    <row r="2044" spans="1:12">
      <c r="A2044" s="63">
        <v>1600</v>
      </c>
      <c r="B2044" s="63" t="s">
        <v>3162</v>
      </c>
      <c r="C2044" s="64" t="s">
        <v>2095</v>
      </c>
      <c r="D2044" s="65">
        <v>43030</v>
      </c>
      <c r="E2044" s="70">
        <v>3</v>
      </c>
      <c r="F2044" s="71"/>
      <c r="G2044" s="68"/>
      <c r="H2044" s="68"/>
      <c r="I2044" s="67">
        <v>219.6</v>
      </c>
      <c r="J2044" s="68"/>
      <c r="K2044" s="66">
        <v>2951</v>
      </c>
      <c r="L2044" s="68" t="s">
        <v>3140</v>
      </c>
    </row>
    <row r="2045" spans="1:12">
      <c r="A2045" s="63">
        <v>1600</v>
      </c>
      <c r="B2045" s="63" t="s">
        <v>3162</v>
      </c>
      <c r="C2045" s="64" t="s">
        <v>2096</v>
      </c>
      <c r="D2045" s="65">
        <v>43030</v>
      </c>
      <c r="E2045" s="70">
        <v>1</v>
      </c>
      <c r="F2045" s="70">
        <v>12</v>
      </c>
      <c r="G2045" s="66"/>
      <c r="H2045" s="66"/>
      <c r="I2045" s="67">
        <v>879.62</v>
      </c>
      <c r="J2045" s="68"/>
      <c r="K2045" s="66">
        <v>2951</v>
      </c>
      <c r="L2045" s="68" t="s">
        <v>3140</v>
      </c>
    </row>
    <row r="2046" spans="1:12">
      <c r="A2046" s="63">
        <v>1600</v>
      </c>
      <c r="B2046" s="63" t="s">
        <v>3162</v>
      </c>
      <c r="C2046" s="64" t="s">
        <v>2097</v>
      </c>
      <c r="D2046" s="65">
        <v>43030</v>
      </c>
      <c r="E2046" s="70">
        <v>3</v>
      </c>
      <c r="F2046" s="71"/>
      <c r="G2046" s="68"/>
      <c r="H2046" s="68"/>
      <c r="I2046" s="67">
        <v>219.6</v>
      </c>
      <c r="J2046" s="68"/>
      <c r="K2046" s="66">
        <v>2951</v>
      </c>
      <c r="L2046" s="68" t="s">
        <v>3140</v>
      </c>
    </row>
    <row r="2047" spans="1:12">
      <c r="A2047" s="63">
        <v>1600</v>
      </c>
      <c r="B2047" s="63" t="s">
        <v>3162</v>
      </c>
      <c r="C2047" s="64" t="s">
        <v>2098</v>
      </c>
      <c r="D2047" s="65">
        <v>43030</v>
      </c>
      <c r="E2047" s="70">
        <v>2</v>
      </c>
      <c r="F2047" s="70">
        <v>22</v>
      </c>
      <c r="G2047" s="66"/>
      <c r="H2047" s="66"/>
      <c r="I2047" s="67">
        <v>1456.68</v>
      </c>
      <c r="J2047" s="68"/>
      <c r="K2047" s="66">
        <v>3099</v>
      </c>
      <c r="L2047" s="68" t="s">
        <v>3145</v>
      </c>
    </row>
    <row r="2048" spans="1:12">
      <c r="A2048" s="63">
        <v>1600</v>
      </c>
      <c r="B2048" s="63" t="s">
        <v>3162</v>
      </c>
      <c r="C2048" s="64" t="s">
        <v>2099</v>
      </c>
      <c r="D2048" s="65">
        <v>43030</v>
      </c>
      <c r="E2048" s="70">
        <v>2</v>
      </c>
      <c r="F2048" s="70">
        <v>22</v>
      </c>
      <c r="G2048" s="66"/>
      <c r="H2048" s="66"/>
      <c r="I2048" s="67">
        <v>971.12</v>
      </c>
      <c r="J2048" s="68"/>
      <c r="K2048" s="66">
        <v>3099</v>
      </c>
      <c r="L2048" s="68" t="s">
        <v>3145</v>
      </c>
    </row>
    <row r="2049" spans="1:12">
      <c r="A2049" s="63">
        <v>1600</v>
      </c>
      <c r="B2049" s="63" t="s">
        <v>3162</v>
      </c>
      <c r="C2049" s="64" t="s">
        <v>2100</v>
      </c>
      <c r="D2049" s="65">
        <v>43030</v>
      </c>
      <c r="E2049" s="70">
        <v>1</v>
      </c>
      <c r="F2049" s="70">
        <v>12</v>
      </c>
      <c r="G2049" s="66"/>
      <c r="H2049" s="66"/>
      <c r="I2049" s="67">
        <v>1256.5999999999999</v>
      </c>
      <c r="J2049" s="68"/>
      <c r="K2049" s="66">
        <v>3099</v>
      </c>
      <c r="L2049" s="68" t="s">
        <v>3145</v>
      </c>
    </row>
    <row r="2050" spans="1:12">
      <c r="A2050" s="63">
        <v>1600</v>
      </c>
      <c r="B2050" s="63" t="s">
        <v>3162</v>
      </c>
      <c r="C2050" s="64" t="s">
        <v>2101</v>
      </c>
      <c r="D2050" s="65">
        <v>43030</v>
      </c>
      <c r="E2050" s="70">
        <v>1</v>
      </c>
      <c r="F2050" s="70">
        <v>12</v>
      </c>
      <c r="G2050" s="66"/>
      <c r="H2050" s="66"/>
      <c r="I2050" s="67">
        <v>971.12</v>
      </c>
      <c r="J2050" s="68"/>
      <c r="K2050" s="66">
        <v>3099</v>
      </c>
      <c r="L2050" s="68" t="s">
        <v>3145</v>
      </c>
    </row>
    <row r="2051" spans="1:12">
      <c r="A2051" s="63">
        <v>1600</v>
      </c>
      <c r="B2051" s="63" t="s">
        <v>3162</v>
      </c>
      <c r="C2051" s="64" t="s">
        <v>2102</v>
      </c>
      <c r="D2051" s="65">
        <v>43030</v>
      </c>
      <c r="E2051" s="70">
        <v>1</v>
      </c>
      <c r="F2051" s="70">
        <v>12</v>
      </c>
      <c r="G2051" s="66"/>
      <c r="H2051" s="66"/>
      <c r="I2051" s="67">
        <v>1456.68</v>
      </c>
      <c r="J2051" s="68"/>
      <c r="K2051" s="66">
        <v>3099</v>
      </c>
      <c r="L2051" s="68" t="s">
        <v>3145</v>
      </c>
    </row>
    <row r="2052" spans="1:12">
      <c r="A2052" s="63">
        <v>1600</v>
      </c>
      <c r="B2052" s="63" t="s">
        <v>3162</v>
      </c>
      <c r="C2052" s="64" t="s">
        <v>2103</v>
      </c>
      <c r="D2052" s="65">
        <v>43030</v>
      </c>
      <c r="E2052" s="70">
        <v>2</v>
      </c>
      <c r="F2052" s="70">
        <v>22</v>
      </c>
      <c r="G2052" s="66"/>
      <c r="H2052" s="66"/>
      <c r="I2052" s="67">
        <v>1759.24</v>
      </c>
      <c r="J2052" s="68"/>
      <c r="K2052" s="66">
        <v>2792</v>
      </c>
      <c r="L2052" s="68" t="s">
        <v>3132</v>
      </c>
    </row>
    <row r="2053" spans="1:12">
      <c r="A2053" s="63">
        <v>1600</v>
      </c>
      <c r="B2053" s="63" t="s">
        <v>3162</v>
      </c>
      <c r="C2053" s="64" t="s">
        <v>2104</v>
      </c>
      <c r="D2053" s="65">
        <v>43030</v>
      </c>
      <c r="E2053" s="70">
        <v>3</v>
      </c>
      <c r="F2053" s="71"/>
      <c r="G2053" s="68"/>
      <c r="H2053" s="68"/>
      <c r="I2053" s="67">
        <v>219.6</v>
      </c>
      <c r="J2053" s="68"/>
      <c r="K2053" s="66">
        <v>2792</v>
      </c>
      <c r="L2053" s="68" t="s">
        <v>3132</v>
      </c>
    </row>
    <row r="2054" spans="1:12">
      <c r="A2054" s="63">
        <v>1600</v>
      </c>
      <c r="B2054" s="63" t="s">
        <v>3162</v>
      </c>
      <c r="C2054" s="64" t="s">
        <v>2105</v>
      </c>
      <c r="D2054" s="65">
        <v>43033</v>
      </c>
      <c r="E2054" s="70">
        <v>1</v>
      </c>
      <c r="F2054" s="70">
        <v>11</v>
      </c>
      <c r="G2054" s="66"/>
      <c r="H2054" s="66"/>
      <c r="I2054" s="67">
        <v>10628.64</v>
      </c>
      <c r="J2054" s="68"/>
      <c r="K2054" s="66">
        <v>1511</v>
      </c>
      <c r="L2054" s="68" t="s">
        <v>3103</v>
      </c>
    </row>
    <row r="2055" spans="1:12">
      <c r="A2055" s="63">
        <v>1600</v>
      </c>
      <c r="B2055" s="63" t="s">
        <v>3162</v>
      </c>
      <c r="C2055" s="64" t="s">
        <v>2106</v>
      </c>
      <c r="D2055" s="65">
        <v>43033</v>
      </c>
      <c r="E2055" s="70">
        <v>1</v>
      </c>
      <c r="F2055" s="70">
        <v>13</v>
      </c>
      <c r="G2055" s="66"/>
      <c r="H2055" s="66"/>
      <c r="I2055" s="67">
        <v>488</v>
      </c>
      <c r="J2055" s="68"/>
      <c r="K2055" s="66">
        <v>1440</v>
      </c>
      <c r="L2055" s="68" t="s">
        <v>3102</v>
      </c>
    </row>
    <row r="2056" spans="1:12">
      <c r="A2056" s="63">
        <v>1600</v>
      </c>
      <c r="B2056" s="63" t="s">
        <v>3162</v>
      </c>
      <c r="C2056" s="64" t="s">
        <v>2107</v>
      </c>
      <c r="D2056" s="65">
        <v>43033</v>
      </c>
      <c r="E2056" s="70">
        <v>2</v>
      </c>
      <c r="F2056" s="70">
        <v>23</v>
      </c>
      <c r="G2056" s="66"/>
      <c r="H2056" s="66"/>
      <c r="I2056" s="67">
        <v>732</v>
      </c>
      <c r="J2056" s="68"/>
      <c r="K2056" s="66">
        <v>2432</v>
      </c>
      <c r="L2056" s="68" t="s">
        <v>3121</v>
      </c>
    </row>
    <row r="2057" spans="1:12">
      <c r="A2057" s="63">
        <v>1600</v>
      </c>
      <c r="B2057" s="63" t="s">
        <v>3162</v>
      </c>
      <c r="C2057" s="64" t="s">
        <v>2108</v>
      </c>
      <c r="D2057" s="65">
        <v>43034</v>
      </c>
      <c r="E2057" s="70">
        <v>2</v>
      </c>
      <c r="F2057" s="70">
        <v>22</v>
      </c>
      <c r="G2057" s="66"/>
      <c r="H2057" s="66"/>
      <c r="I2057" s="68"/>
      <c r="J2057" s="67">
        <v>-1019.92</v>
      </c>
      <c r="K2057" s="66">
        <v>2178</v>
      </c>
      <c r="L2057" s="68" t="s">
        <v>3115</v>
      </c>
    </row>
    <row r="2058" spans="1:12">
      <c r="A2058" s="63">
        <v>1600</v>
      </c>
      <c r="B2058" s="63" t="s">
        <v>3162</v>
      </c>
      <c r="C2058" s="64" t="s">
        <v>2109</v>
      </c>
      <c r="D2058" s="65">
        <v>43034</v>
      </c>
      <c r="E2058" s="70">
        <v>2</v>
      </c>
      <c r="F2058" s="70">
        <v>22</v>
      </c>
      <c r="G2058" s="66"/>
      <c r="H2058" s="66"/>
      <c r="I2058" s="68"/>
      <c r="J2058" s="67">
        <v>-679.54</v>
      </c>
      <c r="K2058" s="66">
        <v>2178</v>
      </c>
      <c r="L2058" s="68" t="s">
        <v>3115</v>
      </c>
    </row>
    <row r="2059" spans="1:12">
      <c r="A2059" s="63">
        <v>1600</v>
      </c>
      <c r="B2059" s="63" t="s">
        <v>3162</v>
      </c>
      <c r="C2059" s="64" t="s">
        <v>2110</v>
      </c>
      <c r="D2059" s="65">
        <v>43034</v>
      </c>
      <c r="E2059" s="70">
        <v>2</v>
      </c>
      <c r="F2059" s="70">
        <v>22</v>
      </c>
      <c r="G2059" s="66"/>
      <c r="H2059" s="66"/>
      <c r="I2059" s="67">
        <v>1019.92</v>
      </c>
      <c r="J2059" s="68"/>
      <c r="K2059" s="66">
        <v>1268</v>
      </c>
      <c r="L2059" s="68" t="s">
        <v>3099</v>
      </c>
    </row>
    <row r="2060" spans="1:12">
      <c r="A2060" s="63">
        <v>1600</v>
      </c>
      <c r="B2060" s="63" t="s">
        <v>3162</v>
      </c>
      <c r="C2060" s="64" t="s">
        <v>2111</v>
      </c>
      <c r="D2060" s="65">
        <v>43034</v>
      </c>
      <c r="E2060" s="70">
        <v>2</v>
      </c>
      <c r="F2060" s="70">
        <v>22</v>
      </c>
      <c r="G2060" s="66"/>
      <c r="H2060" s="66"/>
      <c r="I2060" s="67">
        <v>679.54</v>
      </c>
      <c r="J2060" s="68"/>
      <c r="K2060" s="66">
        <v>1268</v>
      </c>
      <c r="L2060" s="68" t="s">
        <v>3099</v>
      </c>
    </row>
    <row r="2061" spans="1:12">
      <c r="A2061" s="63">
        <v>1600</v>
      </c>
      <c r="B2061" s="63" t="s">
        <v>3162</v>
      </c>
      <c r="C2061" s="64" t="s">
        <v>2112</v>
      </c>
      <c r="D2061" s="65">
        <v>43035</v>
      </c>
      <c r="E2061" s="70">
        <v>1</v>
      </c>
      <c r="F2061" s="70">
        <v>12</v>
      </c>
      <c r="G2061" s="66"/>
      <c r="H2061" s="66"/>
      <c r="I2061" s="67">
        <v>488</v>
      </c>
      <c r="J2061" s="68"/>
      <c r="K2061" s="66">
        <v>225</v>
      </c>
      <c r="L2061" s="68" t="s">
        <v>3039</v>
      </c>
    </row>
    <row r="2062" spans="1:12">
      <c r="A2062" s="63">
        <v>1600</v>
      </c>
      <c r="B2062" s="63" t="s">
        <v>3162</v>
      </c>
      <c r="C2062" s="64" t="s">
        <v>2113</v>
      </c>
      <c r="D2062" s="65">
        <v>43035</v>
      </c>
      <c r="E2062" s="70">
        <v>1</v>
      </c>
      <c r="F2062" s="70">
        <v>12</v>
      </c>
      <c r="G2062" s="66"/>
      <c r="H2062" s="66"/>
      <c r="I2062" s="67">
        <v>488</v>
      </c>
      <c r="J2062" s="68"/>
      <c r="K2062" s="66">
        <v>503</v>
      </c>
      <c r="L2062" s="68" t="s">
        <v>3062</v>
      </c>
    </row>
    <row r="2063" spans="1:12">
      <c r="A2063" s="63">
        <v>1600</v>
      </c>
      <c r="B2063" s="63" t="s">
        <v>3162</v>
      </c>
      <c r="C2063" s="64" t="s">
        <v>2114</v>
      </c>
      <c r="D2063" s="65">
        <v>43035</v>
      </c>
      <c r="E2063" s="70">
        <v>1</v>
      </c>
      <c r="F2063" s="70">
        <v>11</v>
      </c>
      <c r="G2063" s="66"/>
      <c r="H2063" s="66"/>
      <c r="I2063" s="67">
        <v>4304.16</v>
      </c>
      <c r="J2063" s="68"/>
      <c r="K2063" s="66">
        <v>756</v>
      </c>
      <c r="L2063" s="68" t="s">
        <v>3080</v>
      </c>
    </row>
    <row r="2064" spans="1:12">
      <c r="A2064" s="63">
        <v>1600</v>
      </c>
      <c r="B2064" s="63" t="s">
        <v>3162</v>
      </c>
      <c r="C2064" s="64" t="s">
        <v>2115</v>
      </c>
      <c r="D2064" s="65">
        <v>43035</v>
      </c>
      <c r="E2064" s="70">
        <v>2</v>
      </c>
      <c r="F2064" s="70">
        <v>21</v>
      </c>
      <c r="G2064" s="66"/>
      <c r="H2064" s="66"/>
      <c r="I2064" s="67">
        <v>2954.6</v>
      </c>
      <c r="J2064" s="68"/>
      <c r="K2064" s="66">
        <v>103</v>
      </c>
      <c r="L2064" s="68" t="s">
        <v>3020</v>
      </c>
    </row>
    <row r="2065" spans="1:12">
      <c r="A2065" s="63">
        <v>1600</v>
      </c>
      <c r="B2065" s="63" t="s">
        <v>3162</v>
      </c>
      <c r="C2065" s="64" t="s">
        <v>2116</v>
      </c>
      <c r="D2065" s="65">
        <v>43035</v>
      </c>
      <c r="E2065" s="70">
        <v>1</v>
      </c>
      <c r="F2065" s="70">
        <v>12</v>
      </c>
      <c r="G2065" s="66"/>
      <c r="H2065" s="66"/>
      <c r="I2065" s="67">
        <v>488</v>
      </c>
      <c r="J2065" s="68"/>
      <c r="K2065" s="66">
        <v>2457</v>
      </c>
      <c r="L2065" s="68" t="s">
        <v>3165</v>
      </c>
    </row>
    <row r="2066" spans="1:12">
      <c r="A2066" s="63">
        <v>1600</v>
      </c>
      <c r="B2066" s="63" t="s">
        <v>3162</v>
      </c>
      <c r="C2066" s="64" t="s">
        <v>2117</v>
      </c>
      <c r="D2066" s="65">
        <v>43035</v>
      </c>
      <c r="E2066" s="70">
        <v>1</v>
      </c>
      <c r="F2066" s="70">
        <v>12</v>
      </c>
      <c r="G2066" s="66"/>
      <c r="H2066" s="66"/>
      <c r="I2066" s="67">
        <v>244</v>
      </c>
      <c r="J2066" s="68"/>
      <c r="K2066" s="66">
        <v>1391</v>
      </c>
      <c r="L2066" s="68" t="s">
        <v>3101</v>
      </c>
    </row>
    <row r="2067" spans="1:12">
      <c r="A2067" s="63">
        <v>1600</v>
      </c>
      <c r="B2067" s="63" t="s">
        <v>3162</v>
      </c>
      <c r="C2067" s="64" t="s">
        <v>2118</v>
      </c>
      <c r="D2067" s="65">
        <v>43035</v>
      </c>
      <c r="E2067" s="70">
        <v>1</v>
      </c>
      <c r="F2067" s="70">
        <v>12</v>
      </c>
      <c r="G2067" s="66"/>
      <c r="H2067" s="66"/>
      <c r="I2067" s="67">
        <v>488</v>
      </c>
      <c r="J2067" s="68"/>
      <c r="K2067" s="66">
        <v>2178</v>
      </c>
      <c r="L2067" s="68" t="s">
        <v>3115</v>
      </c>
    </row>
    <row r="2068" spans="1:12">
      <c r="A2068" s="63">
        <v>1600</v>
      </c>
      <c r="B2068" s="63" t="s">
        <v>3162</v>
      </c>
      <c r="C2068" s="64" t="s">
        <v>2119</v>
      </c>
      <c r="D2068" s="65">
        <v>43035</v>
      </c>
      <c r="E2068" s="70">
        <v>6</v>
      </c>
      <c r="F2068" s="70">
        <v>61</v>
      </c>
      <c r="G2068" s="66"/>
      <c r="H2068" s="66"/>
      <c r="I2068" s="67">
        <v>1939.8</v>
      </c>
      <c r="J2068" s="68"/>
      <c r="K2068" s="66">
        <v>2178</v>
      </c>
      <c r="L2068" s="68" t="s">
        <v>3115</v>
      </c>
    </row>
    <row r="2069" spans="1:12">
      <c r="A2069" s="63">
        <v>1600</v>
      </c>
      <c r="B2069" s="63" t="s">
        <v>3162</v>
      </c>
      <c r="C2069" s="64" t="s">
        <v>2120</v>
      </c>
      <c r="D2069" s="65">
        <v>43035</v>
      </c>
      <c r="E2069" s="70">
        <v>6</v>
      </c>
      <c r="F2069" s="70">
        <v>61</v>
      </c>
      <c r="G2069" s="66"/>
      <c r="H2069" s="66"/>
      <c r="I2069" s="67">
        <v>2366.8000000000002</v>
      </c>
      <c r="J2069" s="68"/>
      <c r="K2069" s="66">
        <v>2037</v>
      </c>
      <c r="L2069" s="68" t="s">
        <v>3108</v>
      </c>
    </row>
    <row r="2070" spans="1:12">
      <c r="A2070" s="63">
        <v>1600</v>
      </c>
      <c r="B2070" s="63" t="s">
        <v>3162</v>
      </c>
      <c r="C2070" s="64" t="s">
        <v>2121</v>
      </c>
      <c r="D2070" s="65">
        <v>43035</v>
      </c>
      <c r="E2070" s="70">
        <v>1</v>
      </c>
      <c r="F2070" s="70">
        <v>13</v>
      </c>
      <c r="G2070" s="66"/>
      <c r="H2070" s="66"/>
      <c r="I2070" s="67">
        <v>244</v>
      </c>
      <c r="J2070" s="68"/>
      <c r="K2070" s="66">
        <v>3126</v>
      </c>
      <c r="L2070" s="68" t="s">
        <v>3147</v>
      </c>
    </row>
    <row r="2071" spans="1:12">
      <c r="A2071" s="63">
        <v>1600</v>
      </c>
      <c r="B2071" s="63" t="s">
        <v>3162</v>
      </c>
      <c r="C2071" s="64" t="s">
        <v>2122</v>
      </c>
      <c r="D2071" s="65">
        <v>43035</v>
      </c>
      <c r="E2071" s="70">
        <v>6</v>
      </c>
      <c r="F2071" s="70">
        <v>61</v>
      </c>
      <c r="G2071" s="66"/>
      <c r="H2071" s="66"/>
      <c r="I2071" s="67">
        <v>1732.4</v>
      </c>
      <c r="J2071" s="68"/>
      <c r="K2071" s="66">
        <v>2951</v>
      </c>
      <c r="L2071" s="68" t="s">
        <v>3140</v>
      </c>
    </row>
    <row r="2072" spans="1:12">
      <c r="A2072" s="63">
        <v>1600</v>
      </c>
      <c r="B2072" s="63" t="s">
        <v>3162</v>
      </c>
      <c r="C2072" s="64" t="s">
        <v>2123</v>
      </c>
      <c r="D2072" s="65">
        <v>43036</v>
      </c>
      <c r="E2072" s="70">
        <v>2</v>
      </c>
      <c r="F2072" s="70">
        <v>21</v>
      </c>
      <c r="G2072" s="66"/>
      <c r="H2072" s="66"/>
      <c r="I2072" s="67">
        <v>1371.28</v>
      </c>
      <c r="J2072" s="68"/>
      <c r="K2072" s="66">
        <v>1511</v>
      </c>
      <c r="L2072" s="68" t="s">
        <v>3103</v>
      </c>
    </row>
    <row r="2073" spans="1:12">
      <c r="A2073" s="63">
        <v>1600</v>
      </c>
      <c r="B2073" s="63" t="s">
        <v>3162</v>
      </c>
      <c r="C2073" s="64" t="s">
        <v>2124</v>
      </c>
      <c r="D2073" s="65">
        <v>43036</v>
      </c>
      <c r="E2073" s="70">
        <v>1</v>
      </c>
      <c r="F2073" s="70">
        <v>11</v>
      </c>
      <c r="G2073" s="66"/>
      <c r="H2073" s="66"/>
      <c r="I2073" s="67">
        <v>10394.4</v>
      </c>
      <c r="J2073" s="68"/>
      <c r="K2073" s="66">
        <v>1511</v>
      </c>
      <c r="L2073" s="68" t="s">
        <v>3103</v>
      </c>
    </row>
    <row r="2074" spans="1:12">
      <c r="A2074" s="63">
        <v>1600</v>
      </c>
      <c r="B2074" s="63" t="s">
        <v>3162</v>
      </c>
      <c r="C2074" s="64" t="s">
        <v>2125</v>
      </c>
      <c r="D2074" s="65">
        <v>43036</v>
      </c>
      <c r="E2074" s="70">
        <v>2</v>
      </c>
      <c r="F2074" s="70">
        <v>21</v>
      </c>
      <c r="G2074" s="66"/>
      <c r="H2074" s="66"/>
      <c r="I2074" s="67">
        <v>11489.59</v>
      </c>
      <c r="J2074" s="68"/>
      <c r="K2074" s="66">
        <v>103</v>
      </c>
      <c r="L2074" s="68" t="s">
        <v>3020</v>
      </c>
    </row>
    <row r="2075" spans="1:12">
      <c r="A2075" s="63">
        <v>1600</v>
      </c>
      <c r="B2075" s="63" t="s">
        <v>3162</v>
      </c>
      <c r="C2075" s="64" t="s">
        <v>2126</v>
      </c>
      <c r="D2075" s="65">
        <v>43036</v>
      </c>
      <c r="E2075" s="70">
        <v>2</v>
      </c>
      <c r="F2075" s="70">
        <v>21</v>
      </c>
      <c r="G2075" s="66"/>
      <c r="H2075" s="66"/>
      <c r="I2075" s="67">
        <v>10801.12</v>
      </c>
      <c r="J2075" s="68"/>
      <c r="K2075" s="66">
        <v>207</v>
      </c>
      <c r="L2075" s="68" t="s">
        <v>3036</v>
      </c>
    </row>
    <row r="2076" spans="1:12">
      <c r="A2076" s="63">
        <v>1600</v>
      </c>
      <c r="B2076" s="63" t="s">
        <v>3162</v>
      </c>
      <c r="C2076" s="64" t="s">
        <v>2127</v>
      </c>
      <c r="D2076" s="65">
        <v>43036</v>
      </c>
      <c r="E2076" s="70">
        <v>1</v>
      </c>
      <c r="F2076" s="70">
        <v>11</v>
      </c>
      <c r="G2076" s="66"/>
      <c r="H2076" s="66"/>
      <c r="I2076" s="67">
        <v>5808.42</v>
      </c>
      <c r="J2076" s="68"/>
      <c r="K2076" s="66">
        <v>1805</v>
      </c>
      <c r="L2076" s="68" t="s">
        <v>3105</v>
      </c>
    </row>
    <row r="2077" spans="1:12">
      <c r="A2077" s="63">
        <v>1600</v>
      </c>
      <c r="B2077" s="63" t="s">
        <v>3162</v>
      </c>
      <c r="C2077" s="64" t="s">
        <v>2128</v>
      </c>
      <c r="D2077" s="65">
        <v>43036</v>
      </c>
      <c r="E2077" s="70">
        <v>1</v>
      </c>
      <c r="F2077" s="70">
        <v>11</v>
      </c>
      <c r="G2077" s="66"/>
      <c r="H2077" s="66"/>
      <c r="I2077" s="67">
        <v>185.44</v>
      </c>
      <c r="J2077" s="68"/>
      <c r="K2077" s="66">
        <v>1805</v>
      </c>
      <c r="L2077" s="68" t="s">
        <v>3105</v>
      </c>
    </row>
    <row r="2078" spans="1:12">
      <c r="A2078" s="63">
        <v>1600</v>
      </c>
      <c r="B2078" s="63" t="s">
        <v>3162</v>
      </c>
      <c r="C2078" s="64" t="s">
        <v>2129</v>
      </c>
      <c r="D2078" s="65">
        <v>43036</v>
      </c>
      <c r="E2078" s="70">
        <v>2</v>
      </c>
      <c r="F2078" s="70">
        <v>21</v>
      </c>
      <c r="G2078" s="66"/>
      <c r="H2078" s="66"/>
      <c r="I2078" s="67">
        <v>10511.52</v>
      </c>
      <c r="J2078" s="68"/>
      <c r="K2078" s="66">
        <v>1805</v>
      </c>
      <c r="L2078" s="68" t="s">
        <v>3105</v>
      </c>
    </row>
    <row r="2079" spans="1:12">
      <c r="A2079" s="63">
        <v>1600</v>
      </c>
      <c r="B2079" s="63" t="s">
        <v>3162</v>
      </c>
      <c r="C2079" s="64" t="s">
        <v>2130</v>
      </c>
      <c r="D2079" s="65">
        <v>43036</v>
      </c>
      <c r="E2079" s="70">
        <v>2</v>
      </c>
      <c r="F2079" s="70">
        <v>21</v>
      </c>
      <c r="G2079" s="66"/>
      <c r="H2079" s="66"/>
      <c r="I2079" s="67">
        <v>3050</v>
      </c>
      <c r="J2079" s="68"/>
      <c r="K2079" s="66">
        <v>1805</v>
      </c>
      <c r="L2079" s="68" t="s">
        <v>3105</v>
      </c>
    </row>
    <row r="2080" spans="1:12">
      <c r="A2080" s="63">
        <v>1600</v>
      </c>
      <c r="B2080" s="63" t="s">
        <v>3162</v>
      </c>
      <c r="C2080" s="64" t="s">
        <v>2131</v>
      </c>
      <c r="D2080" s="65">
        <v>43036</v>
      </c>
      <c r="E2080" s="70">
        <v>2</v>
      </c>
      <c r="F2080" s="70">
        <v>21</v>
      </c>
      <c r="G2080" s="66"/>
      <c r="H2080" s="66"/>
      <c r="I2080" s="67">
        <v>463.6</v>
      </c>
      <c r="J2080" s="68"/>
      <c r="K2080" s="66">
        <v>1805</v>
      </c>
      <c r="L2080" s="68" t="s">
        <v>3105</v>
      </c>
    </row>
    <row r="2081" spans="1:12">
      <c r="A2081" s="63">
        <v>1600</v>
      </c>
      <c r="B2081" s="63" t="s">
        <v>3162</v>
      </c>
      <c r="C2081" s="64" t="s">
        <v>2132</v>
      </c>
      <c r="D2081" s="65">
        <v>43036</v>
      </c>
      <c r="E2081" s="70">
        <v>1</v>
      </c>
      <c r="F2081" s="70">
        <v>11</v>
      </c>
      <c r="G2081" s="66"/>
      <c r="H2081" s="66"/>
      <c r="I2081" s="67">
        <v>5247.22</v>
      </c>
      <c r="J2081" s="68"/>
      <c r="K2081" s="66">
        <v>1805</v>
      </c>
      <c r="L2081" s="68" t="s">
        <v>3105</v>
      </c>
    </row>
    <row r="2082" spans="1:12">
      <c r="A2082" s="63">
        <v>1600</v>
      </c>
      <c r="B2082" s="63" t="s">
        <v>3162</v>
      </c>
      <c r="C2082" s="64" t="s">
        <v>2133</v>
      </c>
      <c r="D2082" s="65">
        <v>43036</v>
      </c>
      <c r="E2082" s="70">
        <v>1</v>
      </c>
      <c r="F2082" s="70">
        <v>11</v>
      </c>
      <c r="G2082" s="66"/>
      <c r="H2082" s="66"/>
      <c r="I2082" s="67">
        <v>1185.8399999999999</v>
      </c>
      <c r="J2082" s="68"/>
      <c r="K2082" s="66">
        <v>1805</v>
      </c>
      <c r="L2082" s="68" t="s">
        <v>3105</v>
      </c>
    </row>
    <row r="2083" spans="1:12">
      <c r="A2083" s="63">
        <v>1600</v>
      </c>
      <c r="B2083" s="63" t="s">
        <v>3162</v>
      </c>
      <c r="C2083" s="64" t="s">
        <v>2134</v>
      </c>
      <c r="D2083" s="65">
        <v>43036</v>
      </c>
      <c r="E2083" s="70">
        <v>1</v>
      </c>
      <c r="F2083" s="70">
        <v>11</v>
      </c>
      <c r="G2083" s="66"/>
      <c r="H2083" s="66"/>
      <c r="I2083" s="67">
        <v>180.56</v>
      </c>
      <c r="J2083" s="68"/>
      <c r="K2083" s="66">
        <v>1805</v>
      </c>
      <c r="L2083" s="68" t="s">
        <v>3105</v>
      </c>
    </row>
    <row r="2084" spans="1:12">
      <c r="A2084" s="63">
        <v>1600</v>
      </c>
      <c r="B2084" s="63" t="s">
        <v>3162</v>
      </c>
      <c r="C2084" s="64" t="s">
        <v>2135</v>
      </c>
      <c r="D2084" s="65">
        <v>43036</v>
      </c>
      <c r="E2084" s="70">
        <v>1</v>
      </c>
      <c r="F2084" s="70">
        <v>11</v>
      </c>
      <c r="G2084" s="66"/>
      <c r="H2084" s="66"/>
      <c r="I2084" s="67">
        <v>6729.52</v>
      </c>
      <c r="J2084" s="68"/>
      <c r="K2084" s="66">
        <v>1805</v>
      </c>
      <c r="L2084" s="68" t="s">
        <v>3105</v>
      </c>
    </row>
    <row r="2085" spans="1:12">
      <c r="A2085" s="63">
        <v>1600</v>
      </c>
      <c r="B2085" s="63" t="s">
        <v>3162</v>
      </c>
      <c r="C2085" s="64" t="s">
        <v>2136</v>
      </c>
      <c r="D2085" s="65">
        <v>43036</v>
      </c>
      <c r="E2085" s="70">
        <v>1</v>
      </c>
      <c r="F2085" s="70">
        <v>11</v>
      </c>
      <c r="G2085" s="66"/>
      <c r="H2085" s="66"/>
      <c r="I2085" s="67">
        <v>1647</v>
      </c>
      <c r="J2085" s="68"/>
      <c r="K2085" s="66">
        <v>1805</v>
      </c>
      <c r="L2085" s="68" t="s">
        <v>3105</v>
      </c>
    </row>
    <row r="2086" spans="1:12">
      <c r="A2086" s="63">
        <v>1600</v>
      </c>
      <c r="B2086" s="63" t="s">
        <v>3162</v>
      </c>
      <c r="C2086" s="64" t="s">
        <v>2137</v>
      </c>
      <c r="D2086" s="65">
        <v>43036</v>
      </c>
      <c r="E2086" s="70">
        <v>1</v>
      </c>
      <c r="F2086" s="70">
        <v>11</v>
      </c>
      <c r="G2086" s="66"/>
      <c r="H2086" s="66"/>
      <c r="I2086" s="67">
        <v>278.16000000000003</v>
      </c>
      <c r="J2086" s="68"/>
      <c r="K2086" s="66">
        <v>1805</v>
      </c>
      <c r="L2086" s="68" t="s">
        <v>3105</v>
      </c>
    </row>
    <row r="2087" spans="1:12">
      <c r="A2087" s="63">
        <v>1600</v>
      </c>
      <c r="B2087" s="63" t="s">
        <v>3162</v>
      </c>
      <c r="C2087" s="64" t="s">
        <v>2138</v>
      </c>
      <c r="D2087" s="65">
        <v>43036</v>
      </c>
      <c r="E2087" s="70">
        <v>6</v>
      </c>
      <c r="F2087" s="70">
        <v>61</v>
      </c>
      <c r="G2087" s="66"/>
      <c r="H2087" s="66"/>
      <c r="I2087" s="67">
        <v>4808.0200000000004</v>
      </c>
      <c r="J2087" s="68"/>
      <c r="K2087" s="66">
        <v>1805</v>
      </c>
      <c r="L2087" s="68" t="s">
        <v>3105</v>
      </c>
    </row>
    <row r="2088" spans="1:12">
      <c r="A2088" s="63">
        <v>1600</v>
      </c>
      <c r="B2088" s="63" t="s">
        <v>3162</v>
      </c>
      <c r="C2088" s="64" t="s">
        <v>2139</v>
      </c>
      <c r="D2088" s="65">
        <v>43036</v>
      </c>
      <c r="E2088" s="70">
        <v>6</v>
      </c>
      <c r="F2088" s="70">
        <v>61</v>
      </c>
      <c r="G2088" s="66"/>
      <c r="H2088" s="66"/>
      <c r="I2088" s="67">
        <v>1098</v>
      </c>
      <c r="J2088" s="68"/>
      <c r="K2088" s="66">
        <v>1805</v>
      </c>
      <c r="L2088" s="68" t="s">
        <v>3105</v>
      </c>
    </row>
    <row r="2089" spans="1:12">
      <c r="A2089" s="63">
        <v>1600</v>
      </c>
      <c r="B2089" s="63" t="s">
        <v>3162</v>
      </c>
      <c r="C2089" s="64" t="s">
        <v>2140</v>
      </c>
      <c r="D2089" s="65">
        <v>43036</v>
      </c>
      <c r="E2089" s="70">
        <v>6</v>
      </c>
      <c r="F2089" s="70">
        <v>61</v>
      </c>
      <c r="G2089" s="66"/>
      <c r="H2089" s="66"/>
      <c r="I2089" s="67">
        <v>1506.7</v>
      </c>
      <c r="J2089" s="68"/>
      <c r="K2089" s="66">
        <v>1805</v>
      </c>
      <c r="L2089" s="68" t="s">
        <v>3105</v>
      </c>
    </row>
    <row r="2090" spans="1:12">
      <c r="A2090" s="63">
        <v>1600</v>
      </c>
      <c r="B2090" s="63" t="s">
        <v>3162</v>
      </c>
      <c r="C2090" s="64" t="s">
        <v>2141</v>
      </c>
      <c r="D2090" s="65">
        <v>43036</v>
      </c>
      <c r="E2090" s="70">
        <v>2</v>
      </c>
      <c r="F2090" s="70">
        <v>21</v>
      </c>
      <c r="G2090" s="66"/>
      <c r="H2090" s="66"/>
      <c r="I2090" s="67">
        <v>3428.2</v>
      </c>
      <c r="J2090" s="68"/>
      <c r="K2090" s="66">
        <v>1268</v>
      </c>
      <c r="L2090" s="68" t="s">
        <v>3099</v>
      </c>
    </row>
    <row r="2091" spans="1:12">
      <c r="A2091" s="63">
        <v>1600</v>
      </c>
      <c r="B2091" s="63" t="s">
        <v>3162</v>
      </c>
      <c r="C2091" s="64" t="s">
        <v>2142</v>
      </c>
      <c r="D2091" s="65">
        <v>43036</v>
      </c>
      <c r="E2091" s="70">
        <v>6</v>
      </c>
      <c r="F2091" s="70">
        <v>61</v>
      </c>
      <c r="G2091" s="66"/>
      <c r="H2091" s="66"/>
      <c r="I2091" s="67">
        <v>5856</v>
      </c>
      <c r="J2091" s="68"/>
      <c r="K2091" s="66">
        <v>3081</v>
      </c>
      <c r="L2091" s="68" t="s">
        <v>3144</v>
      </c>
    </row>
    <row r="2092" spans="1:12">
      <c r="A2092" s="63">
        <v>1600</v>
      </c>
      <c r="B2092" s="63" t="s">
        <v>3162</v>
      </c>
      <c r="C2092" s="64" t="s">
        <v>2143</v>
      </c>
      <c r="D2092" s="65">
        <v>43036</v>
      </c>
      <c r="E2092" s="70">
        <v>2</v>
      </c>
      <c r="F2092" s="70">
        <v>21</v>
      </c>
      <c r="G2092" s="66"/>
      <c r="H2092" s="66"/>
      <c r="I2092" s="67">
        <v>8230.1200000000008</v>
      </c>
      <c r="J2092" s="68"/>
      <c r="K2092" s="66">
        <v>2792</v>
      </c>
      <c r="L2092" s="68" t="s">
        <v>3132</v>
      </c>
    </row>
    <row r="2093" spans="1:12">
      <c r="A2093" s="63">
        <v>1600</v>
      </c>
      <c r="B2093" s="63" t="s">
        <v>3162</v>
      </c>
      <c r="C2093" s="64" t="s">
        <v>2144</v>
      </c>
      <c r="D2093" s="65">
        <v>43037</v>
      </c>
      <c r="E2093" s="70">
        <v>6</v>
      </c>
      <c r="F2093" s="70">
        <v>61</v>
      </c>
      <c r="G2093" s="66"/>
      <c r="H2093" s="66"/>
      <c r="I2093" s="67">
        <v>1293.2</v>
      </c>
      <c r="J2093" s="68"/>
      <c r="K2093" s="66">
        <v>93</v>
      </c>
      <c r="L2093" s="68" t="s">
        <v>3015</v>
      </c>
    </row>
    <row r="2094" spans="1:12">
      <c r="A2094" s="63">
        <v>1600</v>
      </c>
      <c r="B2094" s="63" t="s">
        <v>3162</v>
      </c>
      <c r="C2094" s="64" t="s">
        <v>2145</v>
      </c>
      <c r="D2094" s="65">
        <v>43037</v>
      </c>
      <c r="E2094" s="70">
        <v>6</v>
      </c>
      <c r="F2094" s="70">
        <v>62</v>
      </c>
      <c r="G2094" s="66"/>
      <c r="H2094" s="66"/>
      <c r="I2094" s="67">
        <v>2031.3</v>
      </c>
      <c r="J2094" s="68"/>
      <c r="K2094" s="66">
        <v>93</v>
      </c>
      <c r="L2094" s="68" t="s">
        <v>3015</v>
      </c>
    </row>
    <row r="2095" spans="1:12">
      <c r="A2095" s="63">
        <v>1600</v>
      </c>
      <c r="B2095" s="63" t="s">
        <v>3162</v>
      </c>
      <c r="C2095" s="64" t="s">
        <v>2146</v>
      </c>
      <c r="D2095" s="65">
        <v>43037</v>
      </c>
      <c r="E2095" s="70">
        <v>1</v>
      </c>
      <c r="F2095" s="70">
        <v>12</v>
      </c>
      <c r="G2095" s="66"/>
      <c r="H2095" s="66"/>
      <c r="I2095" s="67">
        <v>488</v>
      </c>
      <c r="J2095" s="68"/>
      <c r="K2095" s="66">
        <v>313</v>
      </c>
      <c r="L2095" s="68" t="s">
        <v>3051</v>
      </c>
    </row>
    <row r="2096" spans="1:12">
      <c r="A2096" s="63">
        <v>1600</v>
      </c>
      <c r="B2096" s="63" t="s">
        <v>3162</v>
      </c>
      <c r="C2096" s="64" t="s">
        <v>2147</v>
      </c>
      <c r="D2096" s="65">
        <v>43037</v>
      </c>
      <c r="E2096" s="70">
        <v>1</v>
      </c>
      <c r="F2096" s="70">
        <v>12</v>
      </c>
      <c r="G2096" s="66"/>
      <c r="H2096" s="66"/>
      <c r="I2096" s="67">
        <v>1695.8</v>
      </c>
      <c r="J2096" s="68"/>
      <c r="K2096" s="66">
        <v>469</v>
      </c>
      <c r="L2096" s="68" t="s">
        <v>3059</v>
      </c>
    </row>
    <row r="2097" spans="1:12">
      <c r="A2097" s="63">
        <v>1600</v>
      </c>
      <c r="B2097" s="63" t="s">
        <v>3162</v>
      </c>
      <c r="C2097" s="64" t="s">
        <v>2148</v>
      </c>
      <c r="D2097" s="65">
        <v>43037</v>
      </c>
      <c r="E2097" s="70">
        <v>1</v>
      </c>
      <c r="F2097" s="70">
        <v>12</v>
      </c>
      <c r="G2097" s="66"/>
      <c r="H2097" s="66"/>
      <c r="I2097" s="67">
        <v>488</v>
      </c>
      <c r="J2097" s="68"/>
      <c r="K2097" s="66">
        <v>503</v>
      </c>
      <c r="L2097" s="68" t="s">
        <v>3062</v>
      </c>
    </row>
    <row r="2098" spans="1:12">
      <c r="A2098" s="63">
        <v>1600</v>
      </c>
      <c r="B2098" s="63" t="s">
        <v>3162</v>
      </c>
      <c r="C2098" s="64" t="s">
        <v>2149</v>
      </c>
      <c r="D2098" s="65">
        <v>43037</v>
      </c>
      <c r="E2098" s="70">
        <v>1</v>
      </c>
      <c r="F2098" s="70">
        <v>12</v>
      </c>
      <c r="G2098" s="66"/>
      <c r="H2098" s="66"/>
      <c r="I2098" s="67">
        <v>488</v>
      </c>
      <c r="J2098" s="68"/>
      <c r="K2098" s="66">
        <v>682</v>
      </c>
      <c r="L2098" s="68" t="s">
        <v>3075</v>
      </c>
    </row>
    <row r="2099" spans="1:12">
      <c r="A2099" s="63">
        <v>1600</v>
      </c>
      <c r="B2099" s="63" t="s">
        <v>3162</v>
      </c>
      <c r="C2099" s="64" t="s">
        <v>2150</v>
      </c>
      <c r="D2099" s="65">
        <v>43037</v>
      </c>
      <c r="E2099" s="70">
        <v>1</v>
      </c>
      <c r="F2099" s="70">
        <v>12</v>
      </c>
      <c r="G2099" s="66"/>
      <c r="H2099" s="66"/>
      <c r="I2099" s="67">
        <v>488</v>
      </c>
      <c r="J2099" s="68"/>
      <c r="K2099" s="66">
        <v>971</v>
      </c>
      <c r="L2099" s="68" t="s">
        <v>3090</v>
      </c>
    </row>
    <row r="2100" spans="1:12">
      <c r="A2100" s="63">
        <v>1600</v>
      </c>
      <c r="B2100" s="63" t="s">
        <v>3162</v>
      </c>
      <c r="C2100" s="64" t="s">
        <v>2151</v>
      </c>
      <c r="D2100" s="65">
        <v>43037</v>
      </c>
      <c r="E2100" s="70">
        <v>1</v>
      </c>
      <c r="F2100" s="70">
        <v>12</v>
      </c>
      <c r="G2100" s="66"/>
      <c r="H2100" s="66"/>
      <c r="I2100" s="67">
        <v>1256.5999999999999</v>
      </c>
      <c r="J2100" s="68"/>
      <c r="K2100" s="66">
        <v>971</v>
      </c>
      <c r="L2100" s="68" t="s">
        <v>3090</v>
      </c>
    </row>
    <row r="2101" spans="1:12">
      <c r="A2101" s="63">
        <v>1600</v>
      </c>
      <c r="B2101" s="63" t="s">
        <v>3162</v>
      </c>
      <c r="C2101" s="64" t="s">
        <v>2152</v>
      </c>
      <c r="D2101" s="65">
        <v>43037</v>
      </c>
      <c r="E2101" s="70">
        <v>1</v>
      </c>
      <c r="F2101" s="70">
        <v>12</v>
      </c>
      <c r="G2101" s="66"/>
      <c r="H2101" s="66"/>
      <c r="I2101" s="67">
        <v>1949.56</v>
      </c>
      <c r="J2101" s="68"/>
      <c r="K2101" s="66">
        <v>978</v>
      </c>
      <c r="L2101" s="68" t="s">
        <v>3091</v>
      </c>
    </row>
    <row r="2102" spans="1:12">
      <c r="A2102" s="63">
        <v>1600</v>
      </c>
      <c r="B2102" s="63" t="s">
        <v>3162</v>
      </c>
      <c r="C2102" s="64" t="s">
        <v>2153</v>
      </c>
      <c r="D2102" s="65">
        <v>43037</v>
      </c>
      <c r="E2102" s="70">
        <v>6</v>
      </c>
      <c r="F2102" s="70">
        <v>62</v>
      </c>
      <c r="G2102" s="66"/>
      <c r="H2102" s="66"/>
      <c r="I2102" s="67">
        <v>1195.5999999999999</v>
      </c>
      <c r="J2102" s="68"/>
      <c r="K2102" s="66">
        <v>1008</v>
      </c>
      <c r="L2102" s="68" t="s">
        <v>3093</v>
      </c>
    </row>
    <row r="2103" spans="1:12">
      <c r="A2103" s="63">
        <v>1600</v>
      </c>
      <c r="B2103" s="63" t="s">
        <v>3162</v>
      </c>
      <c r="C2103" s="64" t="s">
        <v>2154</v>
      </c>
      <c r="D2103" s="65">
        <v>43037</v>
      </c>
      <c r="E2103" s="70">
        <v>3</v>
      </c>
      <c r="F2103" s="71"/>
      <c r="G2103" s="68"/>
      <c r="H2103" s="68"/>
      <c r="I2103" s="67">
        <v>219.6</v>
      </c>
      <c r="J2103" s="68"/>
      <c r="K2103" s="66">
        <v>2284</v>
      </c>
      <c r="L2103" s="68" t="s">
        <v>3119</v>
      </c>
    </row>
    <row r="2104" spans="1:12">
      <c r="A2104" s="63">
        <v>1600</v>
      </c>
      <c r="B2104" s="63" t="s">
        <v>3162</v>
      </c>
      <c r="C2104" s="64" t="s">
        <v>2155</v>
      </c>
      <c r="D2104" s="65">
        <v>43037</v>
      </c>
      <c r="E2104" s="70">
        <v>1</v>
      </c>
      <c r="F2104" s="70">
        <v>12</v>
      </c>
      <c r="G2104" s="66"/>
      <c r="H2104" s="66"/>
      <c r="I2104" s="67">
        <v>2928</v>
      </c>
      <c r="J2104" s="68"/>
      <c r="K2104" s="66">
        <v>2497</v>
      </c>
      <c r="L2104" s="68" t="s">
        <v>3164</v>
      </c>
    </row>
    <row r="2105" spans="1:12">
      <c r="A2105" s="63">
        <v>1600</v>
      </c>
      <c r="B2105" s="63" t="s">
        <v>3162</v>
      </c>
      <c r="C2105" s="64" t="s">
        <v>2156</v>
      </c>
      <c r="D2105" s="65">
        <v>43037</v>
      </c>
      <c r="E2105" s="70">
        <v>6</v>
      </c>
      <c r="F2105" s="70">
        <v>62</v>
      </c>
      <c r="G2105" s="66"/>
      <c r="H2105" s="66"/>
      <c r="I2105" s="67">
        <v>507.83</v>
      </c>
      <c r="J2105" s="68"/>
      <c r="K2105" s="66">
        <v>2748</v>
      </c>
      <c r="L2105" s="68" t="s">
        <v>3131</v>
      </c>
    </row>
    <row r="2106" spans="1:12">
      <c r="A2106" s="63">
        <v>1600</v>
      </c>
      <c r="B2106" s="63" t="s">
        <v>3162</v>
      </c>
      <c r="C2106" s="64" t="s">
        <v>2157</v>
      </c>
      <c r="D2106" s="65">
        <v>43037</v>
      </c>
      <c r="E2106" s="70">
        <v>1</v>
      </c>
      <c r="F2106" s="70">
        <v>12</v>
      </c>
      <c r="G2106" s="66"/>
      <c r="H2106" s="66"/>
      <c r="I2106" s="67">
        <v>4139.46</v>
      </c>
      <c r="J2106" s="68"/>
      <c r="K2106" s="66">
        <v>1126</v>
      </c>
      <c r="L2106" s="68" t="s">
        <v>3096</v>
      </c>
    </row>
    <row r="2107" spans="1:12">
      <c r="A2107" s="63">
        <v>1600</v>
      </c>
      <c r="B2107" s="63" t="s">
        <v>3162</v>
      </c>
      <c r="C2107" s="64" t="s">
        <v>2158</v>
      </c>
      <c r="D2107" s="65">
        <v>43037</v>
      </c>
      <c r="E2107" s="70">
        <v>2</v>
      </c>
      <c r="F2107" s="70">
        <v>21</v>
      </c>
      <c r="G2107" s="66"/>
      <c r="H2107" s="66"/>
      <c r="I2107" s="67">
        <v>2822.76</v>
      </c>
      <c r="J2107" s="68"/>
      <c r="K2107" s="66">
        <v>1126</v>
      </c>
      <c r="L2107" s="68" t="s">
        <v>3096</v>
      </c>
    </row>
    <row r="2108" spans="1:12">
      <c r="A2108" s="63">
        <v>1600</v>
      </c>
      <c r="B2108" s="63" t="s">
        <v>3162</v>
      </c>
      <c r="C2108" s="64" t="s">
        <v>2159</v>
      </c>
      <c r="D2108" s="65">
        <v>43037</v>
      </c>
      <c r="E2108" s="70">
        <v>1</v>
      </c>
      <c r="F2108" s="70">
        <v>12</v>
      </c>
      <c r="G2108" s="66"/>
      <c r="H2108" s="66"/>
      <c r="I2108" s="67">
        <v>1256.5999999999999</v>
      </c>
      <c r="J2108" s="68"/>
      <c r="K2108" s="66">
        <v>1511</v>
      </c>
      <c r="L2108" s="68" t="s">
        <v>3103</v>
      </c>
    </row>
    <row r="2109" spans="1:12">
      <c r="A2109" s="63">
        <v>1600</v>
      </c>
      <c r="B2109" s="63" t="s">
        <v>3162</v>
      </c>
      <c r="C2109" s="64" t="s">
        <v>2160</v>
      </c>
      <c r="D2109" s="65">
        <v>43037</v>
      </c>
      <c r="E2109" s="70">
        <v>1</v>
      </c>
      <c r="F2109" s="70">
        <v>12</v>
      </c>
      <c r="G2109" s="66"/>
      <c r="H2109" s="66"/>
      <c r="I2109" s="67">
        <v>1005.28</v>
      </c>
      <c r="J2109" s="68"/>
      <c r="K2109" s="66">
        <v>1511</v>
      </c>
      <c r="L2109" s="68" t="s">
        <v>3103</v>
      </c>
    </row>
    <row r="2110" spans="1:12">
      <c r="A2110" s="63">
        <v>1600</v>
      </c>
      <c r="B2110" s="63" t="s">
        <v>3162</v>
      </c>
      <c r="C2110" s="64" t="s">
        <v>2161</v>
      </c>
      <c r="D2110" s="65">
        <v>43037</v>
      </c>
      <c r="E2110" s="70">
        <v>6</v>
      </c>
      <c r="F2110" s="70">
        <v>62</v>
      </c>
      <c r="G2110" s="66"/>
      <c r="H2110" s="66"/>
      <c r="I2110" s="67">
        <v>507.83</v>
      </c>
      <c r="J2110" s="68"/>
      <c r="K2110" s="66">
        <v>1511</v>
      </c>
      <c r="L2110" s="68" t="s">
        <v>3103</v>
      </c>
    </row>
    <row r="2111" spans="1:12">
      <c r="A2111" s="63">
        <v>1600</v>
      </c>
      <c r="B2111" s="63" t="s">
        <v>3162</v>
      </c>
      <c r="C2111" s="64" t="s">
        <v>2162</v>
      </c>
      <c r="D2111" s="65">
        <v>43037</v>
      </c>
      <c r="E2111" s="70">
        <v>3</v>
      </c>
      <c r="F2111" s="71"/>
      <c r="G2111" s="68"/>
      <c r="H2111" s="68"/>
      <c r="I2111" s="67">
        <v>231.8</v>
      </c>
      <c r="J2111" s="68"/>
      <c r="K2111" s="66">
        <v>283</v>
      </c>
      <c r="L2111" s="68" t="s">
        <v>3047</v>
      </c>
    </row>
    <row r="2112" spans="1:12">
      <c r="A2112" s="63">
        <v>1600</v>
      </c>
      <c r="B2112" s="63" t="s">
        <v>3162</v>
      </c>
      <c r="C2112" s="64" t="s">
        <v>2163</v>
      </c>
      <c r="D2112" s="65">
        <v>43037</v>
      </c>
      <c r="E2112" s="70">
        <v>3</v>
      </c>
      <c r="F2112" s="71"/>
      <c r="G2112" s="68"/>
      <c r="H2112" s="68"/>
      <c r="I2112" s="67">
        <v>219.6</v>
      </c>
      <c r="J2112" s="68"/>
      <c r="K2112" s="66">
        <v>100</v>
      </c>
      <c r="L2112" s="68" t="s">
        <v>3017</v>
      </c>
    </row>
    <row r="2113" spans="1:12">
      <c r="A2113" s="63">
        <v>1600</v>
      </c>
      <c r="B2113" s="63" t="s">
        <v>3162</v>
      </c>
      <c r="C2113" s="64" t="s">
        <v>2164</v>
      </c>
      <c r="D2113" s="65">
        <v>43037</v>
      </c>
      <c r="E2113" s="70">
        <v>1</v>
      </c>
      <c r="F2113" s="70">
        <v>12</v>
      </c>
      <c r="G2113" s="66"/>
      <c r="H2113" s="66"/>
      <c r="I2113" s="67">
        <v>1256.5999999999999</v>
      </c>
      <c r="J2113" s="68"/>
      <c r="K2113" s="66">
        <v>515</v>
      </c>
      <c r="L2113" s="68" t="s">
        <v>3063</v>
      </c>
    </row>
    <row r="2114" spans="1:12">
      <c r="A2114" s="63">
        <v>1600</v>
      </c>
      <c r="B2114" s="63" t="s">
        <v>3162</v>
      </c>
      <c r="C2114" s="64" t="s">
        <v>2165</v>
      </c>
      <c r="D2114" s="65">
        <v>43037</v>
      </c>
      <c r="E2114" s="70">
        <v>1</v>
      </c>
      <c r="F2114" s="70">
        <v>12</v>
      </c>
      <c r="G2114" s="66"/>
      <c r="H2114" s="66"/>
      <c r="I2114" s="67">
        <v>1281</v>
      </c>
      <c r="J2114" s="68"/>
      <c r="K2114" s="66">
        <v>515</v>
      </c>
      <c r="L2114" s="68" t="s">
        <v>3063</v>
      </c>
    </row>
    <row r="2115" spans="1:12">
      <c r="A2115" s="63">
        <v>1600</v>
      </c>
      <c r="B2115" s="63" t="s">
        <v>3162</v>
      </c>
      <c r="C2115" s="64" t="s">
        <v>2166</v>
      </c>
      <c r="D2115" s="65">
        <v>43037</v>
      </c>
      <c r="E2115" s="70">
        <v>1</v>
      </c>
      <c r="F2115" s="70">
        <v>12</v>
      </c>
      <c r="G2115" s="66"/>
      <c r="H2115" s="66"/>
      <c r="I2115" s="67">
        <v>854</v>
      </c>
      <c r="J2115" s="68"/>
      <c r="K2115" s="66">
        <v>515</v>
      </c>
      <c r="L2115" s="68" t="s">
        <v>3063</v>
      </c>
    </row>
    <row r="2116" spans="1:12">
      <c r="A2116" s="63">
        <v>1600</v>
      </c>
      <c r="B2116" s="63" t="s">
        <v>3162</v>
      </c>
      <c r="C2116" s="64" t="s">
        <v>2167</v>
      </c>
      <c r="D2116" s="65">
        <v>43037</v>
      </c>
      <c r="E2116" s="70">
        <v>1</v>
      </c>
      <c r="F2116" s="70">
        <v>12</v>
      </c>
      <c r="G2116" s="66"/>
      <c r="H2116" s="66"/>
      <c r="I2116" s="67">
        <v>879.62</v>
      </c>
      <c r="J2116" s="68"/>
      <c r="K2116" s="66">
        <v>133</v>
      </c>
      <c r="L2116" s="68" t="s">
        <v>3028</v>
      </c>
    </row>
    <row r="2117" spans="1:12">
      <c r="A2117" s="63">
        <v>1600</v>
      </c>
      <c r="B2117" s="63" t="s">
        <v>3162</v>
      </c>
      <c r="C2117" s="64" t="s">
        <v>2168</v>
      </c>
      <c r="D2117" s="65">
        <v>43037</v>
      </c>
      <c r="E2117" s="70">
        <v>6</v>
      </c>
      <c r="F2117" s="70">
        <v>62</v>
      </c>
      <c r="G2117" s="66"/>
      <c r="H2117" s="66"/>
      <c r="I2117" s="67">
        <v>585.6</v>
      </c>
      <c r="J2117" s="68"/>
      <c r="K2117" s="66">
        <v>2803</v>
      </c>
      <c r="L2117" s="68" t="s">
        <v>3134</v>
      </c>
    </row>
    <row r="2118" spans="1:12">
      <c r="A2118" s="63">
        <v>1600</v>
      </c>
      <c r="B2118" s="63" t="s">
        <v>3162</v>
      </c>
      <c r="C2118" s="64" t="s">
        <v>2169</v>
      </c>
      <c r="D2118" s="65">
        <v>43037</v>
      </c>
      <c r="E2118" s="70">
        <v>1</v>
      </c>
      <c r="F2118" s="70">
        <v>12</v>
      </c>
      <c r="G2118" s="66"/>
      <c r="H2118" s="66"/>
      <c r="I2118" s="67">
        <v>1622.6</v>
      </c>
      <c r="J2118" s="68"/>
      <c r="K2118" s="66">
        <v>2628</v>
      </c>
      <c r="L2118" s="68" t="s">
        <v>3163</v>
      </c>
    </row>
    <row r="2119" spans="1:12">
      <c r="A2119" s="63">
        <v>1600</v>
      </c>
      <c r="B2119" s="63" t="s">
        <v>3162</v>
      </c>
      <c r="C2119" s="64" t="s">
        <v>2170</v>
      </c>
      <c r="D2119" s="65">
        <v>43037</v>
      </c>
      <c r="E2119" s="70">
        <v>1</v>
      </c>
      <c r="F2119" s="70">
        <v>12</v>
      </c>
      <c r="G2119" s="66"/>
      <c r="H2119" s="66"/>
      <c r="I2119" s="67">
        <v>732</v>
      </c>
      <c r="J2119" s="68"/>
      <c r="K2119" s="66">
        <v>2628</v>
      </c>
      <c r="L2119" s="68" t="s">
        <v>3163</v>
      </c>
    </row>
    <row r="2120" spans="1:12">
      <c r="A2120" s="63">
        <v>1600</v>
      </c>
      <c r="B2120" s="63" t="s">
        <v>3162</v>
      </c>
      <c r="C2120" s="64" t="s">
        <v>2171</v>
      </c>
      <c r="D2120" s="65">
        <v>43037</v>
      </c>
      <c r="E2120" s="70">
        <v>1</v>
      </c>
      <c r="F2120" s="70">
        <v>12</v>
      </c>
      <c r="G2120" s="66"/>
      <c r="H2120" s="66"/>
      <c r="I2120" s="67">
        <v>976</v>
      </c>
      <c r="J2120" s="68"/>
      <c r="K2120" s="66">
        <v>2457</v>
      </c>
      <c r="L2120" s="68" t="s">
        <v>3165</v>
      </c>
    </row>
    <row r="2121" spans="1:12">
      <c r="A2121" s="63">
        <v>1600</v>
      </c>
      <c r="B2121" s="63" t="s">
        <v>3162</v>
      </c>
      <c r="C2121" s="64" t="s">
        <v>2172</v>
      </c>
      <c r="D2121" s="65">
        <v>43037</v>
      </c>
      <c r="E2121" s="70">
        <v>1</v>
      </c>
      <c r="F2121" s="70">
        <v>12</v>
      </c>
      <c r="G2121" s="66"/>
      <c r="H2121" s="66"/>
      <c r="I2121" s="67">
        <v>488</v>
      </c>
      <c r="J2121" s="68"/>
      <c r="K2121" s="66">
        <v>2457</v>
      </c>
      <c r="L2121" s="68" t="s">
        <v>3165</v>
      </c>
    </row>
    <row r="2122" spans="1:12">
      <c r="A2122" s="63">
        <v>1600</v>
      </c>
      <c r="B2122" s="63" t="s">
        <v>3162</v>
      </c>
      <c r="C2122" s="64" t="s">
        <v>2173</v>
      </c>
      <c r="D2122" s="65">
        <v>43037</v>
      </c>
      <c r="E2122" s="70">
        <v>1</v>
      </c>
      <c r="F2122" s="70">
        <v>12</v>
      </c>
      <c r="G2122" s="66"/>
      <c r="H2122" s="66"/>
      <c r="I2122" s="67">
        <v>3769.8</v>
      </c>
      <c r="J2122" s="68"/>
      <c r="K2122" s="66">
        <v>756</v>
      </c>
      <c r="L2122" s="68" t="s">
        <v>3080</v>
      </c>
    </row>
    <row r="2123" spans="1:12">
      <c r="A2123" s="63">
        <v>1600</v>
      </c>
      <c r="B2123" s="63" t="s">
        <v>3162</v>
      </c>
      <c r="C2123" s="64" t="s">
        <v>2174</v>
      </c>
      <c r="D2123" s="65">
        <v>43037</v>
      </c>
      <c r="E2123" s="70">
        <v>6</v>
      </c>
      <c r="F2123" s="70">
        <v>62</v>
      </c>
      <c r="G2123" s="66"/>
      <c r="H2123" s="66"/>
      <c r="I2123" s="67">
        <v>836.92</v>
      </c>
      <c r="J2123" s="68"/>
      <c r="K2123" s="66">
        <v>811</v>
      </c>
      <c r="L2123" s="68" t="s">
        <v>3083</v>
      </c>
    </row>
    <row r="2124" spans="1:12">
      <c r="A2124" s="63">
        <v>1600</v>
      </c>
      <c r="B2124" s="63" t="s">
        <v>3162</v>
      </c>
      <c r="C2124" s="64" t="s">
        <v>2175</v>
      </c>
      <c r="D2124" s="65">
        <v>43037</v>
      </c>
      <c r="E2124" s="70">
        <v>1</v>
      </c>
      <c r="F2124" s="70">
        <v>12</v>
      </c>
      <c r="G2124" s="66"/>
      <c r="H2124" s="66"/>
      <c r="I2124" s="67">
        <v>1187.06</v>
      </c>
      <c r="J2124" s="68"/>
      <c r="K2124" s="66">
        <v>811</v>
      </c>
      <c r="L2124" s="68" t="s">
        <v>3083</v>
      </c>
    </row>
    <row r="2125" spans="1:12">
      <c r="A2125" s="63">
        <v>1600</v>
      </c>
      <c r="B2125" s="63" t="s">
        <v>3162</v>
      </c>
      <c r="C2125" s="64" t="s">
        <v>2176</v>
      </c>
      <c r="D2125" s="65">
        <v>43037</v>
      </c>
      <c r="E2125" s="70">
        <v>1</v>
      </c>
      <c r="F2125" s="70">
        <v>12</v>
      </c>
      <c r="G2125" s="66"/>
      <c r="H2125" s="66"/>
      <c r="I2125" s="67">
        <v>879.62</v>
      </c>
      <c r="J2125" s="68"/>
      <c r="K2125" s="66">
        <v>811</v>
      </c>
      <c r="L2125" s="68" t="s">
        <v>3083</v>
      </c>
    </row>
    <row r="2126" spans="1:12">
      <c r="A2126" s="63">
        <v>1600</v>
      </c>
      <c r="B2126" s="63" t="s">
        <v>3162</v>
      </c>
      <c r="C2126" s="64" t="s">
        <v>2177</v>
      </c>
      <c r="D2126" s="65">
        <v>43037</v>
      </c>
      <c r="E2126" s="70">
        <v>1</v>
      </c>
      <c r="F2126" s="70">
        <v>11</v>
      </c>
      <c r="G2126" s="66"/>
      <c r="H2126" s="66"/>
      <c r="I2126" s="67">
        <v>3708.8</v>
      </c>
      <c r="J2126" s="68"/>
      <c r="K2126" s="66">
        <v>2432</v>
      </c>
      <c r="L2126" s="68" t="s">
        <v>3121</v>
      </c>
    </row>
    <row r="2127" spans="1:12">
      <c r="A2127" s="63">
        <v>1600</v>
      </c>
      <c r="B2127" s="63" t="s">
        <v>3162</v>
      </c>
      <c r="C2127" s="64" t="s">
        <v>2178</v>
      </c>
      <c r="D2127" s="65">
        <v>43037</v>
      </c>
      <c r="E2127" s="70">
        <v>1</v>
      </c>
      <c r="F2127" s="70">
        <v>12</v>
      </c>
      <c r="G2127" s="66"/>
      <c r="H2127" s="66"/>
      <c r="I2127" s="67">
        <v>1135.82</v>
      </c>
      <c r="J2127" s="68"/>
      <c r="K2127" s="66">
        <v>611</v>
      </c>
      <c r="L2127" s="68" t="s">
        <v>3070</v>
      </c>
    </row>
    <row r="2128" spans="1:12">
      <c r="A2128" s="63">
        <v>1600</v>
      </c>
      <c r="B2128" s="63" t="s">
        <v>3162</v>
      </c>
      <c r="C2128" s="64" t="s">
        <v>2179</v>
      </c>
      <c r="D2128" s="65">
        <v>43037</v>
      </c>
      <c r="E2128" s="70">
        <v>1</v>
      </c>
      <c r="F2128" s="70">
        <v>12</v>
      </c>
      <c r="G2128" s="66"/>
      <c r="H2128" s="66"/>
      <c r="I2128" s="67">
        <v>879.62</v>
      </c>
      <c r="J2128" s="68"/>
      <c r="K2128" s="66">
        <v>611</v>
      </c>
      <c r="L2128" s="68" t="s">
        <v>3070</v>
      </c>
    </row>
    <row r="2129" spans="1:12">
      <c r="A2129" s="63">
        <v>1600</v>
      </c>
      <c r="B2129" s="63" t="s">
        <v>3162</v>
      </c>
      <c r="C2129" s="64" t="s">
        <v>2180</v>
      </c>
      <c r="D2129" s="65">
        <v>43037</v>
      </c>
      <c r="E2129" s="70">
        <v>1</v>
      </c>
      <c r="F2129" s="70">
        <v>12</v>
      </c>
      <c r="G2129" s="66"/>
      <c r="H2129" s="66"/>
      <c r="I2129" s="67">
        <v>879.62</v>
      </c>
      <c r="J2129" s="68"/>
      <c r="K2129" s="66">
        <v>611</v>
      </c>
      <c r="L2129" s="68" t="s">
        <v>3070</v>
      </c>
    </row>
    <row r="2130" spans="1:12">
      <c r="A2130" s="63">
        <v>1600</v>
      </c>
      <c r="B2130" s="63" t="s">
        <v>3162</v>
      </c>
      <c r="C2130" s="64" t="s">
        <v>2181</v>
      </c>
      <c r="D2130" s="65">
        <v>43037</v>
      </c>
      <c r="E2130" s="70">
        <v>2</v>
      </c>
      <c r="F2130" s="70">
        <v>22</v>
      </c>
      <c r="G2130" s="66"/>
      <c r="H2130" s="66"/>
      <c r="I2130" s="67">
        <v>1135.82</v>
      </c>
      <c r="J2130" s="68"/>
      <c r="K2130" s="66">
        <v>2178</v>
      </c>
      <c r="L2130" s="68" t="s">
        <v>3115</v>
      </c>
    </row>
    <row r="2131" spans="1:12">
      <c r="A2131" s="63">
        <v>1600</v>
      </c>
      <c r="B2131" s="63" t="s">
        <v>3162</v>
      </c>
      <c r="C2131" s="64" t="s">
        <v>2182</v>
      </c>
      <c r="D2131" s="65">
        <v>43037</v>
      </c>
      <c r="E2131" s="70">
        <v>2</v>
      </c>
      <c r="F2131" s="70">
        <v>22</v>
      </c>
      <c r="G2131" s="66"/>
      <c r="H2131" s="66"/>
      <c r="I2131" s="67">
        <v>1135.82</v>
      </c>
      <c r="J2131" s="68"/>
      <c r="K2131" s="66">
        <v>2178</v>
      </c>
      <c r="L2131" s="68" t="s">
        <v>3115</v>
      </c>
    </row>
    <row r="2132" spans="1:12">
      <c r="A2132" s="63">
        <v>1600</v>
      </c>
      <c r="B2132" s="63" t="s">
        <v>3162</v>
      </c>
      <c r="C2132" s="64" t="s">
        <v>2183</v>
      </c>
      <c r="D2132" s="65">
        <v>43037</v>
      </c>
      <c r="E2132" s="70">
        <v>3</v>
      </c>
      <c r="F2132" s="71"/>
      <c r="G2132" s="68"/>
      <c r="H2132" s="68"/>
      <c r="I2132" s="67">
        <v>73.2</v>
      </c>
      <c r="J2132" s="68"/>
      <c r="K2132" s="66">
        <v>2178</v>
      </c>
      <c r="L2132" s="68" t="s">
        <v>3115</v>
      </c>
    </row>
    <row r="2133" spans="1:12">
      <c r="A2133" s="63">
        <v>1600</v>
      </c>
      <c r="B2133" s="63" t="s">
        <v>3162</v>
      </c>
      <c r="C2133" s="64" t="s">
        <v>2184</v>
      </c>
      <c r="D2133" s="65">
        <v>43037</v>
      </c>
      <c r="E2133" s="70">
        <v>3</v>
      </c>
      <c r="F2133" s="71"/>
      <c r="G2133" s="68"/>
      <c r="H2133" s="68"/>
      <c r="I2133" s="67">
        <v>292.8</v>
      </c>
      <c r="J2133" s="68"/>
      <c r="K2133" s="66">
        <v>1440</v>
      </c>
      <c r="L2133" s="68" t="s">
        <v>3102</v>
      </c>
    </row>
    <row r="2134" spans="1:12">
      <c r="A2134" s="63">
        <v>1600</v>
      </c>
      <c r="B2134" s="63" t="s">
        <v>3162</v>
      </c>
      <c r="C2134" s="64" t="s">
        <v>2185</v>
      </c>
      <c r="D2134" s="65">
        <v>43037</v>
      </c>
      <c r="E2134" s="70">
        <v>6</v>
      </c>
      <c r="F2134" s="70">
        <v>61</v>
      </c>
      <c r="G2134" s="66"/>
      <c r="H2134" s="66"/>
      <c r="I2134" s="67">
        <v>305</v>
      </c>
      <c r="J2134" s="68"/>
      <c r="K2134" s="66">
        <v>2432</v>
      </c>
      <c r="L2134" s="68" t="s">
        <v>3121</v>
      </c>
    </row>
    <row r="2135" spans="1:12">
      <c r="A2135" s="63">
        <v>1600</v>
      </c>
      <c r="B2135" s="63" t="s">
        <v>3162</v>
      </c>
      <c r="C2135" s="64" t="s">
        <v>2186</v>
      </c>
      <c r="D2135" s="65">
        <v>43037</v>
      </c>
      <c r="E2135" s="70">
        <v>6</v>
      </c>
      <c r="F2135" s="70">
        <v>63</v>
      </c>
      <c r="G2135" s="66"/>
      <c r="H2135" s="66"/>
      <c r="I2135" s="67">
        <v>610</v>
      </c>
      <c r="J2135" s="68"/>
      <c r="K2135" s="66">
        <v>2432</v>
      </c>
      <c r="L2135" s="68" t="s">
        <v>3121</v>
      </c>
    </row>
    <row r="2136" spans="1:12">
      <c r="A2136" s="63">
        <v>1600</v>
      </c>
      <c r="B2136" s="63" t="s">
        <v>3162</v>
      </c>
      <c r="C2136" s="64" t="s">
        <v>2187</v>
      </c>
      <c r="D2136" s="65">
        <v>43037</v>
      </c>
      <c r="E2136" s="70">
        <v>6</v>
      </c>
      <c r="F2136" s="70">
        <v>62</v>
      </c>
      <c r="G2136" s="66"/>
      <c r="H2136" s="66"/>
      <c r="I2136" s="67">
        <v>947.94</v>
      </c>
      <c r="J2136" s="68"/>
      <c r="K2136" s="66">
        <v>440</v>
      </c>
      <c r="L2136" s="68" t="s">
        <v>3058</v>
      </c>
    </row>
    <row r="2137" spans="1:12">
      <c r="A2137" s="63">
        <v>1600</v>
      </c>
      <c r="B2137" s="63" t="s">
        <v>3162</v>
      </c>
      <c r="C2137" s="64" t="s">
        <v>2188</v>
      </c>
      <c r="D2137" s="65">
        <v>43037</v>
      </c>
      <c r="E2137" s="70">
        <v>1</v>
      </c>
      <c r="F2137" s="70">
        <v>12</v>
      </c>
      <c r="G2137" s="66"/>
      <c r="H2137" s="66"/>
      <c r="I2137" s="67">
        <v>1586</v>
      </c>
      <c r="J2137" s="68"/>
      <c r="K2137" s="66">
        <v>440</v>
      </c>
      <c r="L2137" s="68" t="s">
        <v>3058</v>
      </c>
    </row>
    <row r="2138" spans="1:12">
      <c r="A2138" s="63">
        <v>1600</v>
      </c>
      <c r="B2138" s="63" t="s">
        <v>3162</v>
      </c>
      <c r="C2138" s="64" t="s">
        <v>2189</v>
      </c>
      <c r="D2138" s="65">
        <v>43037</v>
      </c>
      <c r="E2138" s="70">
        <v>2</v>
      </c>
      <c r="F2138" s="70">
        <v>21</v>
      </c>
      <c r="G2138" s="66"/>
      <c r="H2138" s="66"/>
      <c r="I2138" s="67">
        <v>7139.44</v>
      </c>
      <c r="J2138" s="68"/>
      <c r="K2138" s="66">
        <v>207</v>
      </c>
      <c r="L2138" s="68" t="s">
        <v>3036</v>
      </c>
    </row>
    <row r="2139" spans="1:12">
      <c r="A2139" s="63">
        <v>1600</v>
      </c>
      <c r="B2139" s="63" t="s">
        <v>3162</v>
      </c>
      <c r="C2139" s="64" t="s">
        <v>2190</v>
      </c>
      <c r="D2139" s="65">
        <v>43037</v>
      </c>
      <c r="E2139" s="70">
        <v>2</v>
      </c>
      <c r="F2139" s="70">
        <v>21</v>
      </c>
      <c r="G2139" s="66"/>
      <c r="H2139" s="66"/>
      <c r="I2139" s="67">
        <v>18117</v>
      </c>
      <c r="J2139" s="68"/>
      <c r="K2139" s="66">
        <v>207</v>
      </c>
      <c r="L2139" s="68" t="s">
        <v>3036</v>
      </c>
    </row>
    <row r="2140" spans="1:12">
      <c r="A2140" s="63">
        <v>1600</v>
      </c>
      <c r="B2140" s="63" t="s">
        <v>3162</v>
      </c>
      <c r="C2140" s="64" t="s">
        <v>2191</v>
      </c>
      <c r="D2140" s="65">
        <v>43037</v>
      </c>
      <c r="E2140" s="70">
        <v>1</v>
      </c>
      <c r="F2140" s="70">
        <v>12</v>
      </c>
      <c r="G2140" s="66"/>
      <c r="H2140" s="66"/>
      <c r="I2140" s="67">
        <v>1409.1</v>
      </c>
      <c r="J2140" s="68"/>
      <c r="K2140" s="66">
        <v>207</v>
      </c>
      <c r="L2140" s="68" t="s">
        <v>3036</v>
      </c>
    </row>
    <row r="2141" spans="1:12">
      <c r="A2141" s="63">
        <v>1600</v>
      </c>
      <c r="B2141" s="63" t="s">
        <v>3162</v>
      </c>
      <c r="C2141" s="64" t="s">
        <v>2192</v>
      </c>
      <c r="D2141" s="65">
        <v>43037</v>
      </c>
      <c r="E2141" s="70">
        <v>1</v>
      </c>
      <c r="F2141" s="70">
        <v>12</v>
      </c>
      <c r="G2141" s="66"/>
      <c r="H2141" s="66"/>
      <c r="I2141" s="67">
        <v>1135.82</v>
      </c>
      <c r="J2141" s="68"/>
      <c r="K2141" s="66">
        <v>207</v>
      </c>
      <c r="L2141" s="68" t="s">
        <v>3036</v>
      </c>
    </row>
    <row r="2142" spans="1:12">
      <c r="A2142" s="63">
        <v>1600</v>
      </c>
      <c r="B2142" s="63" t="s">
        <v>3162</v>
      </c>
      <c r="C2142" s="64" t="s">
        <v>2193</v>
      </c>
      <c r="D2142" s="65">
        <v>43037</v>
      </c>
      <c r="E2142" s="70">
        <v>1</v>
      </c>
      <c r="F2142" s="70">
        <v>12</v>
      </c>
      <c r="G2142" s="66"/>
      <c r="H2142" s="66"/>
      <c r="I2142" s="67">
        <v>879.62</v>
      </c>
      <c r="J2142" s="68"/>
      <c r="K2142" s="66">
        <v>207</v>
      </c>
      <c r="L2142" s="68" t="s">
        <v>3036</v>
      </c>
    </row>
    <row r="2143" spans="1:12">
      <c r="A2143" s="63">
        <v>1600</v>
      </c>
      <c r="B2143" s="63" t="s">
        <v>3162</v>
      </c>
      <c r="C2143" s="64" t="s">
        <v>2194</v>
      </c>
      <c r="D2143" s="65">
        <v>43037</v>
      </c>
      <c r="E2143" s="70">
        <v>1</v>
      </c>
      <c r="F2143" s="70">
        <v>12</v>
      </c>
      <c r="G2143" s="66"/>
      <c r="H2143" s="66"/>
      <c r="I2143" s="67">
        <v>1256.5999999999999</v>
      </c>
      <c r="J2143" s="68"/>
      <c r="K2143" s="66">
        <v>2077</v>
      </c>
      <c r="L2143" s="68" t="s">
        <v>3111</v>
      </c>
    </row>
    <row r="2144" spans="1:12">
      <c r="A2144" s="63">
        <v>1600</v>
      </c>
      <c r="B2144" s="63" t="s">
        <v>3162</v>
      </c>
      <c r="C2144" s="64" t="s">
        <v>2195</v>
      </c>
      <c r="D2144" s="65">
        <v>43037</v>
      </c>
      <c r="E2144" s="70">
        <v>1</v>
      </c>
      <c r="F2144" s="70">
        <v>12</v>
      </c>
      <c r="G2144" s="66"/>
      <c r="H2144" s="66"/>
      <c r="I2144" s="67">
        <v>1005.28</v>
      </c>
      <c r="J2144" s="68"/>
      <c r="K2144" s="66">
        <v>111</v>
      </c>
      <c r="L2144" s="68" t="s">
        <v>3025</v>
      </c>
    </row>
    <row r="2145" spans="1:12">
      <c r="A2145" s="63">
        <v>1600</v>
      </c>
      <c r="B2145" s="63" t="s">
        <v>3162</v>
      </c>
      <c r="C2145" s="64" t="s">
        <v>2196</v>
      </c>
      <c r="D2145" s="65">
        <v>43037</v>
      </c>
      <c r="E2145" s="70">
        <v>6</v>
      </c>
      <c r="F2145" s="70">
        <v>62</v>
      </c>
      <c r="G2145" s="66"/>
      <c r="H2145" s="66"/>
      <c r="I2145" s="67">
        <v>1195.5999999999999</v>
      </c>
      <c r="J2145" s="68"/>
      <c r="K2145" s="66">
        <v>1268</v>
      </c>
      <c r="L2145" s="68" t="s">
        <v>3099</v>
      </c>
    </row>
    <row r="2146" spans="1:12">
      <c r="A2146" s="63">
        <v>1600</v>
      </c>
      <c r="B2146" s="63" t="s">
        <v>3162</v>
      </c>
      <c r="C2146" s="64" t="s">
        <v>2197</v>
      </c>
      <c r="D2146" s="65">
        <v>43037</v>
      </c>
      <c r="E2146" s="70">
        <v>6</v>
      </c>
      <c r="F2146" s="70">
        <v>61</v>
      </c>
      <c r="G2146" s="66"/>
      <c r="H2146" s="66"/>
      <c r="I2146" s="67">
        <v>8784</v>
      </c>
      <c r="J2146" s="68"/>
      <c r="K2146" s="66">
        <v>3077</v>
      </c>
      <c r="L2146" s="68" t="s">
        <v>3143</v>
      </c>
    </row>
    <row r="2147" spans="1:12">
      <c r="A2147" s="63">
        <v>1600</v>
      </c>
      <c r="B2147" s="63" t="s">
        <v>3162</v>
      </c>
      <c r="C2147" s="64" t="s">
        <v>2198</v>
      </c>
      <c r="D2147" s="65">
        <v>43037</v>
      </c>
      <c r="E2147" s="70">
        <v>1</v>
      </c>
      <c r="F2147" s="70">
        <v>12</v>
      </c>
      <c r="G2147" s="66"/>
      <c r="H2147" s="66"/>
      <c r="I2147" s="67">
        <v>1256.5999999999999</v>
      </c>
      <c r="J2147" s="68"/>
      <c r="K2147" s="66">
        <v>2951</v>
      </c>
      <c r="L2147" s="68" t="s">
        <v>3140</v>
      </c>
    </row>
    <row r="2148" spans="1:12">
      <c r="A2148" s="63">
        <v>1600</v>
      </c>
      <c r="B2148" s="63" t="s">
        <v>3162</v>
      </c>
      <c r="C2148" s="64" t="s">
        <v>2199</v>
      </c>
      <c r="D2148" s="65">
        <v>43037</v>
      </c>
      <c r="E2148" s="70">
        <v>6</v>
      </c>
      <c r="F2148" s="70">
        <v>62</v>
      </c>
      <c r="G2148" s="66"/>
      <c r="H2148" s="66"/>
      <c r="I2148" s="67">
        <v>585.6</v>
      </c>
      <c r="J2148" s="68"/>
      <c r="K2148" s="66">
        <v>2951</v>
      </c>
      <c r="L2148" s="68" t="s">
        <v>3140</v>
      </c>
    </row>
    <row r="2149" spans="1:12">
      <c r="A2149" s="63">
        <v>1600</v>
      </c>
      <c r="B2149" s="63" t="s">
        <v>3162</v>
      </c>
      <c r="C2149" s="64" t="s">
        <v>2200</v>
      </c>
      <c r="D2149" s="65">
        <v>43037</v>
      </c>
      <c r="E2149" s="70">
        <v>3</v>
      </c>
      <c r="F2149" s="71"/>
      <c r="G2149" s="68"/>
      <c r="H2149" s="68"/>
      <c r="I2149" s="67">
        <v>73.2</v>
      </c>
      <c r="J2149" s="68"/>
      <c r="K2149" s="66">
        <v>3099</v>
      </c>
      <c r="L2149" s="68" t="s">
        <v>3145</v>
      </c>
    </row>
    <row r="2150" spans="1:12">
      <c r="A2150" s="63">
        <v>1600</v>
      </c>
      <c r="B2150" s="63" t="s">
        <v>3162</v>
      </c>
      <c r="C2150" s="64" t="s">
        <v>2201</v>
      </c>
      <c r="D2150" s="65">
        <v>43037</v>
      </c>
      <c r="E2150" s="70">
        <v>6</v>
      </c>
      <c r="F2150" s="70">
        <v>62</v>
      </c>
      <c r="G2150" s="66"/>
      <c r="H2150" s="66"/>
      <c r="I2150" s="67">
        <v>719.8</v>
      </c>
      <c r="J2150" s="68"/>
      <c r="K2150" s="66">
        <v>3099</v>
      </c>
      <c r="L2150" s="68" t="s">
        <v>3145</v>
      </c>
    </row>
    <row r="2151" spans="1:12">
      <c r="A2151" s="63">
        <v>1600</v>
      </c>
      <c r="B2151" s="63" t="s">
        <v>3162</v>
      </c>
      <c r="C2151" s="64" t="s">
        <v>2202</v>
      </c>
      <c r="D2151" s="65">
        <v>43037</v>
      </c>
      <c r="E2151" s="70">
        <v>6</v>
      </c>
      <c r="F2151" s="70">
        <v>62</v>
      </c>
      <c r="G2151" s="66"/>
      <c r="H2151" s="66"/>
      <c r="I2151" s="67">
        <v>719.8</v>
      </c>
      <c r="J2151" s="68"/>
      <c r="K2151" s="66">
        <v>3099</v>
      </c>
      <c r="L2151" s="68" t="s">
        <v>3145</v>
      </c>
    </row>
    <row r="2152" spans="1:12">
      <c r="A2152" s="63">
        <v>1600</v>
      </c>
      <c r="B2152" s="63" t="s">
        <v>3162</v>
      </c>
      <c r="C2152" s="64" t="s">
        <v>2203</v>
      </c>
      <c r="D2152" s="65">
        <v>43037</v>
      </c>
      <c r="E2152" s="70">
        <v>6</v>
      </c>
      <c r="F2152" s="70">
        <v>62</v>
      </c>
      <c r="G2152" s="66"/>
      <c r="H2152" s="66"/>
      <c r="I2152" s="67">
        <v>2684</v>
      </c>
      <c r="J2152" s="68"/>
      <c r="K2152" s="66">
        <v>3099</v>
      </c>
      <c r="L2152" s="68" t="s">
        <v>3145</v>
      </c>
    </row>
    <row r="2153" spans="1:12">
      <c r="A2153" s="63">
        <v>1600</v>
      </c>
      <c r="B2153" s="63" t="s">
        <v>3162</v>
      </c>
      <c r="C2153" s="64" t="s">
        <v>2204</v>
      </c>
      <c r="D2153" s="65">
        <v>43037</v>
      </c>
      <c r="E2153" s="70">
        <v>6</v>
      </c>
      <c r="F2153" s="70">
        <v>62</v>
      </c>
      <c r="G2153" s="66"/>
      <c r="H2153" s="66"/>
      <c r="I2153" s="67">
        <v>719.8</v>
      </c>
      <c r="J2153" s="68"/>
      <c r="K2153" s="66">
        <v>3099</v>
      </c>
      <c r="L2153" s="68" t="s">
        <v>3145</v>
      </c>
    </row>
    <row r="2154" spans="1:12">
      <c r="A2154" s="63">
        <v>1600</v>
      </c>
      <c r="B2154" s="63" t="s">
        <v>3162</v>
      </c>
      <c r="C2154" s="64" t="s">
        <v>2205</v>
      </c>
      <c r="D2154" s="65">
        <v>43037</v>
      </c>
      <c r="E2154" s="70">
        <v>6</v>
      </c>
      <c r="F2154" s="70">
        <v>62</v>
      </c>
      <c r="G2154" s="66"/>
      <c r="H2154" s="66"/>
      <c r="I2154" s="67">
        <v>2708.4</v>
      </c>
      <c r="J2154" s="68"/>
      <c r="K2154" s="66">
        <v>2792</v>
      </c>
      <c r="L2154" s="68" t="s">
        <v>3132</v>
      </c>
    </row>
    <row r="2155" spans="1:12">
      <c r="A2155" s="63">
        <v>1600</v>
      </c>
      <c r="B2155" s="63" t="s">
        <v>3162</v>
      </c>
      <c r="C2155" s="64" t="s">
        <v>2206</v>
      </c>
      <c r="D2155" s="65">
        <v>43037</v>
      </c>
      <c r="E2155" s="70">
        <v>1</v>
      </c>
      <c r="F2155" s="70">
        <v>12</v>
      </c>
      <c r="G2155" s="66"/>
      <c r="H2155" s="66"/>
      <c r="I2155" s="67">
        <v>488</v>
      </c>
      <c r="J2155" s="68"/>
      <c r="K2155" s="66">
        <v>2792</v>
      </c>
      <c r="L2155" s="68" t="s">
        <v>3132</v>
      </c>
    </row>
    <row r="2156" spans="1:12">
      <c r="A2156" s="63">
        <v>1600</v>
      </c>
      <c r="B2156" s="63" t="s">
        <v>3162</v>
      </c>
      <c r="C2156" s="64" t="s">
        <v>2207</v>
      </c>
      <c r="D2156" s="65">
        <v>43037</v>
      </c>
      <c r="E2156" s="70">
        <v>1</v>
      </c>
      <c r="F2156" s="70">
        <v>12</v>
      </c>
      <c r="G2156" s="66"/>
      <c r="H2156" s="66"/>
      <c r="I2156" s="67">
        <v>2013</v>
      </c>
      <c r="J2156" s="68"/>
      <c r="K2156" s="66">
        <v>2792</v>
      </c>
      <c r="L2156" s="68" t="s">
        <v>3132</v>
      </c>
    </row>
    <row r="2157" spans="1:12">
      <c r="A2157" s="63">
        <v>1600</v>
      </c>
      <c r="B2157" s="63" t="s">
        <v>3162</v>
      </c>
      <c r="C2157" s="64" t="s">
        <v>2208</v>
      </c>
      <c r="D2157" s="65">
        <v>43037</v>
      </c>
      <c r="E2157" s="70">
        <v>2</v>
      </c>
      <c r="F2157" s="70">
        <v>22</v>
      </c>
      <c r="G2157" s="66"/>
      <c r="H2157" s="66"/>
      <c r="I2157" s="67">
        <v>1135.82</v>
      </c>
      <c r="J2157" s="68"/>
      <c r="K2157" s="66">
        <v>2792</v>
      </c>
      <c r="L2157" s="68" t="s">
        <v>3132</v>
      </c>
    </row>
    <row r="2158" spans="1:12">
      <c r="A2158" s="63">
        <v>1600</v>
      </c>
      <c r="B2158" s="63" t="s">
        <v>3162</v>
      </c>
      <c r="C2158" s="64" t="s">
        <v>2209</v>
      </c>
      <c r="D2158" s="65">
        <v>43037</v>
      </c>
      <c r="E2158" s="70">
        <v>2</v>
      </c>
      <c r="F2158" s="70">
        <v>22</v>
      </c>
      <c r="G2158" s="66"/>
      <c r="H2158" s="66"/>
      <c r="I2158" s="67">
        <v>1622.6</v>
      </c>
      <c r="J2158" s="68"/>
      <c r="K2158" s="66">
        <v>2792</v>
      </c>
      <c r="L2158" s="68" t="s">
        <v>3132</v>
      </c>
    </row>
    <row r="2159" spans="1:12">
      <c r="A2159" s="63">
        <v>1600</v>
      </c>
      <c r="B2159" s="63" t="s">
        <v>3162</v>
      </c>
      <c r="C2159" s="64" t="s">
        <v>2210</v>
      </c>
      <c r="D2159" s="65">
        <v>43037</v>
      </c>
      <c r="E2159" s="70">
        <v>6</v>
      </c>
      <c r="F2159" s="70">
        <v>61</v>
      </c>
      <c r="G2159" s="66"/>
      <c r="H2159" s="66"/>
      <c r="I2159" s="67">
        <v>1978.05</v>
      </c>
      <c r="J2159" s="68"/>
      <c r="K2159" s="66">
        <v>2792</v>
      </c>
      <c r="L2159" s="68" t="s">
        <v>3132</v>
      </c>
    </row>
    <row r="2160" spans="1:12">
      <c r="A2160" s="63">
        <v>1600</v>
      </c>
      <c r="B2160" s="63" t="s">
        <v>3162</v>
      </c>
      <c r="C2160" s="64" t="s">
        <v>2211</v>
      </c>
      <c r="D2160" s="65">
        <v>43037</v>
      </c>
      <c r="E2160" s="70">
        <v>1</v>
      </c>
      <c r="F2160" s="70">
        <v>12</v>
      </c>
      <c r="G2160" s="66"/>
      <c r="H2160" s="66"/>
      <c r="I2160" s="67">
        <v>1256.5999999999999</v>
      </c>
      <c r="J2160" s="68"/>
      <c r="K2160" s="66">
        <v>2792</v>
      </c>
      <c r="L2160" s="68" t="s">
        <v>3132</v>
      </c>
    </row>
    <row r="2161" spans="1:12">
      <c r="A2161" s="63">
        <v>1600</v>
      </c>
      <c r="B2161" s="63" t="s">
        <v>3162</v>
      </c>
      <c r="C2161" s="64" t="s">
        <v>2212</v>
      </c>
      <c r="D2161" s="65">
        <v>43037</v>
      </c>
      <c r="E2161" s="70">
        <v>1</v>
      </c>
      <c r="F2161" s="70">
        <v>12</v>
      </c>
      <c r="G2161" s="66"/>
      <c r="H2161" s="66"/>
      <c r="I2161" s="67">
        <v>1622.6</v>
      </c>
      <c r="J2161" s="68"/>
      <c r="K2161" s="66">
        <v>2792</v>
      </c>
      <c r="L2161" s="68" t="s">
        <v>3132</v>
      </c>
    </row>
    <row r="2162" spans="1:12">
      <c r="A2162" s="63">
        <v>1600</v>
      </c>
      <c r="B2162" s="63" t="s">
        <v>3162</v>
      </c>
      <c r="C2162" s="64" t="s">
        <v>2213</v>
      </c>
      <c r="D2162" s="65">
        <v>43037</v>
      </c>
      <c r="E2162" s="70">
        <v>3</v>
      </c>
      <c r="F2162" s="71"/>
      <c r="G2162" s="68"/>
      <c r="H2162" s="68"/>
      <c r="I2162" s="67">
        <v>366</v>
      </c>
      <c r="J2162" s="68"/>
      <c r="K2162" s="66">
        <v>2792</v>
      </c>
      <c r="L2162" s="68" t="s">
        <v>3132</v>
      </c>
    </row>
    <row r="2163" spans="1:12">
      <c r="A2163" s="63">
        <v>1600</v>
      </c>
      <c r="B2163" s="63" t="s">
        <v>3162</v>
      </c>
      <c r="C2163" s="64" t="s">
        <v>2214</v>
      </c>
      <c r="D2163" s="65">
        <v>43037</v>
      </c>
      <c r="E2163" s="70">
        <v>3</v>
      </c>
      <c r="F2163" s="71"/>
      <c r="G2163" s="68"/>
      <c r="H2163" s="68"/>
      <c r="I2163" s="67">
        <v>39.04</v>
      </c>
      <c r="J2163" s="68"/>
      <c r="K2163" s="66">
        <v>2792</v>
      </c>
      <c r="L2163" s="68" t="s">
        <v>3132</v>
      </c>
    </row>
    <row r="2164" spans="1:12">
      <c r="A2164" s="63">
        <v>1600</v>
      </c>
      <c r="B2164" s="63" t="s">
        <v>3162</v>
      </c>
      <c r="C2164" s="64" t="s">
        <v>2215</v>
      </c>
      <c r="D2164" s="65">
        <v>43044</v>
      </c>
      <c r="E2164" s="70">
        <v>2</v>
      </c>
      <c r="F2164" s="70">
        <v>22</v>
      </c>
      <c r="G2164" s="66"/>
      <c r="H2164" s="66"/>
      <c r="I2164" s="67">
        <v>1695.8</v>
      </c>
      <c r="J2164" s="68"/>
      <c r="K2164" s="66">
        <v>133</v>
      </c>
      <c r="L2164" s="68" t="s">
        <v>3028</v>
      </c>
    </row>
    <row r="2165" spans="1:12">
      <c r="A2165" s="63">
        <v>1600</v>
      </c>
      <c r="B2165" s="63" t="s">
        <v>3162</v>
      </c>
      <c r="C2165" s="64" t="s">
        <v>2216</v>
      </c>
      <c r="D2165" s="65">
        <v>43044</v>
      </c>
      <c r="E2165" s="70">
        <v>3</v>
      </c>
      <c r="F2165" s="71"/>
      <c r="G2165" s="68"/>
      <c r="H2165" s="68"/>
      <c r="I2165" s="67">
        <v>268.39999999999998</v>
      </c>
      <c r="J2165" s="68"/>
      <c r="K2165" s="66">
        <v>225</v>
      </c>
      <c r="L2165" s="68" t="s">
        <v>3039</v>
      </c>
    </row>
    <row r="2166" spans="1:12">
      <c r="A2166" s="63">
        <v>1600</v>
      </c>
      <c r="B2166" s="63" t="s">
        <v>3162</v>
      </c>
      <c r="C2166" s="64" t="s">
        <v>2217</v>
      </c>
      <c r="D2166" s="65">
        <v>43044</v>
      </c>
      <c r="E2166" s="70">
        <v>1</v>
      </c>
      <c r="F2166" s="70">
        <v>12</v>
      </c>
      <c r="G2166" s="66"/>
      <c r="H2166" s="66"/>
      <c r="I2166" s="67">
        <v>610</v>
      </c>
      <c r="J2166" s="68"/>
      <c r="K2166" s="66">
        <v>283</v>
      </c>
      <c r="L2166" s="68" t="s">
        <v>3047</v>
      </c>
    </row>
    <row r="2167" spans="1:12">
      <c r="A2167" s="63">
        <v>1600</v>
      </c>
      <c r="B2167" s="63" t="s">
        <v>3162</v>
      </c>
      <c r="C2167" s="64" t="s">
        <v>2218</v>
      </c>
      <c r="D2167" s="65">
        <v>43044</v>
      </c>
      <c r="E2167" s="70">
        <v>1</v>
      </c>
      <c r="F2167" s="70">
        <v>12</v>
      </c>
      <c r="G2167" s="66"/>
      <c r="H2167" s="66"/>
      <c r="I2167" s="67">
        <v>1586</v>
      </c>
      <c r="J2167" s="68"/>
      <c r="K2167" s="66">
        <v>873</v>
      </c>
      <c r="L2167" s="68" t="s">
        <v>3087</v>
      </c>
    </row>
    <row r="2168" spans="1:12">
      <c r="A2168" s="63">
        <v>1600</v>
      </c>
      <c r="B2168" s="63" t="s">
        <v>3162</v>
      </c>
      <c r="C2168" s="64" t="s">
        <v>2219</v>
      </c>
      <c r="D2168" s="65">
        <v>43044</v>
      </c>
      <c r="E2168" s="70">
        <v>2</v>
      </c>
      <c r="F2168" s="70">
        <v>22</v>
      </c>
      <c r="G2168" s="66"/>
      <c r="H2168" s="66"/>
      <c r="I2168" s="67">
        <v>1456.68</v>
      </c>
      <c r="J2168" s="68"/>
      <c r="K2168" s="66">
        <v>2284</v>
      </c>
      <c r="L2168" s="68" t="s">
        <v>3119</v>
      </c>
    </row>
    <row r="2169" spans="1:12">
      <c r="A2169" s="63">
        <v>1600</v>
      </c>
      <c r="B2169" s="63" t="s">
        <v>3162</v>
      </c>
      <c r="C2169" s="64" t="s">
        <v>2220</v>
      </c>
      <c r="D2169" s="65">
        <v>43044</v>
      </c>
      <c r="E2169" s="70">
        <v>2</v>
      </c>
      <c r="F2169" s="70">
        <v>22</v>
      </c>
      <c r="G2169" s="66"/>
      <c r="H2169" s="66"/>
      <c r="I2169" s="67">
        <v>971.12</v>
      </c>
      <c r="J2169" s="68"/>
      <c r="K2169" s="66">
        <v>2284</v>
      </c>
      <c r="L2169" s="68" t="s">
        <v>3119</v>
      </c>
    </row>
    <row r="2170" spans="1:12">
      <c r="A2170" s="63">
        <v>1600</v>
      </c>
      <c r="B2170" s="63" t="s">
        <v>3162</v>
      </c>
      <c r="C2170" s="64" t="s">
        <v>2221</v>
      </c>
      <c r="D2170" s="65">
        <v>43044</v>
      </c>
      <c r="E2170" s="70">
        <v>1</v>
      </c>
      <c r="F2170" s="70">
        <v>12</v>
      </c>
      <c r="G2170" s="66"/>
      <c r="H2170" s="66"/>
      <c r="I2170" s="67">
        <v>1586</v>
      </c>
      <c r="J2170" s="68"/>
      <c r="K2170" s="66">
        <v>1126</v>
      </c>
      <c r="L2170" s="68" t="s">
        <v>3096</v>
      </c>
    </row>
    <row r="2171" spans="1:12">
      <c r="A2171" s="63">
        <v>1600</v>
      </c>
      <c r="B2171" s="63" t="s">
        <v>3162</v>
      </c>
      <c r="C2171" s="64" t="s">
        <v>2222</v>
      </c>
      <c r="D2171" s="65">
        <v>43044</v>
      </c>
      <c r="E2171" s="70">
        <v>6</v>
      </c>
      <c r="F2171" s="70">
        <v>62</v>
      </c>
      <c r="G2171" s="66"/>
      <c r="H2171" s="66"/>
      <c r="I2171" s="67">
        <v>634.4</v>
      </c>
      <c r="J2171" s="68"/>
      <c r="K2171" s="66">
        <v>1126</v>
      </c>
      <c r="L2171" s="68" t="s">
        <v>3096</v>
      </c>
    </row>
    <row r="2172" spans="1:12">
      <c r="A2172" s="63">
        <v>1600</v>
      </c>
      <c r="B2172" s="63" t="s">
        <v>3162</v>
      </c>
      <c r="C2172" s="64" t="s">
        <v>2223</v>
      </c>
      <c r="D2172" s="65">
        <v>43044</v>
      </c>
      <c r="E2172" s="70">
        <v>1</v>
      </c>
      <c r="F2172" s="70">
        <v>12</v>
      </c>
      <c r="G2172" s="66"/>
      <c r="H2172" s="66"/>
      <c r="I2172" s="67">
        <v>1298.08</v>
      </c>
      <c r="J2172" s="68"/>
      <c r="K2172" s="66">
        <v>1126</v>
      </c>
      <c r="L2172" s="68" t="s">
        <v>3096</v>
      </c>
    </row>
    <row r="2173" spans="1:12">
      <c r="A2173" s="63">
        <v>1600</v>
      </c>
      <c r="B2173" s="63" t="s">
        <v>3162</v>
      </c>
      <c r="C2173" s="64" t="s">
        <v>2224</v>
      </c>
      <c r="D2173" s="65">
        <v>43044</v>
      </c>
      <c r="E2173" s="70">
        <v>6</v>
      </c>
      <c r="F2173" s="70">
        <v>62</v>
      </c>
      <c r="G2173" s="66"/>
      <c r="H2173" s="66"/>
      <c r="I2173" s="67">
        <v>713.7</v>
      </c>
      <c r="J2173" s="68"/>
      <c r="K2173" s="66">
        <v>1126</v>
      </c>
      <c r="L2173" s="68" t="s">
        <v>3096</v>
      </c>
    </row>
    <row r="2174" spans="1:12">
      <c r="A2174" s="63">
        <v>1600</v>
      </c>
      <c r="B2174" s="63" t="s">
        <v>3162</v>
      </c>
      <c r="C2174" s="64" t="s">
        <v>2225</v>
      </c>
      <c r="D2174" s="65">
        <v>43044</v>
      </c>
      <c r="E2174" s="70">
        <v>6</v>
      </c>
      <c r="F2174" s="70">
        <v>62</v>
      </c>
      <c r="G2174" s="66"/>
      <c r="H2174" s="66"/>
      <c r="I2174" s="67">
        <v>475.8</v>
      </c>
      <c r="J2174" s="68"/>
      <c r="K2174" s="66">
        <v>1511</v>
      </c>
      <c r="L2174" s="68" t="s">
        <v>3103</v>
      </c>
    </row>
    <row r="2175" spans="1:12">
      <c r="A2175" s="63">
        <v>1600</v>
      </c>
      <c r="B2175" s="63" t="s">
        <v>3162</v>
      </c>
      <c r="C2175" s="64" t="s">
        <v>2226</v>
      </c>
      <c r="D2175" s="65">
        <v>43044</v>
      </c>
      <c r="E2175" s="70">
        <v>2</v>
      </c>
      <c r="F2175" s="70">
        <v>22</v>
      </c>
      <c r="G2175" s="66"/>
      <c r="H2175" s="66"/>
      <c r="I2175" s="67">
        <v>1456.68</v>
      </c>
      <c r="J2175" s="68"/>
      <c r="K2175" s="66">
        <v>1511</v>
      </c>
      <c r="L2175" s="68" t="s">
        <v>3103</v>
      </c>
    </row>
    <row r="2176" spans="1:12">
      <c r="A2176" s="63">
        <v>1600</v>
      </c>
      <c r="B2176" s="63" t="s">
        <v>3162</v>
      </c>
      <c r="C2176" s="64" t="s">
        <v>2227</v>
      </c>
      <c r="D2176" s="65">
        <v>43044</v>
      </c>
      <c r="E2176" s="70">
        <v>2</v>
      </c>
      <c r="F2176" s="70">
        <v>22</v>
      </c>
      <c r="G2176" s="66"/>
      <c r="H2176" s="66"/>
      <c r="I2176" s="67">
        <v>971.12</v>
      </c>
      <c r="J2176" s="68"/>
      <c r="K2176" s="66">
        <v>1511</v>
      </c>
      <c r="L2176" s="68" t="s">
        <v>3103</v>
      </c>
    </row>
    <row r="2177" spans="1:12">
      <c r="A2177" s="63">
        <v>1600</v>
      </c>
      <c r="B2177" s="63" t="s">
        <v>3162</v>
      </c>
      <c r="C2177" s="64" t="s">
        <v>2228</v>
      </c>
      <c r="D2177" s="65">
        <v>43044</v>
      </c>
      <c r="E2177" s="70">
        <v>1</v>
      </c>
      <c r="F2177" s="70">
        <v>12</v>
      </c>
      <c r="G2177" s="66"/>
      <c r="H2177" s="66"/>
      <c r="I2177" s="67">
        <v>2537.6</v>
      </c>
      <c r="J2177" s="68"/>
      <c r="K2177" s="66">
        <v>1511</v>
      </c>
      <c r="L2177" s="68" t="s">
        <v>3103</v>
      </c>
    </row>
    <row r="2178" spans="1:12">
      <c r="A2178" s="63">
        <v>1600</v>
      </c>
      <c r="B2178" s="63" t="s">
        <v>3162</v>
      </c>
      <c r="C2178" s="64" t="s">
        <v>2229</v>
      </c>
      <c r="D2178" s="65">
        <v>43044</v>
      </c>
      <c r="E2178" s="70">
        <v>1</v>
      </c>
      <c r="F2178" s="70">
        <v>12</v>
      </c>
      <c r="G2178" s="66"/>
      <c r="H2178" s="66"/>
      <c r="I2178" s="67">
        <v>3245.2</v>
      </c>
      <c r="J2178" s="68"/>
      <c r="K2178" s="66">
        <v>1511</v>
      </c>
      <c r="L2178" s="68" t="s">
        <v>3103</v>
      </c>
    </row>
    <row r="2179" spans="1:12">
      <c r="A2179" s="63">
        <v>1600</v>
      </c>
      <c r="B2179" s="63" t="s">
        <v>3162</v>
      </c>
      <c r="C2179" s="64" t="s">
        <v>2230</v>
      </c>
      <c r="D2179" s="65">
        <v>43044</v>
      </c>
      <c r="E2179" s="70">
        <v>6</v>
      </c>
      <c r="F2179" s="70">
        <v>62</v>
      </c>
      <c r="G2179" s="66"/>
      <c r="H2179" s="66"/>
      <c r="I2179" s="67">
        <v>404.43</v>
      </c>
      <c r="J2179" s="68"/>
      <c r="K2179" s="66">
        <v>1511</v>
      </c>
      <c r="L2179" s="68" t="s">
        <v>3103</v>
      </c>
    </row>
    <row r="2180" spans="1:12">
      <c r="A2180" s="63">
        <v>1600</v>
      </c>
      <c r="B2180" s="63" t="s">
        <v>3162</v>
      </c>
      <c r="C2180" s="64" t="s">
        <v>2231</v>
      </c>
      <c r="D2180" s="65">
        <v>43044</v>
      </c>
      <c r="E2180" s="70">
        <v>1</v>
      </c>
      <c r="F2180" s="70">
        <v>12</v>
      </c>
      <c r="G2180" s="66"/>
      <c r="H2180" s="66"/>
      <c r="I2180" s="67">
        <v>1379.21</v>
      </c>
      <c r="J2180" s="68"/>
      <c r="K2180" s="66">
        <v>283</v>
      </c>
      <c r="L2180" s="68" t="s">
        <v>3047</v>
      </c>
    </row>
    <row r="2181" spans="1:12">
      <c r="A2181" s="63">
        <v>1600</v>
      </c>
      <c r="B2181" s="63" t="s">
        <v>3162</v>
      </c>
      <c r="C2181" s="64" t="s">
        <v>2232</v>
      </c>
      <c r="D2181" s="65">
        <v>43044</v>
      </c>
      <c r="E2181" s="70">
        <v>3</v>
      </c>
      <c r="F2181" s="71"/>
      <c r="G2181" s="68"/>
      <c r="H2181" s="68"/>
      <c r="I2181" s="67">
        <v>292.8</v>
      </c>
      <c r="J2181" s="68"/>
      <c r="K2181" s="66">
        <v>283</v>
      </c>
      <c r="L2181" s="68" t="s">
        <v>3047</v>
      </c>
    </row>
    <row r="2182" spans="1:12">
      <c r="A2182" s="63">
        <v>1600</v>
      </c>
      <c r="B2182" s="63" t="s">
        <v>3162</v>
      </c>
      <c r="C2182" s="64" t="s">
        <v>2233</v>
      </c>
      <c r="D2182" s="65">
        <v>43044</v>
      </c>
      <c r="E2182" s="70">
        <v>2</v>
      </c>
      <c r="F2182" s="70">
        <v>22</v>
      </c>
      <c r="G2182" s="66"/>
      <c r="H2182" s="66"/>
      <c r="I2182" s="67">
        <v>4636</v>
      </c>
      <c r="J2182" s="68"/>
      <c r="K2182" s="66">
        <v>346</v>
      </c>
      <c r="L2182" s="68" t="s">
        <v>3053</v>
      </c>
    </row>
    <row r="2183" spans="1:12">
      <c r="A2183" s="63">
        <v>1600</v>
      </c>
      <c r="B2183" s="63" t="s">
        <v>3162</v>
      </c>
      <c r="C2183" s="64" t="s">
        <v>2234</v>
      </c>
      <c r="D2183" s="65">
        <v>43044</v>
      </c>
      <c r="E2183" s="70">
        <v>2</v>
      </c>
      <c r="F2183" s="70">
        <v>22</v>
      </c>
      <c r="G2183" s="66"/>
      <c r="H2183" s="66"/>
      <c r="I2183" s="67">
        <v>1135.82</v>
      </c>
      <c r="J2183" s="68"/>
      <c r="K2183" s="66">
        <v>133</v>
      </c>
      <c r="L2183" s="68" t="s">
        <v>3028</v>
      </c>
    </row>
    <row r="2184" spans="1:12">
      <c r="A2184" s="63">
        <v>1600</v>
      </c>
      <c r="B2184" s="63" t="s">
        <v>3162</v>
      </c>
      <c r="C2184" s="64" t="s">
        <v>2235</v>
      </c>
      <c r="D2184" s="65">
        <v>43044</v>
      </c>
      <c r="E2184" s="70">
        <v>0</v>
      </c>
      <c r="F2184" s="70">
        <v>0</v>
      </c>
      <c r="G2184" s="66"/>
      <c r="H2184" s="66"/>
      <c r="I2184" s="67">
        <v>73.2</v>
      </c>
      <c r="J2184" s="68"/>
      <c r="K2184" s="66">
        <v>103</v>
      </c>
      <c r="L2184" s="68" t="s">
        <v>3020</v>
      </c>
    </row>
    <row r="2185" spans="1:12">
      <c r="A2185" s="63">
        <v>1600</v>
      </c>
      <c r="B2185" s="63" t="s">
        <v>3162</v>
      </c>
      <c r="C2185" s="64" t="s">
        <v>2236</v>
      </c>
      <c r="D2185" s="65">
        <v>43044</v>
      </c>
      <c r="E2185" s="70">
        <v>2</v>
      </c>
      <c r="F2185" s="70">
        <v>22</v>
      </c>
      <c r="G2185" s="66"/>
      <c r="H2185" s="66"/>
      <c r="I2185" s="67">
        <v>1356.64</v>
      </c>
      <c r="J2185" s="68"/>
      <c r="K2185" s="66">
        <v>2803</v>
      </c>
      <c r="L2185" s="68" t="s">
        <v>3134</v>
      </c>
    </row>
    <row r="2186" spans="1:12">
      <c r="A2186" s="63">
        <v>1600</v>
      </c>
      <c r="B2186" s="63" t="s">
        <v>3162</v>
      </c>
      <c r="C2186" s="64" t="s">
        <v>2237</v>
      </c>
      <c r="D2186" s="65">
        <v>43044</v>
      </c>
      <c r="E2186" s="70">
        <v>1</v>
      </c>
      <c r="F2186" s="70">
        <v>12</v>
      </c>
      <c r="G2186" s="66"/>
      <c r="H2186" s="66"/>
      <c r="I2186" s="67">
        <v>1354.2</v>
      </c>
      <c r="J2186" s="68"/>
      <c r="K2186" s="66">
        <v>2803</v>
      </c>
      <c r="L2186" s="68" t="s">
        <v>3134</v>
      </c>
    </row>
    <row r="2187" spans="1:12">
      <c r="A2187" s="63">
        <v>1600</v>
      </c>
      <c r="B2187" s="63" t="s">
        <v>3162</v>
      </c>
      <c r="C2187" s="64" t="s">
        <v>2238</v>
      </c>
      <c r="D2187" s="65">
        <v>43044</v>
      </c>
      <c r="E2187" s="70">
        <v>1</v>
      </c>
      <c r="F2187" s="70">
        <v>12</v>
      </c>
      <c r="G2187" s="66"/>
      <c r="H2187" s="66"/>
      <c r="I2187" s="67">
        <v>854</v>
      </c>
      <c r="J2187" s="68"/>
      <c r="K2187" s="66">
        <v>3107</v>
      </c>
      <c r="L2187" s="68" t="s">
        <v>3146</v>
      </c>
    </row>
    <row r="2188" spans="1:12">
      <c r="A2188" s="63">
        <v>1600</v>
      </c>
      <c r="B2188" s="63" t="s">
        <v>3162</v>
      </c>
      <c r="C2188" s="64" t="s">
        <v>2239</v>
      </c>
      <c r="D2188" s="65">
        <v>43044</v>
      </c>
      <c r="E2188" s="70">
        <v>3</v>
      </c>
      <c r="F2188" s="71"/>
      <c r="G2188" s="68"/>
      <c r="H2188" s="68"/>
      <c r="I2188" s="67">
        <v>219.6</v>
      </c>
      <c r="J2188" s="68"/>
      <c r="K2188" s="66">
        <v>3107</v>
      </c>
      <c r="L2188" s="68" t="s">
        <v>3146</v>
      </c>
    </row>
    <row r="2189" spans="1:12">
      <c r="A2189" s="63">
        <v>1600</v>
      </c>
      <c r="B2189" s="63" t="s">
        <v>3162</v>
      </c>
      <c r="C2189" s="64" t="s">
        <v>2240</v>
      </c>
      <c r="D2189" s="65">
        <v>43044</v>
      </c>
      <c r="E2189" s="70">
        <v>1</v>
      </c>
      <c r="F2189" s="70">
        <v>12</v>
      </c>
      <c r="G2189" s="66"/>
      <c r="H2189" s="66"/>
      <c r="I2189" s="67">
        <v>1622.6</v>
      </c>
      <c r="J2189" s="68"/>
      <c r="K2189" s="66">
        <v>3107</v>
      </c>
      <c r="L2189" s="68" t="s">
        <v>3146</v>
      </c>
    </row>
    <row r="2190" spans="1:12">
      <c r="A2190" s="63">
        <v>1600</v>
      </c>
      <c r="B2190" s="63" t="s">
        <v>3162</v>
      </c>
      <c r="C2190" s="64" t="s">
        <v>2241</v>
      </c>
      <c r="D2190" s="65">
        <v>43044</v>
      </c>
      <c r="E2190" s="70">
        <v>1</v>
      </c>
      <c r="F2190" s="70">
        <v>12</v>
      </c>
      <c r="G2190" s="66"/>
      <c r="H2190" s="66"/>
      <c r="I2190" s="67">
        <v>1216.95</v>
      </c>
      <c r="J2190" s="68"/>
      <c r="K2190" s="66">
        <v>756</v>
      </c>
      <c r="L2190" s="68" t="s">
        <v>3080</v>
      </c>
    </row>
    <row r="2191" spans="1:12">
      <c r="A2191" s="63">
        <v>1600</v>
      </c>
      <c r="B2191" s="63" t="s">
        <v>3162</v>
      </c>
      <c r="C2191" s="64" t="s">
        <v>2242</v>
      </c>
      <c r="D2191" s="65">
        <v>43044</v>
      </c>
      <c r="E2191" s="70">
        <v>1</v>
      </c>
      <c r="F2191" s="70">
        <v>12</v>
      </c>
      <c r="G2191" s="66"/>
      <c r="H2191" s="66"/>
      <c r="I2191" s="67">
        <v>1216.95</v>
      </c>
      <c r="J2191" s="68"/>
      <c r="K2191" s="66">
        <v>756</v>
      </c>
      <c r="L2191" s="68" t="s">
        <v>3080</v>
      </c>
    </row>
    <row r="2192" spans="1:12">
      <c r="A2192" s="63">
        <v>1600</v>
      </c>
      <c r="B2192" s="63" t="s">
        <v>3162</v>
      </c>
      <c r="C2192" s="64" t="s">
        <v>2243</v>
      </c>
      <c r="D2192" s="65">
        <v>43044</v>
      </c>
      <c r="E2192" s="70">
        <v>1</v>
      </c>
      <c r="F2192" s="70">
        <v>12</v>
      </c>
      <c r="G2192" s="66"/>
      <c r="H2192" s="66"/>
      <c r="I2192" s="67">
        <v>942.45</v>
      </c>
      <c r="J2192" s="68"/>
      <c r="K2192" s="66">
        <v>756</v>
      </c>
      <c r="L2192" s="68" t="s">
        <v>3080</v>
      </c>
    </row>
    <row r="2193" spans="1:12">
      <c r="A2193" s="63">
        <v>1600</v>
      </c>
      <c r="B2193" s="63" t="s">
        <v>3162</v>
      </c>
      <c r="C2193" s="64" t="s">
        <v>2244</v>
      </c>
      <c r="D2193" s="65">
        <v>43044</v>
      </c>
      <c r="E2193" s="70">
        <v>1</v>
      </c>
      <c r="F2193" s="70">
        <v>12</v>
      </c>
      <c r="G2193" s="66"/>
      <c r="H2193" s="66"/>
      <c r="I2193" s="67">
        <v>1019.92</v>
      </c>
      <c r="J2193" s="68"/>
      <c r="K2193" s="66">
        <v>811</v>
      </c>
      <c r="L2193" s="68" t="s">
        <v>3083</v>
      </c>
    </row>
    <row r="2194" spans="1:12">
      <c r="A2194" s="63">
        <v>1600</v>
      </c>
      <c r="B2194" s="63" t="s">
        <v>3162</v>
      </c>
      <c r="C2194" s="64" t="s">
        <v>2245</v>
      </c>
      <c r="D2194" s="65">
        <v>43044</v>
      </c>
      <c r="E2194" s="70">
        <v>1</v>
      </c>
      <c r="F2194" s="70">
        <v>12</v>
      </c>
      <c r="G2194" s="66"/>
      <c r="H2194" s="66"/>
      <c r="I2194" s="67">
        <v>679.54</v>
      </c>
      <c r="J2194" s="68"/>
      <c r="K2194" s="66">
        <v>811</v>
      </c>
      <c r="L2194" s="68" t="s">
        <v>3083</v>
      </c>
    </row>
    <row r="2195" spans="1:12">
      <c r="A2195" s="63">
        <v>1600</v>
      </c>
      <c r="B2195" s="63" t="s">
        <v>3162</v>
      </c>
      <c r="C2195" s="64" t="s">
        <v>2246</v>
      </c>
      <c r="D2195" s="65">
        <v>43044</v>
      </c>
      <c r="E2195" s="70">
        <v>6</v>
      </c>
      <c r="F2195" s="70">
        <v>62</v>
      </c>
      <c r="G2195" s="66"/>
      <c r="H2195" s="66"/>
      <c r="I2195" s="67">
        <v>356.85</v>
      </c>
      <c r="J2195" s="68"/>
      <c r="K2195" s="66">
        <v>1440</v>
      </c>
      <c r="L2195" s="68" t="s">
        <v>3102</v>
      </c>
    </row>
    <row r="2196" spans="1:12">
      <c r="A2196" s="63">
        <v>1600</v>
      </c>
      <c r="B2196" s="63" t="s">
        <v>3162</v>
      </c>
      <c r="C2196" s="64" t="s">
        <v>2247</v>
      </c>
      <c r="D2196" s="65">
        <v>43044</v>
      </c>
      <c r="E2196" s="70">
        <v>1</v>
      </c>
      <c r="F2196" s="70">
        <v>12</v>
      </c>
      <c r="G2196" s="66"/>
      <c r="H2196" s="66"/>
      <c r="I2196" s="67">
        <v>1187.06</v>
      </c>
      <c r="J2196" s="68"/>
      <c r="K2196" s="66">
        <v>611</v>
      </c>
      <c r="L2196" s="68" t="s">
        <v>3070</v>
      </c>
    </row>
    <row r="2197" spans="1:12">
      <c r="A2197" s="63">
        <v>1600</v>
      </c>
      <c r="B2197" s="63" t="s">
        <v>3162</v>
      </c>
      <c r="C2197" s="64" t="s">
        <v>2248</v>
      </c>
      <c r="D2197" s="65">
        <v>43044</v>
      </c>
      <c r="E2197" s="70">
        <v>1</v>
      </c>
      <c r="F2197" s="70">
        <v>12</v>
      </c>
      <c r="G2197" s="66"/>
      <c r="H2197" s="66"/>
      <c r="I2197" s="67">
        <v>2882.86</v>
      </c>
      <c r="J2197" s="68"/>
      <c r="K2197" s="66">
        <v>2178</v>
      </c>
      <c r="L2197" s="68" t="s">
        <v>3115</v>
      </c>
    </row>
    <row r="2198" spans="1:12">
      <c r="A2198" s="63">
        <v>1600</v>
      </c>
      <c r="B2198" s="63" t="s">
        <v>3162</v>
      </c>
      <c r="C2198" s="64" t="s">
        <v>2249</v>
      </c>
      <c r="D2198" s="65">
        <v>43044</v>
      </c>
      <c r="E2198" s="70">
        <v>3</v>
      </c>
      <c r="F2198" s="71"/>
      <c r="G2198" s="68"/>
      <c r="H2198" s="68"/>
      <c r="I2198" s="67">
        <v>195.2</v>
      </c>
      <c r="J2198" s="68"/>
      <c r="K2198" s="66">
        <v>2178</v>
      </c>
      <c r="L2198" s="68" t="s">
        <v>3115</v>
      </c>
    </row>
    <row r="2199" spans="1:12">
      <c r="A2199" s="63">
        <v>1600</v>
      </c>
      <c r="B2199" s="63" t="s">
        <v>3162</v>
      </c>
      <c r="C2199" s="64" t="s">
        <v>2250</v>
      </c>
      <c r="D2199" s="65">
        <v>43044</v>
      </c>
      <c r="E2199" s="70">
        <v>1</v>
      </c>
      <c r="F2199" s="70">
        <v>12</v>
      </c>
      <c r="G2199" s="66"/>
      <c r="H2199" s="66"/>
      <c r="I2199" s="67">
        <v>1586</v>
      </c>
      <c r="J2199" s="68"/>
      <c r="K2199" s="66">
        <v>2341</v>
      </c>
      <c r="L2199" s="68" t="s">
        <v>3120</v>
      </c>
    </row>
    <row r="2200" spans="1:12">
      <c r="A2200" s="63">
        <v>1600</v>
      </c>
      <c r="B2200" s="63" t="s">
        <v>3162</v>
      </c>
      <c r="C2200" s="64" t="s">
        <v>2251</v>
      </c>
      <c r="D2200" s="65">
        <v>43044</v>
      </c>
      <c r="E2200" s="70">
        <v>6</v>
      </c>
      <c r="F2200" s="70">
        <v>62</v>
      </c>
      <c r="G2200" s="66"/>
      <c r="H2200" s="66"/>
      <c r="I2200" s="67">
        <v>356.85</v>
      </c>
      <c r="J2200" s="68"/>
      <c r="K2200" s="66">
        <v>2341</v>
      </c>
      <c r="L2200" s="68" t="s">
        <v>3120</v>
      </c>
    </row>
    <row r="2201" spans="1:12">
      <c r="A2201" s="63">
        <v>1600</v>
      </c>
      <c r="B2201" s="63" t="s">
        <v>3162</v>
      </c>
      <c r="C2201" s="64" t="s">
        <v>2252</v>
      </c>
      <c r="D2201" s="65">
        <v>43044</v>
      </c>
      <c r="E2201" s="70">
        <v>1</v>
      </c>
      <c r="F2201" s="70">
        <v>12</v>
      </c>
      <c r="G2201" s="66"/>
      <c r="H2201" s="66"/>
      <c r="I2201" s="67">
        <v>1622.6</v>
      </c>
      <c r="J2201" s="68"/>
      <c r="K2201" s="66">
        <v>2341</v>
      </c>
      <c r="L2201" s="68" t="s">
        <v>3120</v>
      </c>
    </row>
    <row r="2202" spans="1:12">
      <c r="A2202" s="63">
        <v>1600</v>
      </c>
      <c r="B2202" s="63" t="s">
        <v>3162</v>
      </c>
      <c r="C2202" s="64" t="s">
        <v>2253</v>
      </c>
      <c r="D2202" s="65">
        <v>43044</v>
      </c>
      <c r="E2202" s="70">
        <v>2</v>
      </c>
      <c r="F2202" s="70">
        <v>22</v>
      </c>
      <c r="G2202" s="66"/>
      <c r="H2202" s="66"/>
      <c r="I2202" s="67">
        <v>1238.3</v>
      </c>
      <c r="J2202" s="68"/>
      <c r="K2202" s="66">
        <v>212</v>
      </c>
      <c r="L2202" s="68" t="s">
        <v>3037</v>
      </c>
    </row>
    <row r="2203" spans="1:12">
      <c r="A2203" s="63">
        <v>1600</v>
      </c>
      <c r="B2203" s="63" t="s">
        <v>3162</v>
      </c>
      <c r="C2203" s="64" t="s">
        <v>2254</v>
      </c>
      <c r="D2203" s="65">
        <v>43044</v>
      </c>
      <c r="E2203" s="70">
        <v>2</v>
      </c>
      <c r="F2203" s="70">
        <v>22</v>
      </c>
      <c r="G2203" s="66"/>
      <c r="H2203" s="66"/>
      <c r="I2203" s="67">
        <v>825.94</v>
      </c>
      <c r="J2203" s="68"/>
      <c r="K2203" s="66">
        <v>212</v>
      </c>
      <c r="L2203" s="68" t="s">
        <v>3037</v>
      </c>
    </row>
    <row r="2204" spans="1:12">
      <c r="A2204" s="63">
        <v>1600</v>
      </c>
      <c r="B2204" s="63" t="s">
        <v>3162</v>
      </c>
      <c r="C2204" s="64" t="s">
        <v>2255</v>
      </c>
      <c r="D2204" s="65">
        <v>43044</v>
      </c>
      <c r="E2204" s="70">
        <v>3</v>
      </c>
      <c r="F2204" s="71"/>
      <c r="G2204" s="68"/>
      <c r="H2204" s="68"/>
      <c r="I2204" s="67">
        <v>219.6</v>
      </c>
      <c r="J2204" s="68"/>
      <c r="K2204" s="66">
        <v>440</v>
      </c>
      <c r="L2204" s="68" t="s">
        <v>3058</v>
      </c>
    </row>
    <row r="2205" spans="1:12">
      <c r="A2205" s="63">
        <v>1600</v>
      </c>
      <c r="B2205" s="63" t="s">
        <v>3162</v>
      </c>
      <c r="C2205" s="64" t="s">
        <v>2256</v>
      </c>
      <c r="D2205" s="65">
        <v>43044</v>
      </c>
      <c r="E2205" s="70">
        <v>1</v>
      </c>
      <c r="F2205" s="70">
        <v>12</v>
      </c>
      <c r="G2205" s="66"/>
      <c r="H2205" s="66"/>
      <c r="I2205" s="67">
        <v>3391.6</v>
      </c>
      <c r="J2205" s="68"/>
      <c r="K2205" s="66">
        <v>440</v>
      </c>
      <c r="L2205" s="68" t="s">
        <v>3058</v>
      </c>
    </row>
    <row r="2206" spans="1:12">
      <c r="A2206" s="63">
        <v>1600</v>
      </c>
      <c r="B2206" s="63" t="s">
        <v>3162</v>
      </c>
      <c r="C2206" s="64" t="s">
        <v>2257</v>
      </c>
      <c r="D2206" s="65">
        <v>43044</v>
      </c>
      <c r="E2206" s="70">
        <v>1</v>
      </c>
      <c r="F2206" s="70">
        <v>12</v>
      </c>
      <c r="G2206" s="66"/>
      <c r="H2206" s="66"/>
      <c r="I2206" s="67">
        <v>1216.95</v>
      </c>
      <c r="J2206" s="68"/>
      <c r="K2206" s="66">
        <v>440</v>
      </c>
      <c r="L2206" s="68" t="s">
        <v>3058</v>
      </c>
    </row>
    <row r="2207" spans="1:12">
      <c r="A2207" s="63">
        <v>1600</v>
      </c>
      <c r="B2207" s="63" t="s">
        <v>3162</v>
      </c>
      <c r="C2207" s="64" t="s">
        <v>2258</v>
      </c>
      <c r="D2207" s="65">
        <v>43044</v>
      </c>
      <c r="E2207" s="70">
        <v>1</v>
      </c>
      <c r="F2207" s="70">
        <v>12</v>
      </c>
      <c r="G2207" s="66"/>
      <c r="H2207" s="66"/>
      <c r="I2207" s="67">
        <v>1342</v>
      </c>
      <c r="J2207" s="68"/>
      <c r="K2207" s="66">
        <v>440</v>
      </c>
      <c r="L2207" s="68" t="s">
        <v>3058</v>
      </c>
    </row>
    <row r="2208" spans="1:12">
      <c r="A2208" s="63">
        <v>1600</v>
      </c>
      <c r="B2208" s="63" t="s">
        <v>3162</v>
      </c>
      <c r="C2208" s="64" t="s">
        <v>2259</v>
      </c>
      <c r="D2208" s="65">
        <v>43044</v>
      </c>
      <c r="E2208" s="70">
        <v>1</v>
      </c>
      <c r="F2208" s="70">
        <v>12</v>
      </c>
      <c r="G2208" s="66"/>
      <c r="H2208" s="66"/>
      <c r="I2208" s="67">
        <v>1098</v>
      </c>
      <c r="J2208" s="68"/>
      <c r="K2208" s="66">
        <v>440</v>
      </c>
      <c r="L2208" s="68" t="s">
        <v>3058</v>
      </c>
    </row>
    <row r="2209" spans="1:12">
      <c r="A2209" s="63">
        <v>1600</v>
      </c>
      <c r="B2209" s="63" t="s">
        <v>3162</v>
      </c>
      <c r="C2209" s="64" t="s">
        <v>2260</v>
      </c>
      <c r="D2209" s="65">
        <v>43044</v>
      </c>
      <c r="E2209" s="70">
        <v>2</v>
      </c>
      <c r="F2209" s="70">
        <v>22</v>
      </c>
      <c r="G2209" s="66"/>
      <c r="H2209" s="66"/>
      <c r="I2209" s="67">
        <v>4370.04</v>
      </c>
      <c r="J2209" s="68"/>
      <c r="K2209" s="66">
        <v>207</v>
      </c>
      <c r="L2209" s="68" t="s">
        <v>3036</v>
      </c>
    </row>
    <row r="2210" spans="1:12">
      <c r="A2210" s="63">
        <v>1600</v>
      </c>
      <c r="B2210" s="63" t="s">
        <v>3162</v>
      </c>
      <c r="C2210" s="64" t="s">
        <v>2261</v>
      </c>
      <c r="D2210" s="65">
        <v>43044</v>
      </c>
      <c r="E2210" s="70">
        <v>2</v>
      </c>
      <c r="F2210" s="70">
        <v>22</v>
      </c>
      <c r="G2210" s="66"/>
      <c r="H2210" s="66"/>
      <c r="I2210" s="67">
        <v>2913.36</v>
      </c>
      <c r="J2210" s="68"/>
      <c r="K2210" s="66">
        <v>207</v>
      </c>
      <c r="L2210" s="68" t="s">
        <v>3036</v>
      </c>
    </row>
    <row r="2211" spans="1:12">
      <c r="A2211" s="63">
        <v>1600</v>
      </c>
      <c r="B2211" s="63" t="s">
        <v>3162</v>
      </c>
      <c r="C2211" s="64" t="s">
        <v>2262</v>
      </c>
      <c r="D2211" s="65">
        <v>43044</v>
      </c>
      <c r="E2211" s="70">
        <v>6</v>
      </c>
      <c r="F2211" s="70">
        <v>62</v>
      </c>
      <c r="G2211" s="66"/>
      <c r="H2211" s="66"/>
      <c r="I2211" s="67">
        <v>475.8</v>
      </c>
      <c r="J2211" s="68"/>
      <c r="K2211" s="66">
        <v>207</v>
      </c>
      <c r="L2211" s="68" t="s">
        <v>3036</v>
      </c>
    </row>
    <row r="2212" spans="1:12">
      <c r="A2212" s="63">
        <v>1600</v>
      </c>
      <c r="B2212" s="63" t="s">
        <v>3162</v>
      </c>
      <c r="C2212" s="64" t="s">
        <v>2263</v>
      </c>
      <c r="D2212" s="65">
        <v>43044</v>
      </c>
      <c r="E2212" s="70">
        <v>1</v>
      </c>
      <c r="F2212" s="70">
        <v>12</v>
      </c>
      <c r="G2212" s="66"/>
      <c r="H2212" s="66"/>
      <c r="I2212" s="67">
        <v>1135.82</v>
      </c>
      <c r="J2212" s="68"/>
      <c r="K2212" s="66">
        <v>207</v>
      </c>
      <c r="L2212" s="68" t="s">
        <v>3036</v>
      </c>
    </row>
    <row r="2213" spans="1:12">
      <c r="A2213" s="63">
        <v>1600</v>
      </c>
      <c r="B2213" s="63" t="s">
        <v>3162</v>
      </c>
      <c r="C2213" s="64" t="s">
        <v>2264</v>
      </c>
      <c r="D2213" s="65">
        <v>43044</v>
      </c>
      <c r="E2213" s="70">
        <v>1</v>
      </c>
      <c r="F2213" s="70">
        <v>12</v>
      </c>
      <c r="G2213" s="66"/>
      <c r="H2213" s="66"/>
      <c r="I2213" s="67">
        <v>3407.46</v>
      </c>
      <c r="J2213" s="68"/>
      <c r="K2213" s="66">
        <v>207</v>
      </c>
      <c r="L2213" s="68" t="s">
        <v>3036</v>
      </c>
    </row>
    <row r="2214" spans="1:12">
      <c r="A2214" s="63">
        <v>1600</v>
      </c>
      <c r="B2214" s="63" t="s">
        <v>3162</v>
      </c>
      <c r="C2214" s="64" t="s">
        <v>2265</v>
      </c>
      <c r="D2214" s="65">
        <v>43044</v>
      </c>
      <c r="E2214" s="70">
        <v>1</v>
      </c>
      <c r="F2214" s="70">
        <v>12</v>
      </c>
      <c r="G2214" s="66"/>
      <c r="H2214" s="66"/>
      <c r="I2214" s="67">
        <v>473.97</v>
      </c>
      <c r="J2214" s="68"/>
      <c r="K2214" s="66">
        <v>207</v>
      </c>
      <c r="L2214" s="68" t="s">
        <v>3036</v>
      </c>
    </row>
    <row r="2215" spans="1:12">
      <c r="A2215" s="63">
        <v>1600</v>
      </c>
      <c r="B2215" s="63" t="s">
        <v>3162</v>
      </c>
      <c r="C2215" s="64" t="s">
        <v>2266</v>
      </c>
      <c r="D2215" s="65">
        <v>43044</v>
      </c>
      <c r="E2215" s="70">
        <v>6</v>
      </c>
      <c r="F2215" s="70">
        <v>62</v>
      </c>
      <c r="G2215" s="66"/>
      <c r="H2215" s="66"/>
      <c r="I2215" s="67">
        <v>834.48</v>
      </c>
      <c r="J2215" s="68"/>
      <c r="K2215" s="66">
        <v>2178</v>
      </c>
      <c r="L2215" s="68" t="s">
        <v>3115</v>
      </c>
    </row>
    <row r="2216" spans="1:12">
      <c r="A2216" s="63">
        <v>1600</v>
      </c>
      <c r="B2216" s="63" t="s">
        <v>3162</v>
      </c>
      <c r="C2216" s="64" t="s">
        <v>2267</v>
      </c>
      <c r="D2216" s="65">
        <v>43044</v>
      </c>
      <c r="E2216" s="70">
        <v>2</v>
      </c>
      <c r="F2216" s="70">
        <v>22</v>
      </c>
      <c r="G2216" s="66"/>
      <c r="H2216" s="66"/>
      <c r="I2216" s="67">
        <v>1256.5999999999999</v>
      </c>
      <c r="J2216" s="68"/>
      <c r="K2216" s="66">
        <v>2077</v>
      </c>
      <c r="L2216" s="68" t="s">
        <v>3111</v>
      </c>
    </row>
    <row r="2217" spans="1:12">
      <c r="A2217" s="63">
        <v>1600</v>
      </c>
      <c r="B2217" s="63" t="s">
        <v>3162</v>
      </c>
      <c r="C2217" s="64" t="s">
        <v>2268</v>
      </c>
      <c r="D2217" s="65">
        <v>43044</v>
      </c>
      <c r="E2217" s="70">
        <v>1</v>
      </c>
      <c r="F2217" s="70">
        <v>12</v>
      </c>
      <c r="G2217" s="66"/>
      <c r="H2217" s="66"/>
      <c r="I2217" s="67">
        <v>610</v>
      </c>
      <c r="J2217" s="68"/>
      <c r="K2217" s="66">
        <v>949</v>
      </c>
      <c r="L2217" s="68" t="s">
        <v>3089</v>
      </c>
    </row>
    <row r="2218" spans="1:12">
      <c r="A2218" s="63">
        <v>1600</v>
      </c>
      <c r="B2218" s="63" t="s">
        <v>3162</v>
      </c>
      <c r="C2218" s="64" t="s">
        <v>2269</v>
      </c>
      <c r="D2218" s="65">
        <v>43044</v>
      </c>
      <c r="E2218" s="70">
        <v>6</v>
      </c>
      <c r="F2218" s="70">
        <v>62</v>
      </c>
      <c r="G2218" s="66"/>
      <c r="H2218" s="66"/>
      <c r="I2218" s="67">
        <v>475.8</v>
      </c>
      <c r="J2218" s="68"/>
      <c r="K2218" s="66">
        <v>111</v>
      </c>
      <c r="L2218" s="68" t="s">
        <v>3025</v>
      </c>
    </row>
    <row r="2219" spans="1:12">
      <c r="A2219" s="63">
        <v>1600</v>
      </c>
      <c r="B2219" s="63" t="s">
        <v>3162</v>
      </c>
      <c r="C2219" s="64" t="s">
        <v>2270</v>
      </c>
      <c r="D2219" s="65">
        <v>43044</v>
      </c>
      <c r="E2219" s="70">
        <v>1</v>
      </c>
      <c r="F2219" s="70">
        <v>12</v>
      </c>
      <c r="G2219" s="66"/>
      <c r="H2219" s="66"/>
      <c r="I2219" s="67">
        <v>1456.68</v>
      </c>
      <c r="J2219" s="68"/>
      <c r="K2219" s="66">
        <v>1268</v>
      </c>
      <c r="L2219" s="68" t="s">
        <v>3099</v>
      </c>
    </row>
    <row r="2220" spans="1:12">
      <c r="A2220" s="63">
        <v>1600</v>
      </c>
      <c r="B2220" s="63" t="s">
        <v>3162</v>
      </c>
      <c r="C2220" s="64" t="s">
        <v>2271</v>
      </c>
      <c r="D2220" s="65">
        <v>43044</v>
      </c>
      <c r="E2220" s="70">
        <v>1</v>
      </c>
      <c r="F2220" s="70">
        <v>12</v>
      </c>
      <c r="G2220" s="66"/>
      <c r="H2220" s="66"/>
      <c r="I2220" s="67">
        <v>971.12</v>
      </c>
      <c r="J2220" s="68"/>
      <c r="K2220" s="66">
        <v>1268</v>
      </c>
      <c r="L2220" s="68" t="s">
        <v>3099</v>
      </c>
    </row>
    <row r="2221" spans="1:12">
      <c r="A2221" s="63">
        <v>1600</v>
      </c>
      <c r="B2221" s="63" t="s">
        <v>3162</v>
      </c>
      <c r="C2221" s="64" t="s">
        <v>2272</v>
      </c>
      <c r="D2221" s="65">
        <v>43044</v>
      </c>
      <c r="E2221" s="70">
        <v>1</v>
      </c>
      <c r="F2221" s="70">
        <v>12</v>
      </c>
      <c r="G2221" s="66"/>
      <c r="H2221" s="66"/>
      <c r="I2221" s="67">
        <v>1135.82</v>
      </c>
      <c r="J2221" s="68"/>
      <c r="K2221" s="66">
        <v>1268</v>
      </c>
      <c r="L2221" s="68" t="s">
        <v>3099</v>
      </c>
    </row>
    <row r="2222" spans="1:12">
      <c r="A2222" s="63">
        <v>1600</v>
      </c>
      <c r="B2222" s="63" t="s">
        <v>3162</v>
      </c>
      <c r="C2222" s="64" t="s">
        <v>2273</v>
      </c>
      <c r="D2222" s="65">
        <v>43044</v>
      </c>
      <c r="E2222" s="70">
        <v>1</v>
      </c>
      <c r="F2222" s="70">
        <v>12</v>
      </c>
      <c r="G2222" s="66"/>
      <c r="H2222" s="66"/>
      <c r="I2222" s="67">
        <v>1586</v>
      </c>
      <c r="J2222" s="68"/>
      <c r="K2222" s="66">
        <v>1268</v>
      </c>
      <c r="L2222" s="68" t="s">
        <v>3099</v>
      </c>
    </row>
    <row r="2223" spans="1:12">
      <c r="A2223" s="63">
        <v>1600</v>
      </c>
      <c r="B2223" s="63" t="s">
        <v>3162</v>
      </c>
      <c r="C2223" s="64" t="s">
        <v>2274</v>
      </c>
      <c r="D2223" s="65">
        <v>43044</v>
      </c>
      <c r="E2223" s="70">
        <v>2</v>
      </c>
      <c r="F2223" s="70">
        <v>22</v>
      </c>
      <c r="G2223" s="66"/>
      <c r="H2223" s="66"/>
      <c r="I2223" s="67">
        <v>1165.0999999999999</v>
      </c>
      <c r="J2223" s="68"/>
      <c r="K2223" s="66">
        <v>3081</v>
      </c>
      <c r="L2223" s="68" t="s">
        <v>3144</v>
      </c>
    </row>
    <row r="2224" spans="1:12">
      <c r="A2224" s="63">
        <v>1600</v>
      </c>
      <c r="B2224" s="63" t="s">
        <v>3162</v>
      </c>
      <c r="C2224" s="64" t="s">
        <v>2275</v>
      </c>
      <c r="D2224" s="65">
        <v>43044</v>
      </c>
      <c r="E2224" s="70">
        <v>2</v>
      </c>
      <c r="F2224" s="70">
        <v>22</v>
      </c>
      <c r="G2224" s="66"/>
      <c r="H2224" s="66"/>
      <c r="I2224" s="67">
        <v>777.14</v>
      </c>
      <c r="J2224" s="68"/>
      <c r="K2224" s="66">
        <v>3081</v>
      </c>
      <c r="L2224" s="68" t="s">
        <v>3144</v>
      </c>
    </row>
    <row r="2225" spans="1:12">
      <c r="A2225" s="63">
        <v>1600</v>
      </c>
      <c r="B2225" s="63" t="s">
        <v>3162</v>
      </c>
      <c r="C2225" s="64" t="s">
        <v>2276</v>
      </c>
      <c r="D2225" s="65">
        <v>43044</v>
      </c>
      <c r="E2225" s="70">
        <v>1</v>
      </c>
      <c r="F2225" s="70">
        <v>12</v>
      </c>
      <c r="G2225" s="66"/>
      <c r="H2225" s="66"/>
      <c r="I2225" s="67">
        <v>1187.06</v>
      </c>
      <c r="J2225" s="68"/>
      <c r="K2225" s="66">
        <v>3099</v>
      </c>
      <c r="L2225" s="68" t="s">
        <v>3145</v>
      </c>
    </row>
    <row r="2226" spans="1:12">
      <c r="A2226" s="63">
        <v>1600</v>
      </c>
      <c r="B2226" s="63" t="s">
        <v>3162</v>
      </c>
      <c r="C2226" s="64" t="s">
        <v>2277</v>
      </c>
      <c r="D2226" s="65">
        <v>43044</v>
      </c>
      <c r="E2226" s="70">
        <v>1</v>
      </c>
      <c r="F2226" s="70">
        <v>12</v>
      </c>
      <c r="G2226" s="66"/>
      <c r="H2226" s="66"/>
      <c r="I2226" s="67">
        <v>427</v>
      </c>
      <c r="J2226" s="68"/>
      <c r="K2226" s="66">
        <v>3099</v>
      </c>
      <c r="L2226" s="68" t="s">
        <v>3145</v>
      </c>
    </row>
    <row r="2227" spans="1:12">
      <c r="A2227" s="63">
        <v>1600</v>
      </c>
      <c r="B2227" s="63" t="s">
        <v>3162</v>
      </c>
      <c r="C2227" s="64" t="s">
        <v>2278</v>
      </c>
      <c r="D2227" s="65">
        <v>43044</v>
      </c>
      <c r="E2227" s="70">
        <v>6</v>
      </c>
      <c r="F2227" s="70">
        <v>62</v>
      </c>
      <c r="G2227" s="66"/>
      <c r="H2227" s="66"/>
      <c r="I2227" s="67">
        <v>475.8</v>
      </c>
      <c r="J2227" s="68"/>
      <c r="K2227" s="66">
        <v>3099</v>
      </c>
      <c r="L2227" s="68" t="s">
        <v>3145</v>
      </c>
    </row>
    <row r="2228" spans="1:12">
      <c r="A2228" s="63">
        <v>1600</v>
      </c>
      <c r="B2228" s="63" t="s">
        <v>3162</v>
      </c>
      <c r="C2228" s="64" t="s">
        <v>2279</v>
      </c>
      <c r="D2228" s="65">
        <v>43044</v>
      </c>
      <c r="E2228" s="70">
        <v>2</v>
      </c>
      <c r="F2228" s="70">
        <v>22</v>
      </c>
      <c r="G2228" s="66"/>
      <c r="H2228" s="66"/>
      <c r="I2228" s="67">
        <v>1456.68</v>
      </c>
      <c r="J2228" s="68"/>
      <c r="K2228" s="66">
        <v>3099</v>
      </c>
      <c r="L2228" s="68" t="s">
        <v>3145</v>
      </c>
    </row>
    <row r="2229" spans="1:12">
      <c r="A2229" s="63">
        <v>1600</v>
      </c>
      <c r="B2229" s="63" t="s">
        <v>3162</v>
      </c>
      <c r="C2229" s="64" t="s">
        <v>2280</v>
      </c>
      <c r="D2229" s="65">
        <v>43044</v>
      </c>
      <c r="E2229" s="70">
        <v>2</v>
      </c>
      <c r="F2229" s="70">
        <v>22</v>
      </c>
      <c r="G2229" s="66"/>
      <c r="H2229" s="66"/>
      <c r="I2229" s="67">
        <v>971.12</v>
      </c>
      <c r="J2229" s="68"/>
      <c r="K2229" s="66">
        <v>3099</v>
      </c>
      <c r="L2229" s="68" t="s">
        <v>3145</v>
      </c>
    </row>
    <row r="2230" spans="1:12">
      <c r="A2230" s="63">
        <v>1600</v>
      </c>
      <c r="B2230" s="63" t="s">
        <v>3162</v>
      </c>
      <c r="C2230" s="64" t="s">
        <v>2281</v>
      </c>
      <c r="D2230" s="65">
        <v>43044</v>
      </c>
      <c r="E2230" s="70">
        <v>2</v>
      </c>
      <c r="F2230" s="70">
        <v>22</v>
      </c>
      <c r="G2230" s="66"/>
      <c r="H2230" s="66"/>
      <c r="I2230" s="67">
        <v>1165.0999999999999</v>
      </c>
      <c r="J2230" s="68"/>
      <c r="K2230" s="66">
        <v>3099</v>
      </c>
      <c r="L2230" s="68" t="s">
        <v>3145</v>
      </c>
    </row>
    <row r="2231" spans="1:12">
      <c r="A2231" s="63">
        <v>1600</v>
      </c>
      <c r="B2231" s="63" t="s">
        <v>3162</v>
      </c>
      <c r="C2231" s="64" t="s">
        <v>2282</v>
      </c>
      <c r="D2231" s="65">
        <v>43044</v>
      </c>
      <c r="E2231" s="70">
        <v>2</v>
      </c>
      <c r="F2231" s="70">
        <v>22</v>
      </c>
      <c r="G2231" s="66"/>
      <c r="H2231" s="66"/>
      <c r="I2231" s="67">
        <v>777.14</v>
      </c>
      <c r="J2231" s="68"/>
      <c r="K2231" s="66">
        <v>3099</v>
      </c>
      <c r="L2231" s="68" t="s">
        <v>3145</v>
      </c>
    </row>
    <row r="2232" spans="1:12">
      <c r="A2232" s="63">
        <v>1600</v>
      </c>
      <c r="B2232" s="63" t="s">
        <v>3162</v>
      </c>
      <c r="C2232" s="64" t="s">
        <v>2283</v>
      </c>
      <c r="D2232" s="65">
        <v>43044</v>
      </c>
      <c r="E2232" s="70">
        <v>6</v>
      </c>
      <c r="F2232" s="70">
        <v>62</v>
      </c>
      <c r="G2232" s="66"/>
      <c r="H2232" s="66"/>
      <c r="I2232" s="67">
        <v>951.6</v>
      </c>
      <c r="J2232" s="68"/>
      <c r="K2232" s="66">
        <v>3099</v>
      </c>
      <c r="L2232" s="68" t="s">
        <v>3145</v>
      </c>
    </row>
    <row r="2233" spans="1:12">
      <c r="A2233" s="63">
        <v>1600</v>
      </c>
      <c r="B2233" s="63" t="s">
        <v>3162</v>
      </c>
      <c r="C2233" s="64" t="s">
        <v>2284</v>
      </c>
      <c r="D2233" s="65">
        <v>43044</v>
      </c>
      <c r="E2233" s="70">
        <v>2</v>
      </c>
      <c r="F2233" s="70">
        <v>22</v>
      </c>
      <c r="G2233" s="66"/>
      <c r="H2233" s="66"/>
      <c r="I2233" s="67">
        <v>4636</v>
      </c>
      <c r="J2233" s="68"/>
      <c r="K2233" s="66">
        <v>3099</v>
      </c>
      <c r="L2233" s="68" t="s">
        <v>3145</v>
      </c>
    </row>
    <row r="2234" spans="1:12">
      <c r="A2234" s="63">
        <v>1600</v>
      </c>
      <c r="B2234" s="63" t="s">
        <v>3162</v>
      </c>
      <c r="C2234" s="64" t="s">
        <v>2285</v>
      </c>
      <c r="D2234" s="65">
        <v>43044</v>
      </c>
      <c r="E2234" s="70">
        <v>6</v>
      </c>
      <c r="F2234" s="70">
        <v>62</v>
      </c>
      <c r="G2234" s="66"/>
      <c r="H2234" s="66"/>
      <c r="I2234" s="67">
        <v>1854.4</v>
      </c>
      <c r="J2234" s="68"/>
      <c r="K2234" s="66">
        <v>3099</v>
      </c>
      <c r="L2234" s="68" t="s">
        <v>3145</v>
      </c>
    </row>
    <row r="2235" spans="1:12">
      <c r="A2235" s="63">
        <v>1600</v>
      </c>
      <c r="B2235" s="63" t="s">
        <v>3162</v>
      </c>
      <c r="C2235" s="64" t="s">
        <v>2286</v>
      </c>
      <c r="D2235" s="65">
        <v>43044</v>
      </c>
      <c r="E2235" s="70">
        <v>6</v>
      </c>
      <c r="F2235" s="70">
        <v>62</v>
      </c>
      <c r="G2235" s="66"/>
      <c r="H2235" s="66"/>
      <c r="I2235" s="67">
        <v>475.8</v>
      </c>
      <c r="J2235" s="68"/>
      <c r="K2235" s="66">
        <v>2792</v>
      </c>
      <c r="L2235" s="68" t="s">
        <v>3132</v>
      </c>
    </row>
    <row r="2236" spans="1:12">
      <c r="A2236" s="63">
        <v>1600</v>
      </c>
      <c r="B2236" s="63" t="s">
        <v>3162</v>
      </c>
      <c r="C2236" s="64" t="s">
        <v>2287</v>
      </c>
      <c r="D2236" s="65">
        <v>43044</v>
      </c>
      <c r="E2236" s="70">
        <v>6</v>
      </c>
      <c r="F2236" s="70">
        <v>62</v>
      </c>
      <c r="G2236" s="66"/>
      <c r="H2236" s="66"/>
      <c r="I2236" s="67">
        <v>634.4</v>
      </c>
      <c r="J2236" s="68"/>
      <c r="K2236" s="66">
        <v>2792</v>
      </c>
      <c r="L2236" s="68" t="s">
        <v>3132</v>
      </c>
    </row>
    <row r="2237" spans="1:12">
      <c r="A2237" s="63">
        <v>1600</v>
      </c>
      <c r="B2237" s="63" t="s">
        <v>3162</v>
      </c>
      <c r="C2237" s="64" t="s">
        <v>2288</v>
      </c>
      <c r="D2237" s="65">
        <v>43044</v>
      </c>
      <c r="E2237" s="70">
        <v>6</v>
      </c>
      <c r="F2237" s="70">
        <v>62</v>
      </c>
      <c r="G2237" s="66"/>
      <c r="H2237" s="66"/>
      <c r="I2237" s="67">
        <v>585.6</v>
      </c>
      <c r="J2237" s="68"/>
      <c r="K2237" s="66">
        <v>2792</v>
      </c>
      <c r="L2237" s="68" t="s">
        <v>3132</v>
      </c>
    </row>
    <row r="2238" spans="1:12">
      <c r="A2238" s="63">
        <v>1600</v>
      </c>
      <c r="B2238" s="63" t="s">
        <v>3162</v>
      </c>
      <c r="C2238" s="64" t="s">
        <v>2289</v>
      </c>
      <c r="D2238" s="65">
        <v>43044</v>
      </c>
      <c r="E2238" s="70">
        <v>6</v>
      </c>
      <c r="F2238" s="70">
        <v>62</v>
      </c>
      <c r="G2238" s="66"/>
      <c r="H2238" s="66"/>
      <c r="I2238" s="67">
        <v>585.6</v>
      </c>
      <c r="J2238" s="68"/>
      <c r="K2238" s="66">
        <v>2792</v>
      </c>
      <c r="L2238" s="68" t="s">
        <v>3132</v>
      </c>
    </row>
    <row r="2239" spans="1:12">
      <c r="A2239" s="63">
        <v>1600</v>
      </c>
      <c r="B2239" s="63" t="s">
        <v>3162</v>
      </c>
      <c r="C2239" s="64" t="s">
        <v>2290</v>
      </c>
      <c r="D2239" s="65">
        <v>43044</v>
      </c>
      <c r="E2239" s="70">
        <v>1</v>
      </c>
      <c r="F2239" s="70">
        <v>12</v>
      </c>
      <c r="G2239" s="66"/>
      <c r="H2239" s="66"/>
      <c r="I2239" s="67">
        <v>1456.68</v>
      </c>
      <c r="J2239" s="68"/>
      <c r="K2239" s="66">
        <v>2792</v>
      </c>
      <c r="L2239" s="68" t="s">
        <v>3132</v>
      </c>
    </row>
    <row r="2240" spans="1:12">
      <c r="A2240" s="63">
        <v>1600</v>
      </c>
      <c r="B2240" s="63" t="s">
        <v>3162</v>
      </c>
      <c r="C2240" s="64" t="s">
        <v>2291</v>
      </c>
      <c r="D2240" s="65">
        <v>43044</v>
      </c>
      <c r="E2240" s="70">
        <v>1</v>
      </c>
      <c r="F2240" s="70">
        <v>12</v>
      </c>
      <c r="G2240" s="66"/>
      <c r="H2240" s="66"/>
      <c r="I2240" s="67">
        <v>971.12</v>
      </c>
      <c r="J2240" s="68"/>
      <c r="K2240" s="66">
        <v>2792</v>
      </c>
      <c r="L2240" s="68" t="s">
        <v>3132</v>
      </c>
    </row>
    <row r="2241" spans="1:12">
      <c r="A2241" s="63">
        <v>1600</v>
      </c>
      <c r="B2241" s="63" t="s">
        <v>3162</v>
      </c>
      <c r="C2241" s="64" t="s">
        <v>2292</v>
      </c>
      <c r="D2241" s="65">
        <v>43044</v>
      </c>
      <c r="E2241" s="70">
        <v>1</v>
      </c>
      <c r="F2241" s="70">
        <v>12</v>
      </c>
      <c r="G2241" s="66"/>
      <c r="H2241" s="66"/>
      <c r="I2241" s="67">
        <v>1622.6</v>
      </c>
      <c r="J2241" s="68"/>
      <c r="K2241" s="66">
        <v>2792</v>
      </c>
      <c r="L2241" s="68" t="s">
        <v>3132</v>
      </c>
    </row>
    <row r="2242" spans="1:12">
      <c r="A2242" s="63">
        <v>1600</v>
      </c>
      <c r="B2242" s="63" t="s">
        <v>3162</v>
      </c>
      <c r="C2242" s="64" t="s">
        <v>2293</v>
      </c>
      <c r="D2242" s="65">
        <v>43044</v>
      </c>
      <c r="E2242" s="70">
        <v>3</v>
      </c>
      <c r="F2242" s="71"/>
      <c r="G2242" s="68"/>
      <c r="H2242" s="68"/>
      <c r="I2242" s="67">
        <v>219.6</v>
      </c>
      <c r="J2242" s="68"/>
      <c r="K2242" s="66">
        <v>2792</v>
      </c>
      <c r="L2242" s="68" t="s">
        <v>3132</v>
      </c>
    </row>
    <row r="2243" spans="1:12">
      <c r="A2243" s="63">
        <v>1600</v>
      </c>
      <c r="B2243" s="63" t="s">
        <v>3162</v>
      </c>
      <c r="C2243" s="64" t="s">
        <v>2294</v>
      </c>
      <c r="D2243" s="65">
        <v>43049</v>
      </c>
      <c r="E2243" s="70">
        <v>6</v>
      </c>
      <c r="F2243" s="70">
        <v>61</v>
      </c>
      <c r="G2243" s="66"/>
      <c r="H2243" s="66"/>
      <c r="I2243" s="67">
        <v>2701.08</v>
      </c>
      <c r="J2243" s="68"/>
      <c r="K2243" s="66">
        <v>613</v>
      </c>
      <c r="L2243" s="68" t="s">
        <v>3071</v>
      </c>
    </row>
    <row r="2244" spans="1:12">
      <c r="A2244" s="63">
        <v>1600</v>
      </c>
      <c r="B2244" s="63" t="s">
        <v>3162</v>
      </c>
      <c r="C2244" s="64" t="s">
        <v>2295</v>
      </c>
      <c r="D2244" s="65">
        <v>43049</v>
      </c>
      <c r="E2244" s="70">
        <v>6</v>
      </c>
      <c r="F2244" s="70">
        <v>63</v>
      </c>
      <c r="G2244" s="66"/>
      <c r="H2244" s="66"/>
      <c r="I2244" s="67">
        <v>248.88</v>
      </c>
      <c r="J2244" s="68"/>
      <c r="K2244" s="66">
        <v>1391</v>
      </c>
      <c r="L2244" s="68" t="s">
        <v>3101</v>
      </c>
    </row>
    <row r="2245" spans="1:12">
      <c r="A2245" s="63">
        <v>1600</v>
      </c>
      <c r="B2245" s="63" t="s">
        <v>3162</v>
      </c>
      <c r="C2245" s="64" t="s">
        <v>2296</v>
      </c>
      <c r="D2245" s="65">
        <v>43051</v>
      </c>
      <c r="E2245" s="70">
        <v>6</v>
      </c>
      <c r="F2245" s="70">
        <v>62</v>
      </c>
      <c r="G2245" s="66"/>
      <c r="H2245" s="66"/>
      <c r="I2245" s="67">
        <v>390.4</v>
      </c>
      <c r="J2245" s="68"/>
      <c r="K2245" s="66">
        <v>611</v>
      </c>
      <c r="L2245" s="68" t="s">
        <v>3070</v>
      </c>
    </row>
    <row r="2246" spans="1:12">
      <c r="A2246" s="63">
        <v>1600</v>
      </c>
      <c r="B2246" s="63" t="s">
        <v>3162</v>
      </c>
      <c r="C2246" s="64" t="s">
        <v>2297</v>
      </c>
      <c r="D2246" s="65">
        <v>43051</v>
      </c>
      <c r="E2246" s="70">
        <v>6</v>
      </c>
      <c r="F2246" s="70">
        <v>62</v>
      </c>
      <c r="G2246" s="66"/>
      <c r="H2246" s="66"/>
      <c r="I2246" s="67">
        <v>829.6</v>
      </c>
      <c r="J2246" s="68"/>
      <c r="K2246" s="66">
        <v>2545</v>
      </c>
      <c r="L2246" s="68" t="s">
        <v>3171</v>
      </c>
    </row>
    <row r="2247" spans="1:12">
      <c r="A2247" s="63">
        <v>1600</v>
      </c>
      <c r="B2247" s="63" t="s">
        <v>3162</v>
      </c>
      <c r="C2247" s="64" t="s">
        <v>2298</v>
      </c>
      <c r="D2247" s="65">
        <v>43051</v>
      </c>
      <c r="E2247" s="70">
        <v>6</v>
      </c>
      <c r="F2247" s="70">
        <v>61</v>
      </c>
      <c r="G2247" s="66"/>
      <c r="H2247" s="66"/>
      <c r="I2247" s="67">
        <v>3104.9</v>
      </c>
      <c r="J2247" s="68"/>
      <c r="K2247" s="66">
        <v>2792</v>
      </c>
      <c r="L2247" s="68" t="s">
        <v>3132</v>
      </c>
    </row>
    <row r="2248" spans="1:12">
      <c r="A2248" s="63">
        <v>1600</v>
      </c>
      <c r="B2248" s="63" t="s">
        <v>3162</v>
      </c>
      <c r="C2248" s="64" t="s">
        <v>2299</v>
      </c>
      <c r="D2248" s="65">
        <v>43051</v>
      </c>
      <c r="E2248" s="70">
        <v>6</v>
      </c>
      <c r="F2248" s="70">
        <v>62</v>
      </c>
      <c r="G2248" s="66"/>
      <c r="H2248" s="66"/>
      <c r="I2248" s="67">
        <v>829.6</v>
      </c>
      <c r="J2248" s="68"/>
      <c r="K2248" s="66">
        <v>2803</v>
      </c>
      <c r="L2248" s="68" t="s">
        <v>3134</v>
      </c>
    </row>
    <row r="2249" spans="1:12">
      <c r="A2249" s="63">
        <v>1600</v>
      </c>
      <c r="B2249" s="63" t="s">
        <v>3162</v>
      </c>
      <c r="C2249" s="64" t="s">
        <v>2300</v>
      </c>
      <c r="D2249" s="65">
        <v>43051</v>
      </c>
      <c r="E2249" s="70">
        <v>1</v>
      </c>
      <c r="F2249" s="70">
        <v>11</v>
      </c>
      <c r="G2249" s="66"/>
      <c r="H2249" s="66"/>
      <c r="I2249" s="67">
        <v>3050</v>
      </c>
      <c r="J2249" s="68"/>
      <c r="K2249" s="66">
        <v>1511</v>
      </c>
      <c r="L2249" s="68" t="s">
        <v>3103</v>
      </c>
    </row>
    <row r="2250" spans="1:12">
      <c r="A2250" s="63">
        <v>1600</v>
      </c>
      <c r="B2250" s="63" t="s">
        <v>3162</v>
      </c>
      <c r="C2250" s="64" t="s">
        <v>2301</v>
      </c>
      <c r="D2250" s="65">
        <v>43051</v>
      </c>
      <c r="E2250" s="70">
        <v>1</v>
      </c>
      <c r="F2250" s="70">
        <v>12</v>
      </c>
      <c r="G2250" s="66"/>
      <c r="H2250" s="66"/>
      <c r="I2250" s="67">
        <v>4867.8</v>
      </c>
      <c r="J2250" s="68"/>
      <c r="K2250" s="66">
        <v>1511</v>
      </c>
      <c r="L2250" s="68" t="s">
        <v>3103</v>
      </c>
    </row>
    <row r="2251" spans="1:12">
      <c r="A2251" s="63">
        <v>1600</v>
      </c>
      <c r="B2251" s="63" t="s">
        <v>3162</v>
      </c>
      <c r="C2251" s="64" t="s">
        <v>2302</v>
      </c>
      <c r="D2251" s="65">
        <v>43051</v>
      </c>
      <c r="E2251" s="70">
        <v>3</v>
      </c>
      <c r="F2251" s="71"/>
      <c r="G2251" s="68"/>
      <c r="H2251" s="68"/>
      <c r="I2251" s="67">
        <v>488</v>
      </c>
      <c r="J2251" s="68"/>
      <c r="K2251" s="66">
        <v>283</v>
      </c>
      <c r="L2251" s="68" t="s">
        <v>3047</v>
      </c>
    </row>
    <row r="2252" spans="1:12">
      <c r="A2252" s="63">
        <v>1600</v>
      </c>
      <c r="B2252" s="63" t="s">
        <v>3162</v>
      </c>
      <c r="C2252" s="64" t="s">
        <v>2303</v>
      </c>
      <c r="D2252" s="65">
        <v>43051</v>
      </c>
      <c r="E2252" s="70">
        <v>1</v>
      </c>
      <c r="F2252" s="70">
        <v>11</v>
      </c>
      <c r="G2252" s="66"/>
      <c r="H2252" s="66"/>
      <c r="I2252" s="67">
        <v>5978</v>
      </c>
      <c r="J2252" s="68"/>
      <c r="K2252" s="66">
        <v>100</v>
      </c>
      <c r="L2252" s="68" t="s">
        <v>3017</v>
      </c>
    </row>
    <row r="2253" spans="1:12">
      <c r="A2253" s="63">
        <v>1600</v>
      </c>
      <c r="B2253" s="63" t="s">
        <v>3162</v>
      </c>
      <c r="C2253" s="64" t="s">
        <v>2304</v>
      </c>
      <c r="D2253" s="65">
        <v>43051</v>
      </c>
      <c r="E2253" s="70">
        <v>2</v>
      </c>
      <c r="F2253" s="70">
        <v>22</v>
      </c>
      <c r="G2253" s="66"/>
      <c r="H2253" s="66"/>
      <c r="I2253" s="67">
        <v>541.67999999999995</v>
      </c>
      <c r="J2253" s="68"/>
      <c r="K2253" s="66">
        <v>100</v>
      </c>
      <c r="L2253" s="68" t="s">
        <v>3017</v>
      </c>
    </row>
    <row r="2254" spans="1:12">
      <c r="A2254" s="63">
        <v>1600</v>
      </c>
      <c r="B2254" s="63" t="s">
        <v>3162</v>
      </c>
      <c r="C2254" s="64" t="s">
        <v>2305</v>
      </c>
      <c r="D2254" s="65">
        <v>43051</v>
      </c>
      <c r="E2254" s="70">
        <v>1</v>
      </c>
      <c r="F2254" s="70">
        <v>12</v>
      </c>
      <c r="G2254" s="66"/>
      <c r="H2254" s="66"/>
      <c r="I2254" s="67">
        <v>3538</v>
      </c>
      <c r="J2254" s="68"/>
      <c r="K2254" s="66">
        <v>3107</v>
      </c>
      <c r="L2254" s="68" t="s">
        <v>3146</v>
      </c>
    </row>
    <row r="2255" spans="1:12">
      <c r="A2255" s="63">
        <v>1600</v>
      </c>
      <c r="B2255" s="63" t="s">
        <v>3162</v>
      </c>
      <c r="C2255" s="64" t="s">
        <v>2306</v>
      </c>
      <c r="D2255" s="65">
        <v>43051</v>
      </c>
      <c r="E2255" s="70">
        <v>1</v>
      </c>
      <c r="F2255" s="70">
        <v>12</v>
      </c>
      <c r="G2255" s="66"/>
      <c r="H2255" s="66"/>
      <c r="I2255" s="67">
        <v>3538</v>
      </c>
      <c r="J2255" s="68"/>
      <c r="K2255" s="66">
        <v>3107</v>
      </c>
      <c r="L2255" s="68" t="s">
        <v>3146</v>
      </c>
    </row>
    <row r="2256" spans="1:12">
      <c r="A2256" s="63">
        <v>1600</v>
      </c>
      <c r="B2256" s="63" t="s">
        <v>3162</v>
      </c>
      <c r="C2256" s="64" t="s">
        <v>2307</v>
      </c>
      <c r="D2256" s="65">
        <v>43051</v>
      </c>
      <c r="E2256" s="70">
        <v>1</v>
      </c>
      <c r="F2256" s="70">
        <v>11</v>
      </c>
      <c r="G2256" s="66"/>
      <c r="H2256" s="66"/>
      <c r="I2256" s="67">
        <v>7139.44</v>
      </c>
      <c r="J2256" s="68"/>
      <c r="K2256" s="66">
        <v>3107</v>
      </c>
      <c r="L2256" s="68" t="s">
        <v>3146</v>
      </c>
    </row>
    <row r="2257" spans="1:12">
      <c r="A2257" s="63">
        <v>1600</v>
      </c>
      <c r="B2257" s="63" t="s">
        <v>3162</v>
      </c>
      <c r="C2257" s="64" t="s">
        <v>2308</v>
      </c>
      <c r="D2257" s="65">
        <v>43051</v>
      </c>
      <c r="E2257" s="70">
        <v>1</v>
      </c>
      <c r="F2257" s="70">
        <v>12</v>
      </c>
      <c r="G2257" s="66"/>
      <c r="H2257" s="66"/>
      <c r="I2257" s="67">
        <v>1409.1</v>
      </c>
      <c r="J2257" s="68"/>
      <c r="K2257" s="66">
        <v>611</v>
      </c>
      <c r="L2257" s="68" t="s">
        <v>3070</v>
      </c>
    </row>
    <row r="2258" spans="1:12">
      <c r="A2258" s="63">
        <v>1600</v>
      </c>
      <c r="B2258" s="63" t="s">
        <v>3162</v>
      </c>
      <c r="C2258" s="64" t="s">
        <v>2309</v>
      </c>
      <c r="D2258" s="65">
        <v>43051</v>
      </c>
      <c r="E2258" s="70">
        <v>1</v>
      </c>
      <c r="F2258" s="70">
        <v>12</v>
      </c>
      <c r="G2258" s="66"/>
      <c r="H2258" s="66"/>
      <c r="I2258" s="67">
        <v>3245.2</v>
      </c>
      <c r="J2258" s="68"/>
      <c r="K2258" s="66">
        <v>2178</v>
      </c>
      <c r="L2258" s="68" t="s">
        <v>3115</v>
      </c>
    </row>
    <row r="2259" spans="1:12">
      <c r="A2259" s="63">
        <v>1600</v>
      </c>
      <c r="B2259" s="63" t="s">
        <v>3162</v>
      </c>
      <c r="C2259" s="64" t="s">
        <v>2310</v>
      </c>
      <c r="D2259" s="65">
        <v>43051</v>
      </c>
      <c r="E2259" s="70">
        <v>2</v>
      </c>
      <c r="F2259" s="70">
        <v>22</v>
      </c>
      <c r="G2259" s="66"/>
      <c r="H2259" s="66"/>
      <c r="I2259" s="67">
        <v>1354.2</v>
      </c>
      <c r="J2259" s="68"/>
      <c r="K2259" s="66">
        <v>2178</v>
      </c>
      <c r="L2259" s="68" t="s">
        <v>3115</v>
      </c>
    </row>
    <row r="2260" spans="1:12">
      <c r="A2260" s="63">
        <v>1600</v>
      </c>
      <c r="B2260" s="63" t="s">
        <v>3162</v>
      </c>
      <c r="C2260" s="64" t="s">
        <v>2311</v>
      </c>
      <c r="D2260" s="65">
        <v>43051</v>
      </c>
      <c r="E2260" s="70">
        <v>6</v>
      </c>
      <c r="F2260" s="70">
        <v>62</v>
      </c>
      <c r="G2260" s="66"/>
      <c r="H2260" s="66"/>
      <c r="I2260" s="67">
        <v>780.8</v>
      </c>
      <c r="J2260" s="68"/>
      <c r="K2260" s="66">
        <v>2432</v>
      </c>
      <c r="L2260" s="68" t="s">
        <v>3121</v>
      </c>
    </row>
    <row r="2261" spans="1:12">
      <c r="A2261" s="63">
        <v>1600</v>
      </c>
      <c r="B2261" s="63" t="s">
        <v>3162</v>
      </c>
      <c r="C2261" s="64" t="s">
        <v>2312</v>
      </c>
      <c r="D2261" s="65">
        <v>43051</v>
      </c>
      <c r="E2261" s="70">
        <v>1</v>
      </c>
      <c r="F2261" s="70">
        <v>12</v>
      </c>
      <c r="G2261" s="66"/>
      <c r="H2261" s="66"/>
      <c r="I2261" s="67">
        <v>1216.95</v>
      </c>
      <c r="J2261" s="68"/>
      <c r="K2261" s="66">
        <v>440</v>
      </c>
      <c r="L2261" s="68" t="s">
        <v>3058</v>
      </c>
    </row>
    <row r="2262" spans="1:12">
      <c r="A2262" s="63">
        <v>1600</v>
      </c>
      <c r="B2262" s="63" t="s">
        <v>3162</v>
      </c>
      <c r="C2262" s="64" t="s">
        <v>2313</v>
      </c>
      <c r="D2262" s="65">
        <v>43051</v>
      </c>
      <c r="E2262" s="70">
        <v>1</v>
      </c>
      <c r="F2262" s="70">
        <v>12</v>
      </c>
      <c r="G2262" s="66"/>
      <c r="H2262" s="66"/>
      <c r="I2262" s="67">
        <v>2013</v>
      </c>
      <c r="J2262" s="68"/>
      <c r="K2262" s="66">
        <v>2077</v>
      </c>
      <c r="L2262" s="68" t="s">
        <v>3111</v>
      </c>
    </row>
    <row r="2263" spans="1:12">
      <c r="A2263" s="63">
        <v>1600</v>
      </c>
      <c r="B2263" s="63" t="s">
        <v>3162</v>
      </c>
      <c r="C2263" s="64" t="s">
        <v>2314</v>
      </c>
      <c r="D2263" s="65">
        <v>43051</v>
      </c>
      <c r="E2263" s="70">
        <v>1</v>
      </c>
      <c r="F2263" s="70">
        <v>12</v>
      </c>
      <c r="G2263" s="66"/>
      <c r="H2263" s="66"/>
      <c r="I2263" s="67">
        <v>939.4</v>
      </c>
      <c r="J2263" s="68"/>
      <c r="K2263" s="66">
        <v>2077</v>
      </c>
      <c r="L2263" s="68" t="s">
        <v>3111</v>
      </c>
    </row>
    <row r="2264" spans="1:12">
      <c r="A2264" s="63">
        <v>1600</v>
      </c>
      <c r="B2264" s="63" t="s">
        <v>3162</v>
      </c>
      <c r="C2264" s="64" t="s">
        <v>2315</v>
      </c>
      <c r="D2264" s="65">
        <v>43051</v>
      </c>
      <c r="E2264" s="70">
        <v>1</v>
      </c>
      <c r="F2264" s="70">
        <v>12</v>
      </c>
      <c r="G2264" s="66"/>
      <c r="H2264" s="66"/>
      <c r="I2264" s="67">
        <v>1409.1</v>
      </c>
      <c r="J2264" s="68"/>
      <c r="K2264" s="66">
        <v>1268</v>
      </c>
      <c r="L2264" s="68" t="s">
        <v>3099</v>
      </c>
    </row>
    <row r="2265" spans="1:12">
      <c r="A2265" s="63">
        <v>1600</v>
      </c>
      <c r="B2265" s="63" t="s">
        <v>3162</v>
      </c>
      <c r="C2265" s="64" t="s">
        <v>2316</v>
      </c>
      <c r="D2265" s="65">
        <v>43051</v>
      </c>
      <c r="E2265" s="70">
        <v>3</v>
      </c>
      <c r="F2265" s="71"/>
      <c r="G2265" s="68"/>
      <c r="H2265" s="68"/>
      <c r="I2265" s="67">
        <v>219.6</v>
      </c>
      <c r="J2265" s="68"/>
      <c r="K2265" s="66">
        <v>2951</v>
      </c>
      <c r="L2265" s="68" t="s">
        <v>3140</v>
      </c>
    </row>
    <row r="2266" spans="1:12">
      <c r="A2266" s="63">
        <v>1600</v>
      </c>
      <c r="B2266" s="63" t="s">
        <v>3162</v>
      </c>
      <c r="C2266" s="64" t="s">
        <v>2317</v>
      </c>
      <c r="D2266" s="65">
        <v>43051</v>
      </c>
      <c r="E2266" s="70">
        <v>3</v>
      </c>
      <c r="F2266" s="71"/>
      <c r="G2266" s="68"/>
      <c r="H2266" s="68"/>
      <c r="I2266" s="67">
        <v>73.2</v>
      </c>
      <c r="J2266" s="68"/>
      <c r="K2266" s="66">
        <v>2792</v>
      </c>
      <c r="L2266" s="68" t="s">
        <v>3132</v>
      </c>
    </row>
    <row r="2267" spans="1:12">
      <c r="A2267" s="63">
        <v>1600</v>
      </c>
      <c r="B2267" s="63" t="s">
        <v>3162</v>
      </c>
      <c r="C2267" s="64" t="s">
        <v>2318</v>
      </c>
      <c r="D2267" s="65">
        <v>43055</v>
      </c>
      <c r="E2267" s="70">
        <v>1</v>
      </c>
      <c r="F2267" s="70">
        <v>11</v>
      </c>
      <c r="G2267" s="66"/>
      <c r="H2267" s="66"/>
      <c r="I2267" s="68"/>
      <c r="J2267" s="67">
        <v>-9955.2000000000007</v>
      </c>
      <c r="K2267" s="66">
        <v>611</v>
      </c>
      <c r="L2267" s="68" t="s">
        <v>3070</v>
      </c>
    </row>
    <row r="2268" spans="1:12">
      <c r="A2268" s="63">
        <v>1600</v>
      </c>
      <c r="B2268" s="63" t="s">
        <v>3162</v>
      </c>
      <c r="C2268" s="64" t="s">
        <v>2319</v>
      </c>
      <c r="D2268" s="65">
        <v>43055</v>
      </c>
      <c r="E2268" s="70">
        <v>1</v>
      </c>
      <c r="F2268" s="70">
        <v>11</v>
      </c>
      <c r="G2268" s="66"/>
      <c r="H2268" s="66"/>
      <c r="I2268" s="67">
        <v>9955.2000000000007</v>
      </c>
      <c r="J2268" s="68"/>
      <c r="K2268" s="66">
        <v>611</v>
      </c>
      <c r="L2268" s="68" t="s">
        <v>3070</v>
      </c>
    </row>
    <row r="2269" spans="1:12">
      <c r="A2269" s="63">
        <v>1600</v>
      </c>
      <c r="B2269" s="63" t="s">
        <v>3162</v>
      </c>
      <c r="C2269" s="64" t="s">
        <v>2320</v>
      </c>
      <c r="D2269" s="65">
        <v>43056</v>
      </c>
      <c r="E2269" s="70">
        <v>1</v>
      </c>
      <c r="F2269" s="70">
        <v>12</v>
      </c>
      <c r="G2269" s="66"/>
      <c r="H2269" s="66"/>
      <c r="I2269" s="67">
        <v>183</v>
      </c>
      <c r="J2269" s="68"/>
      <c r="K2269" s="66">
        <v>503</v>
      </c>
      <c r="L2269" s="68" t="s">
        <v>3062</v>
      </c>
    </row>
    <row r="2270" spans="1:12">
      <c r="A2270" s="63">
        <v>1600</v>
      </c>
      <c r="B2270" s="63" t="s">
        <v>3162</v>
      </c>
      <c r="C2270" s="64" t="s">
        <v>2321</v>
      </c>
      <c r="D2270" s="65">
        <v>43056</v>
      </c>
      <c r="E2270" s="70">
        <v>1</v>
      </c>
      <c r="F2270" s="70">
        <v>12</v>
      </c>
      <c r="G2270" s="66"/>
      <c r="H2270" s="66"/>
      <c r="I2270" s="68"/>
      <c r="J2270" s="67">
        <v>-488</v>
      </c>
      <c r="K2270" s="66">
        <v>503</v>
      </c>
      <c r="L2270" s="68" t="s">
        <v>3062</v>
      </c>
    </row>
    <row r="2271" spans="1:12">
      <c r="A2271" s="63">
        <v>1600</v>
      </c>
      <c r="B2271" s="63" t="s">
        <v>3162</v>
      </c>
      <c r="C2271" s="64" t="s">
        <v>2322</v>
      </c>
      <c r="D2271" s="65">
        <v>43056</v>
      </c>
      <c r="E2271" s="70">
        <v>6</v>
      </c>
      <c r="F2271" s="70">
        <v>61</v>
      </c>
      <c r="G2271" s="66"/>
      <c r="H2271" s="66"/>
      <c r="I2271" s="67">
        <v>2803.56</v>
      </c>
      <c r="J2271" s="68"/>
      <c r="K2271" s="66">
        <v>613</v>
      </c>
      <c r="L2271" s="68" t="s">
        <v>3071</v>
      </c>
    </row>
    <row r="2272" spans="1:12">
      <c r="A2272" s="63">
        <v>1600</v>
      </c>
      <c r="B2272" s="63" t="s">
        <v>3162</v>
      </c>
      <c r="C2272" s="64" t="s">
        <v>2323</v>
      </c>
      <c r="D2272" s="65">
        <v>43056</v>
      </c>
      <c r="E2272" s="70">
        <v>2</v>
      </c>
      <c r="F2272" s="70">
        <v>22</v>
      </c>
      <c r="G2272" s="66"/>
      <c r="H2272" s="66"/>
      <c r="I2272" s="67">
        <v>1098</v>
      </c>
      <c r="J2272" s="68"/>
      <c r="K2272" s="66">
        <v>133</v>
      </c>
      <c r="L2272" s="68" t="s">
        <v>3028</v>
      </c>
    </row>
    <row r="2273" spans="1:12">
      <c r="A2273" s="63">
        <v>1600</v>
      </c>
      <c r="B2273" s="63" t="s">
        <v>3162</v>
      </c>
      <c r="C2273" s="64" t="s">
        <v>2324</v>
      </c>
      <c r="D2273" s="65">
        <v>43056</v>
      </c>
      <c r="E2273" s="70">
        <v>6</v>
      </c>
      <c r="F2273" s="70">
        <v>61</v>
      </c>
      <c r="G2273" s="66"/>
      <c r="H2273" s="66"/>
      <c r="I2273" s="67">
        <v>1049.2</v>
      </c>
      <c r="J2273" s="68"/>
      <c r="K2273" s="66">
        <v>2432</v>
      </c>
      <c r="L2273" s="68" t="s">
        <v>3121</v>
      </c>
    </row>
    <row r="2274" spans="1:12">
      <c r="A2274" s="63">
        <v>1600</v>
      </c>
      <c r="B2274" s="63" t="s">
        <v>3162</v>
      </c>
      <c r="C2274" s="64" t="s">
        <v>2325</v>
      </c>
      <c r="D2274" s="65">
        <v>43056</v>
      </c>
      <c r="E2274" s="70">
        <v>1</v>
      </c>
      <c r="F2274" s="70">
        <v>11</v>
      </c>
      <c r="G2274" s="66"/>
      <c r="H2274" s="66"/>
      <c r="I2274" s="67">
        <v>1425.57</v>
      </c>
      <c r="J2274" s="68"/>
      <c r="K2274" s="66">
        <v>949</v>
      </c>
      <c r="L2274" s="68" t="s">
        <v>3089</v>
      </c>
    </row>
    <row r="2275" spans="1:12">
      <c r="A2275" s="63">
        <v>1600</v>
      </c>
      <c r="B2275" s="63" t="s">
        <v>3162</v>
      </c>
      <c r="C2275" s="64" t="s">
        <v>2326</v>
      </c>
      <c r="D2275" s="65">
        <v>43056</v>
      </c>
      <c r="E2275" s="70">
        <v>2</v>
      </c>
      <c r="F2275" s="70">
        <v>22</v>
      </c>
      <c r="G2275" s="66"/>
      <c r="H2275" s="66"/>
      <c r="I2275" s="67">
        <v>1098</v>
      </c>
      <c r="J2275" s="68"/>
      <c r="K2275" s="66">
        <v>1268</v>
      </c>
      <c r="L2275" s="68" t="s">
        <v>3099</v>
      </c>
    </row>
    <row r="2276" spans="1:12">
      <c r="A2276" s="63">
        <v>1600</v>
      </c>
      <c r="B2276" s="63" t="s">
        <v>3162</v>
      </c>
      <c r="C2276" s="64" t="s">
        <v>2327</v>
      </c>
      <c r="D2276" s="65">
        <v>43056</v>
      </c>
      <c r="E2276" s="70">
        <v>2</v>
      </c>
      <c r="F2276" s="70">
        <v>22</v>
      </c>
      <c r="G2276" s="66"/>
      <c r="H2276" s="66"/>
      <c r="I2276" s="67">
        <v>549</v>
      </c>
      <c r="J2276" s="68"/>
      <c r="K2276" s="66">
        <v>1268</v>
      </c>
      <c r="L2276" s="68" t="s">
        <v>3099</v>
      </c>
    </row>
    <row r="2277" spans="1:12">
      <c r="A2277" s="63">
        <v>1600</v>
      </c>
      <c r="B2277" s="63" t="s">
        <v>3162</v>
      </c>
      <c r="C2277" s="64" t="s">
        <v>2328</v>
      </c>
      <c r="D2277" s="65">
        <v>43056</v>
      </c>
      <c r="E2277" s="70">
        <v>1</v>
      </c>
      <c r="F2277" s="70">
        <v>11</v>
      </c>
      <c r="G2277" s="66"/>
      <c r="H2277" s="66"/>
      <c r="I2277" s="67">
        <v>7698.94</v>
      </c>
      <c r="J2277" s="68"/>
      <c r="K2277" s="66">
        <v>3099</v>
      </c>
      <c r="L2277" s="68" t="s">
        <v>3145</v>
      </c>
    </row>
  </sheetData>
  <pageMargins left="0.75" right="0.75" top="1" bottom="1" header="0.4921259845" footer="0.492125984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88E9-FBB6-4ED3-A63E-F57C17F42737}">
  <sheetPr>
    <tabColor rgb="FF00B050"/>
  </sheetPr>
  <dimension ref="A2:D13"/>
  <sheetViews>
    <sheetView zoomScaleNormal="100" workbookViewId="0">
      <selection activeCell="B9" sqref="B9"/>
    </sheetView>
  </sheetViews>
  <sheetFormatPr baseColWidth="10" defaultColWidth="9" defaultRowHeight="13"/>
  <cols>
    <col min="1" max="1" width="4.33203125" style="62" bestFit="1" customWidth="1"/>
    <col min="2" max="2" width="16" style="62" bestFit="1" customWidth="1"/>
    <col min="3" max="3" width="4.33203125" style="62" bestFit="1" customWidth="1"/>
    <col min="4" max="4" width="18.1640625" style="62" bestFit="1" customWidth="1"/>
    <col min="5" max="16384" width="9" style="62"/>
  </cols>
  <sheetData>
    <row r="2" spans="1:4">
      <c r="A2" s="69" t="s">
        <v>3159</v>
      </c>
      <c r="B2" s="69" t="s">
        <v>3158</v>
      </c>
      <c r="C2" s="69" t="s">
        <v>3160</v>
      </c>
      <c r="D2" s="69" t="s">
        <v>3161</v>
      </c>
    </row>
    <row r="3" spans="1:4">
      <c r="A3" s="72">
        <v>1</v>
      </c>
      <c r="B3" s="73" t="s">
        <v>3178</v>
      </c>
      <c r="C3" s="72">
        <v>11</v>
      </c>
      <c r="D3" s="73" t="s">
        <v>3172</v>
      </c>
    </row>
    <row r="4" spans="1:4">
      <c r="A4" s="72">
        <v>2</v>
      </c>
      <c r="B4" s="73" t="s">
        <v>3179</v>
      </c>
      <c r="C4" s="72">
        <v>12</v>
      </c>
      <c r="D4" s="73" t="s">
        <v>3173</v>
      </c>
    </row>
    <row r="5" spans="1:4">
      <c r="A5" s="72">
        <v>3</v>
      </c>
      <c r="B5" s="73" t="s">
        <v>3180</v>
      </c>
      <c r="C5" s="72">
        <v>13</v>
      </c>
      <c r="D5" s="73" t="s">
        <v>3174</v>
      </c>
    </row>
    <row r="6" spans="1:4">
      <c r="A6" s="72">
        <v>4</v>
      </c>
      <c r="B6" s="73" t="s">
        <v>3181</v>
      </c>
      <c r="C6" s="72">
        <v>21</v>
      </c>
      <c r="D6" s="73" t="s">
        <v>3175</v>
      </c>
    </row>
    <row r="7" spans="1:4">
      <c r="A7" s="72">
        <v>5</v>
      </c>
      <c r="B7" s="73" t="s">
        <v>3182</v>
      </c>
      <c r="C7" s="72">
        <v>22</v>
      </c>
      <c r="D7" s="73" t="s">
        <v>3176</v>
      </c>
    </row>
    <row r="8" spans="1:4">
      <c r="A8" s="72">
        <v>6</v>
      </c>
      <c r="B8" s="73" t="s">
        <v>3183</v>
      </c>
      <c r="C8" s="72">
        <v>23</v>
      </c>
      <c r="D8" s="73" t="s">
        <v>3177</v>
      </c>
    </row>
    <row r="9" spans="1:4">
      <c r="C9" s="72">
        <v>31</v>
      </c>
      <c r="D9" s="73" t="s">
        <v>3172</v>
      </c>
    </row>
    <row r="10" spans="1:4">
      <c r="C10" s="72">
        <v>41</v>
      </c>
      <c r="D10" s="73" t="s">
        <v>3172</v>
      </c>
    </row>
    <row r="11" spans="1:4">
      <c r="C11" s="72">
        <v>52</v>
      </c>
      <c r="D11" s="73" t="s">
        <v>3173</v>
      </c>
    </row>
    <row r="12" spans="1:4">
      <c r="C12" s="72">
        <v>61</v>
      </c>
      <c r="D12" s="73" t="s">
        <v>3172</v>
      </c>
    </row>
    <row r="13" spans="1:4">
      <c r="C13" s="72">
        <v>62</v>
      </c>
      <c r="D13" s="73" t="s">
        <v>3173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5CD5-E261-4513-93FF-1C1976B40520}">
  <sheetPr>
    <tabColor rgb="FF00B050"/>
  </sheetPr>
  <dimension ref="A1:L2277"/>
  <sheetViews>
    <sheetView zoomScaleNormal="100" workbookViewId="0">
      <selection activeCell="H509" sqref="H509"/>
    </sheetView>
  </sheetViews>
  <sheetFormatPr baseColWidth="10" defaultColWidth="9" defaultRowHeight="13"/>
  <cols>
    <col min="1" max="1" width="5" style="62" customWidth="1"/>
    <col min="2" max="2" width="15.1640625" style="62" bestFit="1" customWidth="1"/>
    <col min="3" max="3" width="8.6640625" style="62" customWidth="1"/>
    <col min="4" max="4" width="10.6640625" style="62" customWidth="1"/>
    <col min="5" max="6" width="4.6640625" style="62" customWidth="1"/>
    <col min="7" max="7" width="18.6640625" style="62" customWidth="1"/>
    <col min="8" max="8" width="18.33203125" style="62" customWidth="1"/>
    <col min="9" max="9" width="9" style="62" customWidth="1"/>
    <col min="10" max="10" width="8.5" style="62" customWidth="1"/>
    <col min="11" max="11" width="10.33203125" style="62" customWidth="1"/>
    <col min="12" max="12" width="15.5" style="62" customWidth="1"/>
    <col min="13" max="16384" width="9" style="62"/>
  </cols>
  <sheetData>
    <row r="1" spans="1:12">
      <c r="A1" s="60" t="s">
        <v>3155</v>
      </c>
      <c r="B1" s="60" t="s">
        <v>3156</v>
      </c>
      <c r="C1" s="61" t="s">
        <v>3157</v>
      </c>
      <c r="D1" s="60" t="s">
        <v>2333</v>
      </c>
      <c r="E1" s="60" t="s">
        <v>3159</v>
      </c>
      <c r="F1" s="60" t="s">
        <v>3160</v>
      </c>
      <c r="G1" s="60" t="s">
        <v>3158</v>
      </c>
      <c r="H1" s="60" t="s">
        <v>3161</v>
      </c>
      <c r="I1" s="60" t="s">
        <v>51</v>
      </c>
      <c r="J1" s="60" t="s">
        <v>52</v>
      </c>
      <c r="K1" s="60" t="s">
        <v>3150</v>
      </c>
      <c r="L1" s="60" t="s">
        <v>2331</v>
      </c>
    </row>
    <row r="2" spans="1:12">
      <c r="A2" s="63">
        <v>1600</v>
      </c>
      <c r="B2" s="63" t="s">
        <v>3162</v>
      </c>
      <c r="C2" s="64" t="s">
        <v>53</v>
      </c>
      <c r="D2" s="65">
        <v>42742</v>
      </c>
      <c r="E2" s="66">
        <v>1</v>
      </c>
      <c r="F2" s="66">
        <v>12</v>
      </c>
      <c r="G2" s="66" t="str">
        <f>_xlfn.XLOOKUP(E2,'Cost Pools'!$A$3:$A$8,'Cost Pools'!$B$3:$B$8,"Tarkista KP-numero")</f>
        <v>Accounting</v>
      </c>
      <c r="H2" s="66" t="str">
        <f>_xlfn.XLOOKUP(F2,'Cost Pools'!$C$3:$C$13,'Cost Pools'!$D$3:$D$13,"Check CP Number")</f>
        <v>Los Angeles</v>
      </c>
      <c r="I2" s="67">
        <v>474.58</v>
      </c>
      <c r="J2" s="68"/>
      <c r="K2" s="66">
        <v>283</v>
      </c>
      <c r="L2" s="68" t="s">
        <v>3047</v>
      </c>
    </row>
    <row r="3" spans="1:12">
      <c r="A3" s="63">
        <v>1600</v>
      </c>
      <c r="B3" s="63" t="s">
        <v>3162</v>
      </c>
      <c r="C3" s="64" t="s">
        <v>54</v>
      </c>
      <c r="D3" s="65">
        <v>42742</v>
      </c>
      <c r="E3" s="66">
        <v>1</v>
      </c>
      <c r="F3" s="66">
        <v>12</v>
      </c>
      <c r="G3" s="66" t="str">
        <f>_xlfn.XLOOKUP(E3,'Cost Pools'!$A$3:$A$8,'Cost Pools'!$B$3:$B$8,"Tarkista KP-numero")</f>
        <v>Accounting</v>
      </c>
      <c r="H3" s="66" t="str">
        <f>_xlfn.XLOOKUP(F3,'Cost Pools'!$C$3:$C$13,'Cost Pools'!$D$3:$D$13,"Check CP Number")</f>
        <v>Los Angeles</v>
      </c>
      <c r="I3" s="68"/>
      <c r="J3" s="67">
        <v>-474.58</v>
      </c>
      <c r="K3" s="66">
        <v>1440</v>
      </c>
      <c r="L3" s="68" t="s">
        <v>3102</v>
      </c>
    </row>
    <row r="4" spans="1:12">
      <c r="A4" s="63">
        <v>1600</v>
      </c>
      <c r="B4" s="63" t="s">
        <v>3162</v>
      </c>
      <c r="C4" s="64" t="s">
        <v>55</v>
      </c>
      <c r="D4" s="65">
        <v>42742</v>
      </c>
      <c r="E4" s="66">
        <v>6</v>
      </c>
      <c r="F4" s="66">
        <v>61</v>
      </c>
      <c r="G4" s="66" t="str">
        <f>_xlfn.XLOOKUP(E4,'Cost Pools'!$A$3:$A$8,'Cost Pools'!$B$3:$B$8,"Tarkista KP-numero")</f>
        <v>Other Services</v>
      </c>
      <c r="H4" s="66" t="str">
        <f>_xlfn.XLOOKUP(F4,'Cost Pools'!$C$3:$C$13,'Cost Pools'!$D$3:$D$13,"Check CP Number")</f>
        <v>New York</v>
      </c>
      <c r="I4" s="67">
        <v>1159</v>
      </c>
      <c r="J4" s="68"/>
      <c r="K4" s="66">
        <v>111</v>
      </c>
      <c r="L4" s="68" t="s">
        <v>3025</v>
      </c>
    </row>
    <row r="5" spans="1:12">
      <c r="A5" s="63">
        <v>1600</v>
      </c>
      <c r="B5" s="63" t="s">
        <v>3162</v>
      </c>
      <c r="C5" s="64" t="s">
        <v>56</v>
      </c>
      <c r="D5" s="65">
        <v>42743</v>
      </c>
      <c r="E5" s="66">
        <v>6</v>
      </c>
      <c r="F5" s="66">
        <v>62</v>
      </c>
      <c r="G5" s="66" t="str">
        <f>_xlfn.XLOOKUP(E5,'Cost Pools'!$A$3:$A$8,'Cost Pools'!$B$3:$B$8,"Tarkista KP-numero")</f>
        <v>Other Services</v>
      </c>
      <c r="H5" s="66" t="str">
        <f>_xlfn.XLOOKUP(F5,'Cost Pools'!$C$3:$C$13,'Cost Pools'!$D$3:$D$13,"Check CP Number")</f>
        <v>Los Angeles</v>
      </c>
      <c r="I5" s="67">
        <v>878.4</v>
      </c>
      <c r="J5" s="68"/>
      <c r="K5" s="66">
        <v>495</v>
      </c>
      <c r="L5" s="68" t="s">
        <v>3061</v>
      </c>
    </row>
    <row r="6" spans="1:12">
      <c r="A6" s="63">
        <v>1600</v>
      </c>
      <c r="B6" s="63" t="s">
        <v>3162</v>
      </c>
      <c r="C6" s="64" t="s">
        <v>57</v>
      </c>
      <c r="D6" s="65">
        <v>42743</v>
      </c>
      <c r="E6" s="66">
        <v>6</v>
      </c>
      <c r="F6" s="66">
        <v>62</v>
      </c>
      <c r="G6" s="66" t="str">
        <f>_xlfn.XLOOKUP(E6,'Cost Pools'!$A$3:$A$8,'Cost Pools'!$B$3:$B$8,"Tarkista KP-numero")</f>
        <v>Other Services</v>
      </c>
      <c r="H6" s="66" t="str">
        <f>_xlfn.XLOOKUP(F6,'Cost Pools'!$C$3:$C$13,'Cost Pools'!$D$3:$D$13,"Check CP Number")</f>
        <v>Los Angeles</v>
      </c>
      <c r="I6" s="68"/>
      <c r="J6" s="67">
        <v>-878.4</v>
      </c>
      <c r="K6" s="66">
        <v>495</v>
      </c>
      <c r="L6" s="68" t="s">
        <v>3061</v>
      </c>
    </row>
    <row r="7" spans="1:12">
      <c r="A7" s="63">
        <v>1600</v>
      </c>
      <c r="B7" s="63" t="s">
        <v>3162</v>
      </c>
      <c r="C7" s="64" t="s">
        <v>58</v>
      </c>
      <c r="D7" s="65">
        <v>42745</v>
      </c>
      <c r="E7" s="66">
        <v>1</v>
      </c>
      <c r="F7" s="66">
        <v>11</v>
      </c>
      <c r="G7" s="66" t="str">
        <f>_xlfn.XLOOKUP(E7,'Cost Pools'!$A$3:$A$8,'Cost Pools'!$B$3:$B$8,"Tarkista KP-numero")</f>
        <v>Accounting</v>
      </c>
      <c r="H7" s="66" t="str">
        <f>_xlfn.XLOOKUP(F7,'Cost Pools'!$C$3:$C$13,'Cost Pools'!$D$3:$D$13,"Check CP Number")</f>
        <v>New York</v>
      </c>
      <c r="I7" s="68"/>
      <c r="J7" s="67">
        <v>-974.11</v>
      </c>
      <c r="K7" s="66">
        <v>106</v>
      </c>
      <c r="L7" s="68" t="s">
        <v>3023</v>
      </c>
    </row>
    <row r="8" spans="1:12">
      <c r="A8" s="63">
        <v>1600</v>
      </c>
      <c r="B8" s="63" t="s">
        <v>3162</v>
      </c>
      <c r="C8" s="64" t="s">
        <v>59</v>
      </c>
      <c r="D8" s="65">
        <v>42747</v>
      </c>
      <c r="E8" s="66">
        <v>6</v>
      </c>
      <c r="F8" s="66">
        <v>61</v>
      </c>
      <c r="G8" s="66" t="str">
        <f>_xlfn.XLOOKUP(E8,'Cost Pools'!$A$3:$A$8,'Cost Pools'!$B$3:$B$8,"Tarkista KP-numero")</f>
        <v>Other Services</v>
      </c>
      <c r="H8" s="66" t="str">
        <f>_xlfn.XLOOKUP(F8,'Cost Pools'!$C$3:$C$13,'Cost Pools'!$D$3:$D$13,"Check CP Number")</f>
        <v>New York</v>
      </c>
      <c r="I8" s="67">
        <v>2064.2399999999998</v>
      </c>
      <c r="J8" s="68"/>
      <c r="K8" s="66">
        <v>1511</v>
      </c>
      <c r="L8" s="68" t="s">
        <v>3103</v>
      </c>
    </row>
    <row r="9" spans="1:12">
      <c r="A9" s="63">
        <v>1600</v>
      </c>
      <c r="B9" s="63" t="s">
        <v>3162</v>
      </c>
      <c r="C9" s="64" t="s">
        <v>60</v>
      </c>
      <c r="D9" s="65">
        <v>42747</v>
      </c>
      <c r="E9" s="66">
        <v>1</v>
      </c>
      <c r="F9" s="66">
        <v>12</v>
      </c>
      <c r="G9" s="66" t="str">
        <f>_xlfn.XLOOKUP(E9,'Cost Pools'!$A$3:$A$8,'Cost Pools'!$B$3:$B$8,"Tarkista KP-numero")</f>
        <v>Accounting</v>
      </c>
      <c r="H9" s="66" t="str">
        <f>_xlfn.XLOOKUP(F9,'Cost Pools'!$C$3:$C$13,'Cost Pools'!$D$3:$D$13,"Check CP Number")</f>
        <v>Los Angeles</v>
      </c>
      <c r="I9" s="67">
        <v>719.8</v>
      </c>
      <c r="J9" s="68"/>
      <c r="K9" s="66">
        <v>2178</v>
      </c>
      <c r="L9" s="68" t="s">
        <v>3115</v>
      </c>
    </row>
    <row r="10" spans="1:12">
      <c r="A10" s="63">
        <v>1600</v>
      </c>
      <c r="B10" s="63" t="s">
        <v>3162</v>
      </c>
      <c r="C10" s="64" t="s">
        <v>61</v>
      </c>
      <c r="D10" s="65">
        <v>42747</v>
      </c>
      <c r="E10" s="66">
        <v>1</v>
      </c>
      <c r="F10" s="66">
        <v>12</v>
      </c>
      <c r="G10" s="66" t="str">
        <f>_xlfn.XLOOKUP(E10,'Cost Pools'!$A$3:$A$8,'Cost Pools'!$B$3:$B$8,"Tarkista KP-numero")</f>
        <v>Accounting</v>
      </c>
      <c r="H10" s="66" t="str">
        <f>_xlfn.XLOOKUP(F10,'Cost Pools'!$C$3:$C$13,'Cost Pools'!$D$3:$D$13,"Check CP Number")</f>
        <v>Los Angeles</v>
      </c>
      <c r="I10" s="67">
        <v>719.8</v>
      </c>
      <c r="J10" s="68"/>
      <c r="K10" s="66">
        <v>2178</v>
      </c>
      <c r="L10" s="68" t="s">
        <v>3115</v>
      </c>
    </row>
    <row r="11" spans="1:12">
      <c r="A11" s="63">
        <v>1600</v>
      </c>
      <c r="B11" s="63" t="s">
        <v>3162</v>
      </c>
      <c r="C11" s="64" t="s">
        <v>62</v>
      </c>
      <c r="D11" s="65">
        <v>42751</v>
      </c>
      <c r="E11" s="66">
        <v>1</v>
      </c>
      <c r="F11" s="66">
        <v>12</v>
      </c>
      <c r="G11" s="66" t="str">
        <f>_xlfn.XLOOKUP(E11,'Cost Pools'!$A$3:$A$8,'Cost Pools'!$B$3:$B$8,"Tarkista KP-numero")</f>
        <v>Accounting</v>
      </c>
      <c r="H11" s="66" t="str">
        <f>_xlfn.XLOOKUP(F11,'Cost Pools'!$C$3:$C$13,'Cost Pools'!$D$3:$D$13,"Check CP Number")</f>
        <v>Los Angeles</v>
      </c>
      <c r="I11" s="67">
        <v>1068.72</v>
      </c>
      <c r="J11" s="68"/>
      <c r="K11" s="66">
        <v>527</v>
      </c>
      <c r="L11" s="68" t="s">
        <v>3064</v>
      </c>
    </row>
    <row r="12" spans="1:12">
      <c r="A12" s="63">
        <v>1600</v>
      </c>
      <c r="B12" s="63" t="s">
        <v>3162</v>
      </c>
      <c r="C12" s="64" t="s">
        <v>63</v>
      </c>
      <c r="D12" s="65">
        <v>42751</v>
      </c>
      <c r="E12" s="66">
        <v>6</v>
      </c>
      <c r="F12" s="66">
        <v>62</v>
      </c>
      <c r="G12" s="66" t="str">
        <f>_xlfn.XLOOKUP(E12,'Cost Pools'!$A$3:$A$8,'Cost Pools'!$B$3:$B$8,"Tarkista KP-numero")</f>
        <v>Other Services</v>
      </c>
      <c r="H12" s="66" t="str">
        <f>_xlfn.XLOOKUP(F12,'Cost Pools'!$C$3:$C$13,'Cost Pools'!$D$3:$D$13,"Check CP Number")</f>
        <v>Los Angeles</v>
      </c>
      <c r="I12" s="67">
        <v>702.72</v>
      </c>
      <c r="J12" s="68"/>
      <c r="K12" s="66">
        <v>2243</v>
      </c>
      <c r="L12" s="68" t="s">
        <v>3118</v>
      </c>
    </row>
    <row r="13" spans="1:12">
      <c r="A13" s="63">
        <v>1600</v>
      </c>
      <c r="B13" s="63" t="s">
        <v>3162</v>
      </c>
      <c r="C13" s="64" t="s">
        <v>64</v>
      </c>
      <c r="D13" s="65">
        <v>42751</v>
      </c>
      <c r="E13" s="66">
        <v>1</v>
      </c>
      <c r="F13" s="66">
        <v>12</v>
      </c>
      <c r="G13" s="66" t="str">
        <f>_xlfn.XLOOKUP(E13,'Cost Pools'!$A$3:$A$8,'Cost Pools'!$B$3:$B$8,"Tarkista KP-numero")</f>
        <v>Accounting</v>
      </c>
      <c r="H13" s="66" t="str">
        <f>_xlfn.XLOOKUP(F13,'Cost Pools'!$C$3:$C$13,'Cost Pools'!$D$3:$D$13,"Check CP Number")</f>
        <v>Los Angeles</v>
      </c>
      <c r="I13" s="67">
        <v>1256.5999999999999</v>
      </c>
      <c r="J13" s="68"/>
      <c r="K13" s="66">
        <v>3016</v>
      </c>
      <c r="L13" s="68" t="s">
        <v>3141</v>
      </c>
    </row>
    <row r="14" spans="1:12">
      <c r="A14" s="63">
        <v>1600</v>
      </c>
      <c r="B14" s="63" t="s">
        <v>3162</v>
      </c>
      <c r="C14" s="64" t="s">
        <v>65</v>
      </c>
      <c r="D14" s="65">
        <v>42751</v>
      </c>
      <c r="E14" s="66">
        <v>6</v>
      </c>
      <c r="F14" s="66">
        <v>62</v>
      </c>
      <c r="G14" s="66" t="str">
        <f>_xlfn.XLOOKUP(E14,'Cost Pools'!$A$3:$A$8,'Cost Pools'!$B$3:$B$8,"Tarkista KP-numero")</f>
        <v>Other Services</v>
      </c>
      <c r="H14" s="66" t="str">
        <f>_xlfn.XLOOKUP(F14,'Cost Pools'!$C$3:$C$13,'Cost Pools'!$D$3:$D$13,"Check CP Number")</f>
        <v>Los Angeles</v>
      </c>
      <c r="I14" s="67">
        <v>658.8</v>
      </c>
      <c r="J14" s="68"/>
      <c r="K14" s="66">
        <v>1126</v>
      </c>
      <c r="L14" s="68" t="s">
        <v>3096</v>
      </c>
    </row>
    <row r="15" spans="1:12">
      <c r="A15" s="63">
        <v>1600</v>
      </c>
      <c r="B15" s="63" t="s">
        <v>3162</v>
      </c>
      <c r="C15" s="64" t="s">
        <v>66</v>
      </c>
      <c r="D15" s="65">
        <v>42751</v>
      </c>
      <c r="E15" s="66">
        <v>6</v>
      </c>
      <c r="F15" s="66">
        <v>61</v>
      </c>
      <c r="G15" s="66" t="str">
        <f>_xlfn.XLOOKUP(E15,'Cost Pools'!$A$3:$A$8,'Cost Pools'!$B$3:$B$8,"Tarkista KP-numero")</f>
        <v>Other Services</v>
      </c>
      <c r="H15" s="66" t="str">
        <f>_xlfn.XLOOKUP(F15,'Cost Pools'!$C$3:$C$13,'Cost Pools'!$D$3:$D$13,"Check CP Number")</f>
        <v>New York</v>
      </c>
      <c r="I15" s="67">
        <v>1017.48</v>
      </c>
      <c r="J15" s="68"/>
      <c r="K15" s="66">
        <v>1511</v>
      </c>
      <c r="L15" s="68" t="s">
        <v>3103</v>
      </c>
    </row>
    <row r="16" spans="1:12">
      <c r="A16" s="63">
        <v>1600</v>
      </c>
      <c r="B16" s="63" t="s">
        <v>3162</v>
      </c>
      <c r="C16" s="64" t="s">
        <v>67</v>
      </c>
      <c r="D16" s="65">
        <v>42751</v>
      </c>
      <c r="E16" s="66">
        <v>6</v>
      </c>
      <c r="F16" s="66">
        <v>61</v>
      </c>
      <c r="G16" s="66" t="str">
        <f>_xlfn.XLOOKUP(E16,'Cost Pools'!$A$3:$A$8,'Cost Pools'!$B$3:$B$8,"Tarkista KP-numero")</f>
        <v>Other Services</v>
      </c>
      <c r="H16" s="66" t="str">
        <f>_xlfn.XLOOKUP(F16,'Cost Pools'!$C$3:$C$13,'Cost Pools'!$D$3:$D$13,"Check CP Number")</f>
        <v>New York</v>
      </c>
      <c r="I16" s="67">
        <v>1590.62</v>
      </c>
      <c r="J16" s="68"/>
      <c r="K16" s="66">
        <v>1511</v>
      </c>
      <c r="L16" s="68" t="s">
        <v>3103</v>
      </c>
    </row>
    <row r="17" spans="1:12">
      <c r="A17" s="63">
        <v>1600</v>
      </c>
      <c r="B17" s="63" t="s">
        <v>3162</v>
      </c>
      <c r="C17" s="64" t="s">
        <v>68</v>
      </c>
      <c r="D17" s="65">
        <v>42751</v>
      </c>
      <c r="E17" s="66">
        <v>6</v>
      </c>
      <c r="F17" s="66">
        <v>61</v>
      </c>
      <c r="G17" s="66" t="str">
        <f>_xlfn.XLOOKUP(E17,'Cost Pools'!$A$3:$A$8,'Cost Pools'!$B$3:$B$8,"Tarkista KP-numero")</f>
        <v>Other Services</v>
      </c>
      <c r="H17" s="66" t="str">
        <f>_xlfn.XLOOKUP(F17,'Cost Pools'!$C$3:$C$13,'Cost Pools'!$D$3:$D$13,"Check CP Number")</f>
        <v>New York</v>
      </c>
      <c r="I17" s="67">
        <v>866.2</v>
      </c>
      <c r="J17" s="68"/>
      <c r="K17" s="66">
        <v>1440</v>
      </c>
      <c r="L17" s="68" t="s">
        <v>3102</v>
      </c>
    </row>
    <row r="18" spans="1:12">
      <c r="A18" s="63">
        <v>1600</v>
      </c>
      <c r="B18" s="63" t="s">
        <v>3162</v>
      </c>
      <c r="C18" s="64" t="s">
        <v>69</v>
      </c>
      <c r="D18" s="65">
        <v>42751</v>
      </c>
      <c r="E18" s="66">
        <v>6</v>
      </c>
      <c r="F18" s="66">
        <v>62</v>
      </c>
      <c r="G18" s="66" t="str">
        <f>_xlfn.XLOOKUP(E18,'Cost Pools'!$A$3:$A$8,'Cost Pools'!$B$3:$B$8,"Tarkista KP-numero")</f>
        <v>Other Services</v>
      </c>
      <c r="H18" s="66" t="str">
        <f>_xlfn.XLOOKUP(F18,'Cost Pools'!$C$3:$C$13,'Cost Pools'!$D$3:$D$13,"Check CP Number")</f>
        <v>Los Angeles</v>
      </c>
      <c r="I18" s="67">
        <v>1195.5999999999999</v>
      </c>
      <c r="J18" s="68"/>
      <c r="K18" s="66">
        <v>611</v>
      </c>
      <c r="L18" s="68" t="s">
        <v>3070</v>
      </c>
    </row>
    <row r="19" spans="1:12">
      <c r="A19" s="63">
        <v>1600</v>
      </c>
      <c r="B19" s="63" t="s">
        <v>3162</v>
      </c>
      <c r="C19" s="64" t="s">
        <v>70</v>
      </c>
      <c r="D19" s="65">
        <v>42751</v>
      </c>
      <c r="E19" s="66">
        <v>6</v>
      </c>
      <c r="F19" s="66">
        <v>61</v>
      </c>
      <c r="G19" s="66" t="str">
        <f>_xlfn.XLOOKUP(E19,'Cost Pools'!$A$3:$A$8,'Cost Pools'!$B$3:$B$8,"Tarkista KP-numero")</f>
        <v>Other Services</v>
      </c>
      <c r="H19" s="66" t="str">
        <f>_xlfn.XLOOKUP(F19,'Cost Pools'!$C$3:$C$13,'Cost Pools'!$D$3:$D$13,"Check CP Number")</f>
        <v>New York</v>
      </c>
      <c r="I19" s="67">
        <v>1126.6500000000001</v>
      </c>
      <c r="J19" s="68"/>
      <c r="K19" s="66">
        <v>2341</v>
      </c>
      <c r="L19" s="68" t="s">
        <v>3120</v>
      </c>
    </row>
    <row r="20" spans="1:12">
      <c r="A20" s="63">
        <v>1600</v>
      </c>
      <c r="B20" s="63" t="s">
        <v>3162</v>
      </c>
      <c r="C20" s="64" t="s">
        <v>71</v>
      </c>
      <c r="D20" s="65">
        <v>42751</v>
      </c>
      <c r="E20" s="66">
        <v>6</v>
      </c>
      <c r="F20" s="66">
        <v>61</v>
      </c>
      <c r="G20" s="66" t="str">
        <f>_xlfn.XLOOKUP(E20,'Cost Pools'!$A$3:$A$8,'Cost Pools'!$B$3:$B$8,"Tarkista KP-numero")</f>
        <v>Other Services</v>
      </c>
      <c r="H20" s="66" t="str">
        <f>_xlfn.XLOOKUP(F20,'Cost Pools'!$C$3:$C$13,'Cost Pools'!$D$3:$D$13,"Check CP Number")</f>
        <v>New York</v>
      </c>
      <c r="I20" s="67">
        <v>1464</v>
      </c>
      <c r="J20" s="68"/>
      <c r="K20" s="66">
        <v>2341</v>
      </c>
      <c r="L20" s="68" t="s">
        <v>3120</v>
      </c>
    </row>
    <row r="21" spans="1:12">
      <c r="A21" s="63">
        <v>1600</v>
      </c>
      <c r="B21" s="63" t="s">
        <v>3162</v>
      </c>
      <c r="C21" s="64" t="s">
        <v>72</v>
      </c>
      <c r="D21" s="65">
        <v>42751</v>
      </c>
      <c r="E21" s="66">
        <v>3</v>
      </c>
      <c r="F21" s="68"/>
      <c r="G21" s="66" t="str">
        <f>_xlfn.XLOOKUP(E21,'Cost Pools'!$A$3:$A$8,'Cost Pools'!$B$3:$B$8,"Tarkista KP-numero")</f>
        <v>Seminars</v>
      </c>
      <c r="H21" s="66" t="str">
        <f>_xlfn.XLOOKUP(F21,'Cost Pools'!$C$3:$C$13,'Cost Pools'!$D$3:$D$13,"Check CP Number")</f>
        <v>Check CP Number</v>
      </c>
      <c r="I21" s="67">
        <v>186.66</v>
      </c>
      <c r="J21" s="68"/>
      <c r="K21" s="66">
        <v>2432</v>
      </c>
      <c r="L21" s="68" t="s">
        <v>3121</v>
      </c>
    </row>
    <row r="22" spans="1:12">
      <c r="A22" s="63">
        <v>1600</v>
      </c>
      <c r="B22" s="63" t="s">
        <v>3162</v>
      </c>
      <c r="C22" s="64" t="s">
        <v>73</v>
      </c>
      <c r="D22" s="65">
        <v>42751</v>
      </c>
      <c r="E22" s="66">
        <v>1</v>
      </c>
      <c r="F22" s="66">
        <v>12</v>
      </c>
      <c r="G22" s="66" t="str">
        <f>_xlfn.XLOOKUP(E22,'Cost Pools'!$A$3:$A$8,'Cost Pools'!$B$3:$B$8,"Tarkista KP-numero")</f>
        <v>Accounting</v>
      </c>
      <c r="H22" s="66" t="str">
        <f>_xlfn.XLOOKUP(F22,'Cost Pools'!$C$3:$C$13,'Cost Pools'!$D$3:$D$13,"Check CP Number")</f>
        <v>Los Angeles</v>
      </c>
      <c r="I22" s="67">
        <v>1256.5999999999999</v>
      </c>
      <c r="J22" s="68"/>
      <c r="K22" s="66">
        <v>440</v>
      </c>
      <c r="L22" s="68" t="s">
        <v>3058</v>
      </c>
    </row>
    <row r="23" spans="1:12">
      <c r="A23" s="63">
        <v>1600</v>
      </c>
      <c r="B23" s="63" t="s">
        <v>3162</v>
      </c>
      <c r="C23" s="64" t="s">
        <v>74</v>
      </c>
      <c r="D23" s="65">
        <v>42751</v>
      </c>
      <c r="E23" s="66">
        <v>1</v>
      </c>
      <c r="F23" s="66">
        <v>12</v>
      </c>
      <c r="G23" s="66" t="str">
        <f>_xlfn.XLOOKUP(E23,'Cost Pools'!$A$3:$A$8,'Cost Pools'!$B$3:$B$8,"Tarkista KP-numero")</f>
        <v>Accounting</v>
      </c>
      <c r="H23" s="66" t="str">
        <f>_xlfn.XLOOKUP(F23,'Cost Pools'!$C$3:$C$13,'Cost Pools'!$D$3:$D$13,"Check CP Number")</f>
        <v>Los Angeles</v>
      </c>
      <c r="I23" s="67">
        <v>1256.5999999999999</v>
      </c>
      <c r="J23" s="68"/>
      <c r="K23" s="66">
        <v>207</v>
      </c>
      <c r="L23" s="68" t="s">
        <v>3036</v>
      </c>
    </row>
    <row r="24" spans="1:12">
      <c r="A24" s="63">
        <v>1600</v>
      </c>
      <c r="B24" s="63" t="s">
        <v>3162</v>
      </c>
      <c r="C24" s="64" t="s">
        <v>75</v>
      </c>
      <c r="D24" s="65">
        <v>42751</v>
      </c>
      <c r="E24" s="66">
        <v>1</v>
      </c>
      <c r="F24" s="66">
        <v>12</v>
      </c>
      <c r="G24" s="66" t="str">
        <f>_xlfn.XLOOKUP(E24,'Cost Pools'!$A$3:$A$8,'Cost Pools'!$B$3:$B$8,"Tarkista KP-numero")</f>
        <v>Accounting</v>
      </c>
      <c r="H24" s="66" t="str">
        <f>_xlfn.XLOOKUP(F24,'Cost Pools'!$C$3:$C$13,'Cost Pools'!$D$3:$D$13,"Check CP Number")</f>
        <v>Los Angeles</v>
      </c>
      <c r="I24" s="67">
        <v>1759.24</v>
      </c>
      <c r="J24" s="68"/>
      <c r="K24" s="66">
        <v>2178</v>
      </c>
      <c r="L24" s="68" t="s">
        <v>3115</v>
      </c>
    </row>
    <row r="25" spans="1:12">
      <c r="A25" s="63">
        <v>1600</v>
      </c>
      <c r="B25" s="63" t="s">
        <v>3162</v>
      </c>
      <c r="C25" s="64" t="s">
        <v>76</v>
      </c>
      <c r="D25" s="65">
        <v>42751</v>
      </c>
      <c r="E25" s="66">
        <v>6</v>
      </c>
      <c r="F25" s="66">
        <v>61</v>
      </c>
      <c r="G25" s="66" t="str">
        <f>_xlfn.XLOOKUP(E25,'Cost Pools'!$A$3:$A$8,'Cost Pools'!$B$3:$B$8,"Tarkista KP-numero")</f>
        <v>Other Services</v>
      </c>
      <c r="H25" s="66" t="str">
        <f>_xlfn.XLOOKUP(F25,'Cost Pools'!$C$3:$C$13,'Cost Pools'!$D$3:$D$13,"Check CP Number")</f>
        <v>New York</v>
      </c>
      <c r="I25" s="67">
        <v>1159</v>
      </c>
      <c r="J25" s="68"/>
      <c r="K25" s="66">
        <v>111</v>
      </c>
      <c r="L25" s="68" t="s">
        <v>3025</v>
      </c>
    </row>
    <row r="26" spans="1:12">
      <c r="A26" s="63">
        <v>1600</v>
      </c>
      <c r="B26" s="63" t="s">
        <v>3162</v>
      </c>
      <c r="C26" s="64" t="s">
        <v>77</v>
      </c>
      <c r="D26" s="65">
        <v>42751</v>
      </c>
      <c r="E26" s="66">
        <v>6</v>
      </c>
      <c r="F26" s="66">
        <v>62</v>
      </c>
      <c r="G26" s="66" t="str">
        <f>_xlfn.XLOOKUP(E26,'Cost Pools'!$A$3:$A$8,'Cost Pools'!$B$3:$B$8,"Tarkista KP-numero")</f>
        <v>Other Services</v>
      </c>
      <c r="H26" s="66" t="str">
        <f>_xlfn.XLOOKUP(F26,'Cost Pools'!$C$3:$C$13,'Cost Pools'!$D$3:$D$13,"Check CP Number")</f>
        <v>Los Angeles</v>
      </c>
      <c r="I26" s="67">
        <v>1195.5999999999999</v>
      </c>
      <c r="J26" s="68"/>
      <c r="K26" s="66">
        <v>111</v>
      </c>
      <c r="L26" s="68" t="s">
        <v>3025</v>
      </c>
    </row>
    <row r="27" spans="1:12">
      <c r="A27" s="63">
        <v>1600</v>
      </c>
      <c r="B27" s="63" t="s">
        <v>3162</v>
      </c>
      <c r="C27" s="64" t="s">
        <v>78</v>
      </c>
      <c r="D27" s="65">
        <v>42751</v>
      </c>
      <c r="E27" s="66">
        <v>6</v>
      </c>
      <c r="F27" s="66">
        <v>62</v>
      </c>
      <c r="G27" s="66" t="str">
        <f>_xlfn.XLOOKUP(E27,'Cost Pools'!$A$3:$A$8,'Cost Pools'!$B$3:$B$8,"Tarkista KP-numero")</f>
        <v>Other Services</v>
      </c>
      <c r="H27" s="66" t="str">
        <f>_xlfn.XLOOKUP(F27,'Cost Pools'!$C$3:$C$13,'Cost Pools'!$D$3:$D$13,"Check CP Number")</f>
        <v>Los Angeles</v>
      </c>
      <c r="I27" s="67">
        <v>1195.5999999999999</v>
      </c>
      <c r="J27" s="68"/>
      <c r="K27" s="66">
        <v>1268</v>
      </c>
      <c r="L27" s="68" t="s">
        <v>3099</v>
      </c>
    </row>
    <row r="28" spans="1:12">
      <c r="A28" s="63">
        <v>1600</v>
      </c>
      <c r="B28" s="63" t="s">
        <v>3162</v>
      </c>
      <c r="C28" s="64" t="s">
        <v>79</v>
      </c>
      <c r="D28" s="65">
        <v>42751</v>
      </c>
      <c r="E28" s="66">
        <v>6</v>
      </c>
      <c r="F28" s="66">
        <v>62</v>
      </c>
      <c r="G28" s="66" t="str">
        <f>_xlfn.XLOOKUP(E28,'Cost Pools'!$A$3:$A$8,'Cost Pools'!$B$3:$B$8,"Tarkista KP-numero")</f>
        <v>Other Services</v>
      </c>
      <c r="H28" s="66" t="str">
        <f>_xlfn.XLOOKUP(F28,'Cost Pools'!$C$3:$C$13,'Cost Pools'!$D$3:$D$13,"Check CP Number")</f>
        <v>Los Angeles</v>
      </c>
      <c r="I28" s="67">
        <v>1195.5999999999999</v>
      </c>
      <c r="J28" s="68"/>
      <c r="K28" s="66">
        <v>1268</v>
      </c>
      <c r="L28" s="68" t="s">
        <v>3099</v>
      </c>
    </row>
    <row r="29" spans="1:12">
      <c r="A29" s="63">
        <v>1600</v>
      </c>
      <c r="B29" s="63" t="s">
        <v>3162</v>
      </c>
      <c r="C29" s="64" t="s">
        <v>80</v>
      </c>
      <c r="D29" s="65">
        <v>42754</v>
      </c>
      <c r="E29" s="66">
        <v>3</v>
      </c>
      <c r="F29" s="68"/>
      <c r="G29" s="66" t="str">
        <f>_xlfn.XLOOKUP(E29,'Cost Pools'!$A$3:$A$8,'Cost Pools'!$B$3:$B$8,"Tarkista KP-numero")</f>
        <v>Seminars</v>
      </c>
      <c r="H29" s="66" t="str">
        <f>_xlfn.XLOOKUP(F29,'Cost Pools'!$C$3:$C$13,'Cost Pools'!$D$3:$D$13,"Check CP Number")</f>
        <v>Check CP Number</v>
      </c>
      <c r="I29" s="67">
        <v>180.56</v>
      </c>
      <c r="J29" s="68"/>
      <c r="K29" s="66">
        <v>93</v>
      </c>
      <c r="L29" s="68" t="s">
        <v>3015</v>
      </c>
    </row>
    <row r="30" spans="1:12">
      <c r="A30" s="63">
        <v>1600</v>
      </c>
      <c r="B30" s="63" t="s">
        <v>3162</v>
      </c>
      <c r="C30" s="64" t="s">
        <v>81</v>
      </c>
      <c r="D30" s="65">
        <v>42754</v>
      </c>
      <c r="E30" s="66">
        <v>6</v>
      </c>
      <c r="F30" s="66">
        <v>61</v>
      </c>
      <c r="G30" s="66" t="str">
        <f>_xlfn.XLOOKUP(E30,'Cost Pools'!$A$3:$A$8,'Cost Pools'!$B$3:$B$8,"Tarkista KP-numero")</f>
        <v>Other Services</v>
      </c>
      <c r="H30" s="66" t="str">
        <f>_xlfn.XLOOKUP(F30,'Cost Pools'!$C$3:$C$13,'Cost Pools'!$D$3:$D$13,"Check CP Number")</f>
        <v>New York</v>
      </c>
      <c r="I30" s="67">
        <v>3207.38</v>
      </c>
      <c r="J30" s="68"/>
      <c r="K30" s="66">
        <v>1511</v>
      </c>
      <c r="L30" s="68" t="s">
        <v>3103</v>
      </c>
    </row>
    <row r="31" spans="1:12">
      <c r="A31" s="63">
        <v>1600</v>
      </c>
      <c r="B31" s="63" t="s">
        <v>3162</v>
      </c>
      <c r="C31" s="64" t="s">
        <v>82</v>
      </c>
      <c r="D31" s="65">
        <v>42754</v>
      </c>
      <c r="E31" s="66">
        <v>6</v>
      </c>
      <c r="F31" s="66">
        <v>61</v>
      </c>
      <c r="G31" s="66" t="str">
        <f>_xlfn.XLOOKUP(E31,'Cost Pools'!$A$3:$A$8,'Cost Pools'!$B$3:$B$8,"Tarkista KP-numero")</f>
        <v>Other Services</v>
      </c>
      <c r="H31" s="66" t="str">
        <f>_xlfn.XLOOKUP(F31,'Cost Pools'!$C$3:$C$13,'Cost Pools'!$D$3:$D$13,"Check CP Number")</f>
        <v>New York</v>
      </c>
      <c r="I31" s="67">
        <v>732</v>
      </c>
      <c r="J31" s="68"/>
      <c r="K31" s="66">
        <v>515</v>
      </c>
      <c r="L31" s="68" t="s">
        <v>3063</v>
      </c>
    </row>
    <row r="32" spans="1:12">
      <c r="A32" s="63">
        <v>1600</v>
      </c>
      <c r="B32" s="63" t="s">
        <v>3162</v>
      </c>
      <c r="C32" s="64" t="s">
        <v>83</v>
      </c>
      <c r="D32" s="65">
        <v>42754</v>
      </c>
      <c r="E32" s="66">
        <v>3</v>
      </c>
      <c r="F32" s="68"/>
      <c r="G32" s="66" t="str">
        <f>_xlfn.XLOOKUP(E32,'Cost Pools'!$A$3:$A$8,'Cost Pools'!$B$3:$B$8,"Tarkista KP-numero")</f>
        <v>Seminars</v>
      </c>
      <c r="H32" s="66" t="str">
        <f>_xlfn.XLOOKUP(F32,'Cost Pools'!$C$3:$C$13,'Cost Pools'!$D$3:$D$13,"Check CP Number")</f>
        <v>Check CP Number</v>
      </c>
      <c r="I32" s="67">
        <v>20.74</v>
      </c>
      <c r="J32" s="68"/>
      <c r="K32" s="66">
        <v>2432</v>
      </c>
      <c r="L32" s="68" t="s">
        <v>3121</v>
      </c>
    </row>
    <row r="33" spans="1:12">
      <c r="A33" s="63">
        <v>1600</v>
      </c>
      <c r="B33" s="63" t="s">
        <v>3162</v>
      </c>
      <c r="C33" s="64" t="s">
        <v>84</v>
      </c>
      <c r="D33" s="65">
        <v>42754</v>
      </c>
      <c r="E33" s="66">
        <v>6</v>
      </c>
      <c r="F33" s="66">
        <v>61</v>
      </c>
      <c r="G33" s="66" t="str">
        <f>_xlfn.XLOOKUP(E33,'Cost Pools'!$A$3:$A$8,'Cost Pools'!$B$3:$B$8,"Tarkista KP-numero")</f>
        <v>Other Services</v>
      </c>
      <c r="H33" s="66" t="str">
        <f>_xlfn.XLOOKUP(F33,'Cost Pools'!$C$3:$C$13,'Cost Pools'!$D$3:$D$13,"Check CP Number")</f>
        <v>New York</v>
      </c>
      <c r="I33" s="67">
        <v>3412.9</v>
      </c>
      <c r="J33" s="68"/>
      <c r="K33" s="66">
        <v>111</v>
      </c>
      <c r="L33" s="68" t="s">
        <v>3025</v>
      </c>
    </row>
    <row r="34" spans="1:12">
      <c r="A34" s="63">
        <v>1600</v>
      </c>
      <c r="B34" s="63" t="s">
        <v>3162</v>
      </c>
      <c r="C34" s="64" t="s">
        <v>85</v>
      </c>
      <c r="D34" s="65">
        <v>42756</v>
      </c>
      <c r="E34" s="66">
        <v>3</v>
      </c>
      <c r="F34" s="68"/>
      <c r="G34" s="66" t="str">
        <f>_xlfn.XLOOKUP(E34,'Cost Pools'!$A$3:$A$8,'Cost Pools'!$B$3:$B$8,"Tarkista KP-numero")</f>
        <v>Seminars</v>
      </c>
      <c r="H34" s="66" t="str">
        <f>_xlfn.XLOOKUP(F34,'Cost Pools'!$C$3:$C$13,'Cost Pools'!$D$3:$D$13,"Check CP Number")</f>
        <v>Check CP Number</v>
      </c>
      <c r="I34" s="67">
        <v>146.4</v>
      </c>
      <c r="J34" s="68"/>
      <c r="K34" s="66">
        <v>682</v>
      </c>
      <c r="L34" s="68" t="s">
        <v>3075</v>
      </c>
    </row>
    <row r="35" spans="1:12">
      <c r="A35" s="63">
        <v>1600</v>
      </c>
      <c r="B35" s="63" t="s">
        <v>3162</v>
      </c>
      <c r="C35" s="64" t="s">
        <v>86</v>
      </c>
      <c r="D35" s="65">
        <v>42756</v>
      </c>
      <c r="E35" s="66">
        <v>3</v>
      </c>
      <c r="F35" s="68"/>
      <c r="G35" s="66" t="str">
        <f>_xlfn.XLOOKUP(E35,'Cost Pools'!$A$3:$A$8,'Cost Pools'!$B$3:$B$8,"Tarkista KP-numero")</f>
        <v>Seminars</v>
      </c>
      <c r="H35" s="66" t="str">
        <f>_xlfn.XLOOKUP(F35,'Cost Pools'!$C$3:$C$13,'Cost Pools'!$D$3:$D$13,"Check CP Number")</f>
        <v>Check CP Number</v>
      </c>
      <c r="I35" s="67">
        <v>61</v>
      </c>
      <c r="J35" s="68"/>
      <c r="K35" s="66">
        <v>103</v>
      </c>
      <c r="L35" s="68" t="s">
        <v>3020</v>
      </c>
    </row>
    <row r="36" spans="1:12">
      <c r="A36" s="63">
        <v>1600</v>
      </c>
      <c r="B36" s="63" t="s">
        <v>3162</v>
      </c>
      <c r="C36" s="64" t="s">
        <v>87</v>
      </c>
      <c r="D36" s="65">
        <v>42756</v>
      </c>
      <c r="E36" s="66">
        <v>3</v>
      </c>
      <c r="F36" s="68"/>
      <c r="G36" s="66" t="str">
        <f>_xlfn.XLOOKUP(E36,'Cost Pools'!$A$3:$A$8,'Cost Pools'!$B$3:$B$8,"Tarkista KP-numero")</f>
        <v>Seminars</v>
      </c>
      <c r="H36" s="66" t="str">
        <f>_xlfn.XLOOKUP(F36,'Cost Pools'!$C$3:$C$13,'Cost Pools'!$D$3:$D$13,"Check CP Number")</f>
        <v>Check CP Number</v>
      </c>
      <c r="I36" s="67">
        <v>195.2</v>
      </c>
      <c r="J36" s="68"/>
      <c r="K36" s="66">
        <v>103</v>
      </c>
      <c r="L36" s="68" t="s">
        <v>3020</v>
      </c>
    </row>
    <row r="37" spans="1:12">
      <c r="A37" s="63">
        <v>1600</v>
      </c>
      <c r="B37" s="63" t="s">
        <v>3162</v>
      </c>
      <c r="C37" s="64" t="s">
        <v>88</v>
      </c>
      <c r="D37" s="65">
        <v>42756</v>
      </c>
      <c r="E37" s="66">
        <v>3</v>
      </c>
      <c r="F37" s="68"/>
      <c r="G37" s="66" t="str">
        <f>_xlfn.XLOOKUP(E37,'Cost Pools'!$A$3:$A$8,'Cost Pools'!$B$3:$B$8,"Tarkista KP-numero")</f>
        <v>Seminars</v>
      </c>
      <c r="H37" s="66" t="str">
        <f>_xlfn.XLOOKUP(F37,'Cost Pools'!$C$3:$C$13,'Cost Pools'!$D$3:$D$13,"Check CP Number")</f>
        <v>Check CP Number</v>
      </c>
      <c r="I37" s="67">
        <v>61</v>
      </c>
      <c r="J37" s="68"/>
      <c r="K37" s="66">
        <v>440</v>
      </c>
      <c r="L37" s="68" t="s">
        <v>3058</v>
      </c>
    </row>
    <row r="38" spans="1:12">
      <c r="A38" s="63">
        <v>1600</v>
      </c>
      <c r="B38" s="63" t="s">
        <v>3162</v>
      </c>
      <c r="C38" s="64" t="s">
        <v>89</v>
      </c>
      <c r="D38" s="65">
        <v>42756</v>
      </c>
      <c r="E38" s="66">
        <v>3</v>
      </c>
      <c r="F38" s="68"/>
      <c r="G38" s="66" t="str">
        <f>_xlfn.XLOOKUP(E38,'Cost Pools'!$A$3:$A$8,'Cost Pools'!$B$3:$B$8,"Tarkista KP-numero")</f>
        <v>Seminars</v>
      </c>
      <c r="H38" s="66" t="str">
        <f>_xlfn.XLOOKUP(F38,'Cost Pools'!$C$3:$C$13,'Cost Pools'!$D$3:$D$13,"Check CP Number")</f>
        <v>Check CP Number</v>
      </c>
      <c r="I38" s="67">
        <v>146.4</v>
      </c>
      <c r="J38" s="68"/>
      <c r="K38" s="66">
        <v>440</v>
      </c>
      <c r="L38" s="68" t="s">
        <v>3058</v>
      </c>
    </row>
    <row r="39" spans="1:12">
      <c r="A39" s="63">
        <v>1600</v>
      </c>
      <c r="B39" s="63" t="s">
        <v>3162</v>
      </c>
      <c r="C39" s="64" t="s">
        <v>90</v>
      </c>
      <c r="D39" s="65">
        <v>42756</v>
      </c>
      <c r="E39" s="66">
        <v>3</v>
      </c>
      <c r="F39" s="68"/>
      <c r="G39" s="66" t="str">
        <f>_xlfn.XLOOKUP(E39,'Cost Pools'!$A$3:$A$8,'Cost Pools'!$B$3:$B$8,"Tarkista KP-numero")</f>
        <v>Seminars</v>
      </c>
      <c r="H39" s="66" t="str">
        <f>_xlfn.XLOOKUP(F39,'Cost Pools'!$C$3:$C$13,'Cost Pools'!$D$3:$D$13,"Check CP Number")</f>
        <v>Check CP Number</v>
      </c>
      <c r="I39" s="67">
        <v>219.6</v>
      </c>
      <c r="J39" s="68"/>
      <c r="K39" s="66">
        <v>949</v>
      </c>
      <c r="L39" s="68" t="s">
        <v>3089</v>
      </c>
    </row>
    <row r="40" spans="1:12">
      <c r="A40" s="63">
        <v>1600</v>
      </c>
      <c r="B40" s="63" t="s">
        <v>3162</v>
      </c>
      <c r="C40" s="64" t="s">
        <v>91</v>
      </c>
      <c r="D40" s="65">
        <v>42758</v>
      </c>
      <c r="E40" s="66">
        <v>1</v>
      </c>
      <c r="F40" s="66">
        <v>12</v>
      </c>
      <c r="G40" s="66" t="str">
        <f>_xlfn.XLOOKUP(E40,'Cost Pools'!$A$3:$A$8,'Cost Pools'!$B$3:$B$8,"Tarkista KP-numero")</f>
        <v>Accounting</v>
      </c>
      <c r="H40" s="66" t="str">
        <f>_xlfn.XLOOKUP(F40,'Cost Pools'!$C$3:$C$13,'Cost Pools'!$D$3:$D$13,"Check CP Number")</f>
        <v>Los Angeles</v>
      </c>
      <c r="I40" s="67">
        <v>2013</v>
      </c>
      <c r="J40" s="68"/>
      <c r="K40" s="66">
        <v>207</v>
      </c>
      <c r="L40" s="68" t="s">
        <v>3036</v>
      </c>
    </row>
    <row r="41" spans="1:12">
      <c r="A41" s="63">
        <v>1600</v>
      </c>
      <c r="B41" s="63" t="s">
        <v>3162</v>
      </c>
      <c r="C41" s="64" t="s">
        <v>92</v>
      </c>
      <c r="D41" s="65">
        <v>42758</v>
      </c>
      <c r="E41" s="66">
        <v>1</v>
      </c>
      <c r="F41" s="66">
        <v>12</v>
      </c>
      <c r="G41" s="66" t="str">
        <f>_xlfn.XLOOKUP(E41,'Cost Pools'!$A$3:$A$8,'Cost Pools'!$B$3:$B$8,"Tarkista KP-numero")</f>
        <v>Accounting</v>
      </c>
      <c r="H41" s="66" t="str">
        <f>_xlfn.XLOOKUP(F41,'Cost Pools'!$C$3:$C$13,'Cost Pools'!$D$3:$D$13,"Check CP Number")</f>
        <v>Los Angeles</v>
      </c>
      <c r="I41" s="67">
        <v>1010.16</v>
      </c>
      <c r="J41" s="68"/>
      <c r="K41" s="66">
        <v>527</v>
      </c>
      <c r="L41" s="68" t="s">
        <v>3064</v>
      </c>
    </row>
    <row r="42" spans="1:12">
      <c r="A42" s="63">
        <v>1600</v>
      </c>
      <c r="B42" s="63" t="s">
        <v>3162</v>
      </c>
      <c r="C42" s="64" t="s">
        <v>93</v>
      </c>
      <c r="D42" s="65">
        <v>42758</v>
      </c>
      <c r="E42" s="66">
        <v>3</v>
      </c>
      <c r="F42" s="68"/>
      <c r="G42" s="66" t="str">
        <f>_xlfn.XLOOKUP(E42,'Cost Pools'!$A$3:$A$8,'Cost Pools'!$B$3:$B$8,"Tarkista KP-numero")</f>
        <v>Seminars</v>
      </c>
      <c r="H42" s="66" t="str">
        <f>_xlfn.XLOOKUP(F42,'Cost Pools'!$C$3:$C$13,'Cost Pools'!$D$3:$D$13,"Check CP Number")</f>
        <v>Check CP Number</v>
      </c>
      <c r="I42" s="67">
        <v>219.6</v>
      </c>
      <c r="J42" s="68"/>
      <c r="K42" s="66">
        <v>971</v>
      </c>
      <c r="L42" s="68" t="s">
        <v>3090</v>
      </c>
    </row>
    <row r="43" spans="1:12">
      <c r="A43" s="63">
        <v>1600</v>
      </c>
      <c r="B43" s="63" t="s">
        <v>3162</v>
      </c>
      <c r="C43" s="64" t="s">
        <v>94</v>
      </c>
      <c r="D43" s="65">
        <v>42758</v>
      </c>
      <c r="E43" s="66">
        <v>6</v>
      </c>
      <c r="F43" s="66">
        <v>62</v>
      </c>
      <c r="G43" s="66" t="str">
        <f>_xlfn.XLOOKUP(E43,'Cost Pools'!$A$3:$A$8,'Cost Pools'!$B$3:$B$8,"Tarkista KP-numero")</f>
        <v>Other Services</v>
      </c>
      <c r="H43" s="66" t="str">
        <f>_xlfn.XLOOKUP(F43,'Cost Pools'!$C$3:$C$13,'Cost Pools'!$D$3:$D$13,"Check CP Number")</f>
        <v>Los Angeles</v>
      </c>
      <c r="I43" s="67">
        <v>649.04</v>
      </c>
      <c r="J43" s="68"/>
      <c r="K43" s="66">
        <v>2943</v>
      </c>
      <c r="L43" s="68" t="s">
        <v>3139</v>
      </c>
    </row>
    <row r="44" spans="1:12">
      <c r="A44" s="63">
        <v>1600</v>
      </c>
      <c r="B44" s="63" t="s">
        <v>3162</v>
      </c>
      <c r="C44" s="64" t="s">
        <v>95</v>
      </c>
      <c r="D44" s="65">
        <v>42758</v>
      </c>
      <c r="E44" s="66">
        <v>6</v>
      </c>
      <c r="F44" s="66">
        <v>62</v>
      </c>
      <c r="G44" s="66" t="str">
        <f>_xlfn.XLOOKUP(E44,'Cost Pools'!$A$3:$A$8,'Cost Pools'!$B$3:$B$8,"Tarkista KP-numero")</f>
        <v>Other Services</v>
      </c>
      <c r="H44" s="66" t="str">
        <f>_xlfn.XLOOKUP(F44,'Cost Pools'!$C$3:$C$13,'Cost Pools'!$D$3:$D$13,"Check CP Number")</f>
        <v>Los Angeles</v>
      </c>
      <c r="I44" s="67">
        <v>854</v>
      </c>
      <c r="J44" s="68"/>
      <c r="K44" s="66">
        <v>2943</v>
      </c>
      <c r="L44" s="68" t="s">
        <v>3139</v>
      </c>
    </row>
    <row r="45" spans="1:12">
      <c r="A45" s="63">
        <v>1600</v>
      </c>
      <c r="B45" s="63" t="s">
        <v>3162</v>
      </c>
      <c r="C45" s="64" t="s">
        <v>96</v>
      </c>
      <c r="D45" s="65">
        <v>42758</v>
      </c>
      <c r="E45" s="66">
        <v>1</v>
      </c>
      <c r="F45" s="66">
        <v>12</v>
      </c>
      <c r="G45" s="66" t="str">
        <f>_xlfn.XLOOKUP(E45,'Cost Pools'!$A$3:$A$8,'Cost Pools'!$B$3:$B$8,"Tarkista KP-numero")</f>
        <v>Accounting</v>
      </c>
      <c r="H45" s="66" t="str">
        <f>_xlfn.XLOOKUP(F45,'Cost Pools'!$C$3:$C$13,'Cost Pools'!$D$3:$D$13,"Check CP Number")</f>
        <v>Los Angeles</v>
      </c>
      <c r="I45" s="67">
        <v>3245.2</v>
      </c>
      <c r="J45" s="68"/>
      <c r="K45" s="66">
        <v>3077</v>
      </c>
      <c r="L45" s="68" t="s">
        <v>3143</v>
      </c>
    </row>
    <row r="46" spans="1:12">
      <c r="A46" s="63">
        <v>1600</v>
      </c>
      <c r="B46" s="63" t="s">
        <v>3162</v>
      </c>
      <c r="C46" s="64" t="s">
        <v>97</v>
      </c>
      <c r="D46" s="65">
        <v>42758</v>
      </c>
      <c r="E46" s="66">
        <v>6</v>
      </c>
      <c r="F46" s="66">
        <v>62</v>
      </c>
      <c r="G46" s="66" t="str">
        <f>_xlfn.XLOOKUP(E46,'Cost Pools'!$A$3:$A$8,'Cost Pools'!$B$3:$B$8,"Tarkista KP-numero")</f>
        <v>Other Services</v>
      </c>
      <c r="H46" s="66" t="str">
        <f>_xlfn.XLOOKUP(F46,'Cost Pools'!$C$3:$C$13,'Cost Pools'!$D$3:$D$13,"Check CP Number")</f>
        <v>Los Angeles</v>
      </c>
      <c r="I46" s="67">
        <v>585.6</v>
      </c>
      <c r="J46" s="68"/>
      <c r="K46" s="66">
        <v>1126</v>
      </c>
      <c r="L46" s="68" t="s">
        <v>3096</v>
      </c>
    </row>
    <row r="47" spans="1:12">
      <c r="A47" s="63">
        <v>1600</v>
      </c>
      <c r="B47" s="63" t="s">
        <v>3162</v>
      </c>
      <c r="C47" s="64" t="s">
        <v>98</v>
      </c>
      <c r="D47" s="65">
        <v>42758</v>
      </c>
      <c r="E47" s="66">
        <v>6</v>
      </c>
      <c r="F47" s="66">
        <v>62</v>
      </c>
      <c r="G47" s="66" t="str">
        <f>_xlfn.XLOOKUP(E47,'Cost Pools'!$A$3:$A$8,'Cost Pools'!$B$3:$B$8,"Tarkista KP-numero")</f>
        <v>Other Services</v>
      </c>
      <c r="H47" s="66" t="str">
        <f>_xlfn.XLOOKUP(F47,'Cost Pools'!$C$3:$C$13,'Cost Pools'!$D$3:$D$13,"Check CP Number")</f>
        <v>Los Angeles</v>
      </c>
      <c r="I47" s="67">
        <v>695.4</v>
      </c>
      <c r="J47" s="68"/>
      <c r="K47" s="66">
        <v>1126</v>
      </c>
      <c r="L47" s="68" t="s">
        <v>3096</v>
      </c>
    </row>
    <row r="48" spans="1:12">
      <c r="A48" s="63">
        <v>1600</v>
      </c>
      <c r="B48" s="63" t="s">
        <v>3162</v>
      </c>
      <c r="C48" s="64" t="s">
        <v>99</v>
      </c>
      <c r="D48" s="65">
        <v>42758</v>
      </c>
      <c r="E48" s="66">
        <v>1</v>
      </c>
      <c r="F48" s="66">
        <v>12</v>
      </c>
      <c r="G48" s="66" t="str">
        <f>_xlfn.XLOOKUP(E48,'Cost Pools'!$A$3:$A$8,'Cost Pools'!$B$3:$B$8,"Tarkista KP-numero")</f>
        <v>Accounting</v>
      </c>
      <c r="H48" s="66" t="str">
        <f>_xlfn.XLOOKUP(F48,'Cost Pools'!$C$3:$C$13,'Cost Pools'!$D$3:$D$13,"Check CP Number")</f>
        <v>Los Angeles</v>
      </c>
      <c r="I48" s="67">
        <v>2013</v>
      </c>
      <c r="J48" s="68"/>
      <c r="K48" s="66">
        <v>283</v>
      </c>
      <c r="L48" s="68" t="s">
        <v>3047</v>
      </c>
    </row>
    <row r="49" spans="1:12">
      <c r="A49" s="63">
        <v>1600</v>
      </c>
      <c r="B49" s="63" t="s">
        <v>3162</v>
      </c>
      <c r="C49" s="64" t="s">
        <v>100</v>
      </c>
      <c r="D49" s="65">
        <v>42758</v>
      </c>
      <c r="E49" s="66">
        <v>6</v>
      </c>
      <c r="F49" s="66">
        <v>62</v>
      </c>
      <c r="G49" s="66" t="str">
        <f>_xlfn.XLOOKUP(E49,'Cost Pools'!$A$3:$A$8,'Cost Pools'!$B$3:$B$8,"Tarkista KP-numero")</f>
        <v>Other Services</v>
      </c>
      <c r="H49" s="66" t="str">
        <f>_xlfn.XLOOKUP(F49,'Cost Pools'!$C$3:$C$13,'Cost Pools'!$D$3:$D$13,"Check CP Number")</f>
        <v>Los Angeles</v>
      </c>
      <c r="I49" s="67">
        <v>912.56</v>
      </c>
      <c r="J49" s="68"/>
      <c r="K49" s="66">
        <v>283</v>
      </c>
      <c r="L49" s="68" t="s">
        <v>3047</v>
      </c>
    </row>
    <row r="50" spans="1:12">
      <c r="A50" s="63">
        <v>1600</v>
      </c>
      <c r="B50" s="63" t="s">
        <v>3162</v>
      </c>
      <c r="C50" s="64" t="s">
        <v>101</v>
      </c>
      <c r="D50" s="65">
        <v>42758</v>
      </c>
      <c r="E50" s="66">
        <v>1</v>
      </c>
      <c r="F50" s="66">
        <v>12</v>
      </c>
      <c r="G50" s="66" t="str">
        <f>_xlfn.XLOOKUP(E50,'Cost Pools'!$A$3:$A$8,'Cost Pools'!$B$3:$B$8,"Tarkista KP-numero")</f>
        <v>Accounting</v>
      </c>
      <c r="H50" s="66" t="str">
        <f>_xlfn.XLOOKUP(F50,'Cost Pools'!$C$3:$C$13,'Cost Pools'!$D$3:$D$13,"Check CP Number")</f>
        <v>Los Angeles</v>
      </c>
      <c r="I50" s="67">
        <v>10614</v>
      </c>
      <c r="J50" s="68"/>
      <c r="K50" s="66">
        <v>1119</v>
      </c>
      <c r="L50" s="68" t="s">
        <v>3095</v>
      </c>
    </row>
    <row r="51" spans="1:12">
      <c r="A51" s="63">
        <v>1600</v>
      </c>
      <c r="B51" s="63" t="s">
        <v>3162</v>
      </c>
      <c r="C51" s="64" t="s">
        <v>102</v>
      </c>
      <c r="D51" s="65">
        <v>42758</v>
      </c>
      <c r="E51" s="66">
        <v>1</v>
      </c>
      <c r="F51" s="66">
        <v>12</v>
      </c>
      <c r="G51" s="66" t="str">
        <f>_xlfn.XLOOKUP(E51,'Cost Pools'!$A$3:$A$8,'Cost Pools'!$B$3:$B$8,"Tarkista KP-numero")</f>
        <v>Accounting</v>
      </c>
      <c r="H51" s="66" t="str">
        <f>_xlfn.XLOOKUP(F51,'Cost Pools'!$C$3:$C$13,'Cost Pools'!$D$3:$D$13,"Check CP Number")</f>
        <v>Los Angeles</v>
      </c>
      <c r="I51" s="67">
        <v>846.68</v>
      </c>
      <c r="J51" s="68"/>
      <c r="K51" s="66">
        <v>100</v>
      </c>
      <c r="L51" s="68" t="s">
        <v>3017</v>
      </c>
    </row>
    <row r="52" spans="1:12">
      <c r="A52" s="63">
        <v>1600</v>
      </c>
      <c r="B52" s="63" t="s">
        <v>3162</v>
      </c>
      <c r="C52" s="64" t="s">
        <v>103</v>
      </c>
      <c r="D52" s="65">
        <v>42758</v>
      </c>
      <c r="E52" s="66">
        <v>1</v>
      </c>
      <c r="F52" s="66">
        <v>12</v>
      </c>
      <c r="G52" s="66" t="str">
        <f>_xlfn.XLOOKUP(E52,'Cost Pools'!$A$3:$A$8,'Cost Pools'!$B$3:$B$8,"Tarkista KP-numero")</f>
        <v>Accounting</v>
      </c>
      <c r="H52" s="66" t="str">
        <f>_xlfn.XLOOKUP(F52,'Cost Pools'!$C$3:$C$13,'Cost Pools'!$D$3:$D$13,"Check CP Number")</f>
        <v>Los Angeles</v>
      </c>
      <c r="I52" s="67">
        <v>422.12</v>
      </c>
      <c r="J52" s="68"/>
      <c r="K52" s="66">
        <v>100</v>
      </c>
      <c r="L52" s="68" t="s">
        <v>3017</v>
      </c>
    </row>
    <row r="53" spans="1:12">
      <c r="A53" s="63">
        <v>1600</v>
      </c>
      <c r="B53" s="63" t="s">
        <v>3162</v>
      </c>
      <c r="C53" s="64" t="s">
        <v>104</v>
      </c>
      <c r="D53" s="65">
        <v>42758</v>
      </c>
      <c r="E53" s="66">
        <v>1</v>
      </c>
      <c r="F53" s="66">
        <v>12</v>
      </c>
      <c r="G53" s="66" t="str">
        <f>_xlfn.XLOOKUP(E53,'Cost Pools'!$A$3:$A$8,'Cost Pools'!$B$3:$B$8,"Tarkista KP-numero")</f>
        <v>Accounting</v>
      </c>
      <c r="H53" s="66" t="str">
        <f>_xlfn.XLOOKUP(F53,'Cost Pools'!$C$3:$C$13,'Cost Pools'!$D$3:$D$13,"Check CP Number")</f>
        <v>Los Angeles</v>
      </c>
      <c r="I53" s="67">
        <v>1135.82</v>
      </c>
      <c r="J53" s="68"/>
      <c r="K53" s="66">
        <v>2628</v>
      </c>
      <c r="L53" s="68" t="s">
        <v>3163</v>
      </c>
    </row>
    <row r="54" spans="1:12">
      <c r="A54" s="63">
        <v>1600</v>
      </c>
      <c r="B54" s="63" t="s">
        <v>3162</v>
      </c>
      <c r="C54" s="64" t="s">
        <v>105</v>
      </c>
      <c r="D54" s="65">
        <v>42758</v>
      </c>
      <c r="E54" s="66">
        <v>1</v>
      </c>
      <c r="F54" s="66">
        <v>12</v>
      </c>
      <c r="G54" s="66" t="str">
        <f>_xlfn.XLOOKUP(E54,'Cost Pools'!$A$3:$A$8,'Cost Pools'!$B$3:$B$8,"Tarkista KP-numero")</f>
        <v>Accounting</v>
      </c>
      <c r="H54" s="66" t="str">
        <f>_xlfn.XLOOKUP(F54,'Cost Pools'!$C$3:$C$13,'Cost Pools'!$D$3:$D$13,"Check CP Number")</f>
        <v>Los Angeles</v>
      </c>
      <c r="I54" s="67">
        <v>1409.1</v>
      </c>
      <c r="J54" s="68"/>
      <c r="K54" s="66">
        <v>2628</v>
      </c>
      <c r="L54" s="68" t="s">
        <v>3163</v>
      </c>
    </row>
    <row r="55" spans="1:12">
      <c r="A55" s="63">
        <v>1600</v>
      </c>
      <c r="B55" s="63" t="s">
        <v>3162</v>
      </c>
      <c r="C55" s="64" t="s">
        <v>106</v>
      </c>
      <c r="D55" s="65">
        <v>42758</v>
      </c>
      <c r="E55" s="66">
        <v>1</v>
      </c>
      <c r="F55" s="66">
        <v>12</v>
      </c>
      <c r="G55" s="66" t="str">
        <f>_xlfn.XLOOKUP(E55,'Cost Pools'!$A$3:$A$8,'Cost Pools'!$B$3:$B$8,"Tarkista KP-numero")</f>
        <v>Accounting</v>
      </c>
      <c r="H55" s="66" t="str">
        <f>_xlfn.XLOOKUP(F55,'Cost Pools'!$C$3:$C$13,'Cost Pools'!$D$3:$D$13,"Check CP Number")</f>
        <v>Los Angeles</v>
      </c>
      <c r="I55" s="67">
        <v>1135.82</v>
      </c>
      <c r="J55" s="68"/>
      <c r="K55" s="66">
        <v>811</v>
      </c>
      <c r="L55" s="68" t="s">
        <v>3083</v>
      </c>
    </row>
    <row r="56" spans="1:12">
      <c r="A56" s="63">
        <v>1600</v>
      </c>
      <c r="B56" s="63" t="s">
        <v>3162</v>
      </c>
      <c r="C56" s="64" t="s">
        <v>107</v>
      </c>
      <c r="D56" s="65">
        <v>42758</v>
      </c>
      <c r="E56" s="66">
        <v>6</v>
      </c>
      <c r="F56" s="66">
        <v>62</v>
      </c>
      <c r="G56" s="66" t="str">
        <f>_xlfn.XLOOKUP(E56,'Cost Pools'!$A$3:$A$8,'Cost Pools'!$B$3:$B$8,"Tarkista KP-numero")</f>
        <v>Other Services</v>
      </c>
      <c r="H56" s="66" t="str">
        <f>_xlfn.XLOOKUP(F56,'Cost Pools'!$C$3:$C$13,'Cost Pools'!$D$3:$D$13,"Check CP Number")</f>
        <v>Los Angeles</v>
      </c>
      <c r="I56" s="67">
        <v>695.4</v>
      </c>
      <c r="J56" s="68"/>
      <c r="K56" s="66">
        <v>1440</v>
      </c>
      <c r="L56" s="68" t="s">
        <v>3102</v>
      </c>
    </row>
    <row r="57" spans="1:12">
      <c r="A57" s="63">
        <v>1600</v>
      </c>
      <c r="B57" s="63" t="s">
        <v>3162</v>
      </c>
      <c r="C57" s="64" t="s">
        <v>108</v>
      </c>
      <c r="D57" s="65">
        <v>42758</v>
      </c>
      <c r="E57" s="66">
        <v>1</v>
      </c>
      <c r="F57" s="66">
        <v>12</v>
      </c>
      <c r="G57" s="66" t="str">
        <f>_xlfn.XLOOKUP(E57,'Cost Pools'!$A$3:$A$8,'Cost Pools'!$B$3:$B$8,"Tarkista KP-numero")</f>
        <v>Accounting</v>
      </c>
      <c r="H57" s="66" t="str">
        <f>_xlfn.XLOOKUP(F57,'Cost Pools'!$C$3:$C$13,'Cost Pools'!$D$3:$D$13,"Check CP Number")</f>
        <v>Los Angeles</v>
      </c>
      <c r="I57" s="67">
        <v>1409.1</v>
      </c>
      <c r="J57" s="68"/>
      <c r="K57" s="66">
        <v>611</v>
      </c>
      <c r="L57" s="68" t="s">
        <v>3070</v>
      </c>
    </row>
    <row r="58" spans="1:12">
      <c r="A58" s="63">
        <v>1600</v>
      </c>
      <c r="B58" s="63" t="s">
        <v>3162</v>
      </c>
      <c r="C58" s="64" t="s">
        <v>109</v>
      </c>
      <c r="D58" s="65">
        <v>42758</v>
      </c>
      <c r="E58" s="66">
        <v>1</v>
      </c>
      <c r="F58" s="66">
        <v>12</v>
      </c>
      <c r="G58" s="66" t="str">
        <f>_xlfn.XLOOKUP(E58,'Cost Pools'!$A$3:$A$8,'Cost Pools'!$B$3:$B$8,"Tarkista KP-numero")</f>
        <v>Accounting</v>
      </c>
      <c r="H58" s="66" t="str">
        <f>_xlfn.XLOOKUP(F58,'Cost Pools'!$C$3:$C$13,'Cost Pools'!$D$3:$D$13,"Check CP Number")</f>
        <v>Los Angeles</v>
      </c>
      <c r="I58" s="67">
        <v>1135.82</v>
      </c>
      <c r="J58" s="68"/>
      <c r="K58" s="66">
        <v>611</v>
      </c>
      <c r="L58" s="68" t="s">
        <v>3070</v>
      </c>
    </row>
    <row r="59" spans="1:12">
      <c r="A59" s="63">
        <v>1600</v>
      </c>
      <c r="B59" s="63" t="s">
        <v>3162</v>
      </c>
      <c r="C59" s="64" t="s">
        <v>110</v>
      </c>
      <c r="D59" s="65">
        <v>42758</v>
      </c>
      <c r="E59" s="66">
        <v>1</v>
      </c>
      <c r="F59" s="66">
        <v>12</v>
      </c>
      <c r="G59" s="66" t="str">
        <f>_xlfn.XLOOKUP(E59,'Cost Pools'!$A$3:$A$8,'Cost Pools'!$B$3:$B$8,"Tarkista KP-numero")</f>
        <v>Accounting</v>
      </c>
      <c r="H59" s="66" t="str">
        <f>_xlfn.XLOOKUP(F59,'Cost Pools'!$C$3:$C$13,'Cost Pools'!$D$3:$D$13,"Check CP Number")</f>
        <v>Los Angeles</v>
      </c>
      <c r="I59" s="67">
        <v>1135.82</v>
      </c>
      <c r="J59" s="68"/>
      <c r="K59" s="66">
        <v>611</v>
      </c>
      <c r="L59" s="68" t="s">
        <v>3070</v>
      </c>
    </row>
    <row r="60" spans="1:12">
      <c r="A60" s="63">
        <v>1600</v>
      </c>
      <c r="B60" s="63" t="s">
        <v>3162</v>
      </c>
      <c r="C60" s="64" t="s">
        <v>111</v>
      </c>
      <c r="D60" s="65">
        <v>42758</v>
      </c>
      <c r="E60" s="66">
        <v>3</v>
      </c>
      <c r="F60" s="68"/>
      <c r="G60" s="66" t="str">
        <f>_xlfn.XLOOKUP(E60,'Cost Pools'!$A$3:$A$8,'Cost Pools'!$B$3:$B$8,"Tarkista KP-numero")</f>
        <v>Seminars</v>
      </c>
      <c r="H60" s="66" t="str">
        <f>_xlfn.XLOOKUP(F60,'Cost Pools'!$C$3:$C$13,'Cost Pools'!$D$3:$D$13,"Check CP Number")</f>
        <v>Check CP Number</v>
      </c>
      <c r="I60" s="67">
        <v>219.6</v>
      </c>
      <c r="J60" s="68"/>
      <c r="K60" s="66">
        <v>2178</v>
      </c>
      <c r="L60" s="68" t="s">
        <v>3115</v>
      </c>
    </row>
    <row r="61" spans="1:12">
      <c r="A61" s="63">
        <v>1600</v>
      </c>
      <c r="B61" s="63" t="s">
        <v>3162</v>
      </c>
      <c r="C61" s="64" t="s">
        <v>112</v>
      </c>
      <c r="D61" s="65">
        <v>42758</v>
      </c>
      <c r="E61" s="66">
        <v>6</v>
      </c>
      <c r="F61" s="66">
        <v>62</v>
      </c>
      <c r="G61" s="66" t="str">
        <f>_xlfn.XLOOKUP(E61,'Cost Pools'!$A$3:$A$8,'Cost Pools'!$B$3:$B$8,"Tarkista KP-numero")</f>
        <v>Other Services</v>
      </c>
      <c r="H61" s="66" t="str">
        <f>_xlfn.XLOOKUP(F61,'Cost Pools'!$C$3:$C$13,'Cost Pools'!$D$3:$D$13,"Check CP Number")</f>
        <v>Los Angeles</v>
      </c>
      <c r="I61" s="67">
        <v>741.76</v>
      </c>
      <c r="J61" s="68"/>
      <c r="K61" s="66">
        <v>2178</v>
      </c>
      <c r="L61" s="68" t="s">
        <v>3115</v>
      </c>
    </row>
    <row r="62" spans="1:12">
      <c r="A62" s="63">
        <v>1600</v>
      </c>
      <c r="B62" s="63" t="s">
        <v>3162</v>
      </c>
      <c r="C62" s="64" t="s">
        <v>113</v>
      </c>
      <c r="D62" s="65">
        <v>42758</v>
      </c>
      <c r="E62" s="66">
        <v>1</v>
      </c>
      <c r="F62" s="66">
        <v>12</v>
      </c>
      <c r="G62" s="66" t="str">
        <f>_xlfn.XLOOKUP(E62,'Cost Pools'!$A$3:$A$8,'Cost Pools'!$B$3:$B$8,"Tarkista KP-numero")</f>
        <v>Accounting</v>
      </c>
      <c r="H62" s="66" t="str">
        <f>_xlfn.XLOOKUP(F62,'Cost Pools'!$C$3:$C$13,'Cost Pools'!$D$3:$D$13,"Check CP Number")</f>
        <v>Los Angeles</v>
      </c>
      <c r="I62" s="67">
        <v>7950.74</v>
      </c>
      <c r="J62" s="68"/>
      <c r="K62" s="66">
        <v>2341</v>
      </c>
      <c r="L62" s="68" t="s">
        <v>3120</v>
      </c>
    </row>
    <row r="63" spans="1:12">
      <c r="A63" s="63">
        <v>1600</v>
      </c>
      <c r="B63" s="63" t="s">
        <v>3162</v>
      </c>
      <c r="C63" s="64" t="s">
        <v>114</v>
      </c>
      <c r="D63" s="65">
        <v>42758</v>
      </c>
      <c r="E63" s="66">
        <v>1</v>
      </c>
      <c r="F63" s="66">
        <v>12</v>
      </c>
      <c r="G63" s="66" t="str">
        <f>_xlfn.XLOOKUP(E63,'Cost Pools'!$A$3:$A$8,'Cost Pools'!$B$3:$B$8,"Tarkista KP-numero")</f>
        <v>Accounting</v>
      </c>
      <c r="H63" s="66" t="str">
        <f>_xlfn.XLOOKUP(F63,'Cost Pools'!$C$3:$C$13,'Cost Pools'!$D$3:$D$13,"Check CP Number")</f>
        <v>Los Angeles</v>
      </c>
      <c r="I63" s="67">
        <v>1711.66</v>
      </c>
      <c r="J63" s="68"/>
      <c r="K63" s="66">
        <v>1440</v>
      </c>
      <c r="L63" s="68" t="s">
        <v>3102</v>
      </c>
    </row>
    <row r="64" spans="1:12">
      <c r="A64" s="63">
        <v>1600</v>
      </c>
      <c r="B64" s="63" t="s">
        <v>3162</v>
      </c>
      <c r="C64" s="64" t="s">
        <v>115</v>
      </c>
      <c r="D64" s="65">
        <v>42758</v>
      </c>
      <c r="E64" s="66">
        <v>3</v>
      </c>
      <c r="F64" s="68"/>
      <c r="G64" s="66" t="str">
        <f>_xlfn.XLOOKUP(E64,'Cost Pools'!$A$3:$A$8,'Cost Pools'!$B$3:$B$8,"Tarkista KP-numero")</f>
        <v>Seminars</v>
      </c>
      <c r="H64" s="66" t="str">
        <f>_xlfn.XLOOKUP(F64,'Cost Pools'!$C$3:$C$13,'Cost Pools'!$D$3:$D$13,"Check CP Number")</f>
        <v>Check CP Number</v>
      </c>
      <c r="I64" s="67">
        <v>244</v>
      </c>
      <c r="J64" s="68"/>
      <c r="K64" s="66">
        <v>1440</v>
      </c>
      <c r="L64" s="68" t="s">
        <v>3102</v>
      </c>
    </row>
    <row r="65" spans="1:12">
      <c r="A65" s="63">
        <v>1600</v>
      </c>
      <c r="B65" s="63" t="s">
        <v>3162</v>
      </c>
      <c r="C65" s="64" t="s">
        <v>116</v>
      </c>
      <c r="D65" s="65">
        <v>42758</v>
      </c>
      <c r="E65" s="66">
        <v>1</v>
      </c>
      <c r="F65" s="66">
        <v>12</v>
      </c>
      <c r="G65" s="66" t="str">
        <f>_xlfn.XLOOKUP(E65,'Cost Pools'!$A$3:$A$8,'Cost Pools'!$B$3:$B$8,"Tarkista KP-numero")</f>
        <v>Accounting</v>
      </c>
      <c r="H65" s="66" t="str">
        <f>_xlfn.XLOOKUP(F65,'Cost Pools'!$C$3:$C$13,'Cost Pools'!$D$3:$D$13,"Check CP Number")</f>
        <v>Los Angeles</v>
      </c>
      <c r="I65" s="67">
        <v>1189.5</v>
      </c>
      <c r="J65" s="68"/>
      <c r="K65" s="66">
        <v>2432</v>
      </c>
      <c r="L65" s="68" t="s">
        <v>3121</v>
      </c>
    </row>
    <row r="66" spans="1:12">
      <c r="A66" s="63">
        <v>1600</v>
      </c>
      <c r="B66" s="63" t="s">
        <v>3162</v>
      </c>
      <c r="C66" s="64" t="s">
        <v>117</v>
      </c>
      <c r="D66" s="65">
        <v>42758</v>
      </c>
      <c r="E66" s="66">
        <v>3</v>
      </c>
      <c r="F66" s="68"/>
      <c r="G66" s="66" t="str">
        <f>_xlfn.XLOOKUP(E66,'Cost Pools'!$A$3:$A$8,'Cost Pools'!$B$3:$B$8,"Tarkista KP-numero")</f>
        <v>Seminars</v>
      </c>
      <c r="H66" s="66" t="str">
        <f>_xlfn.XLOOKUP(F66,'Cost Pools'!$C$3:$C$13,'Cost Pools'!$D$3:$D$13,"Check CP Number")</f>
        <v>Check CP Number</v>
      </c>
      <c r="I66" s="67">
        <v>219.6</v>
      </c>
      <c r="J66" s="68"/>
      <c r="K66" s="66">
        <v>2432</v>
      </c>
      <c r="L66" s="68" t="s">
        <v>3121</v>
      </c>
    </row>
    <row r="67" spans="1:12">
      <c r="A67" s="63">
        <v>1600</v>
      </c>
      <c r="B67" s="63" t="s">
        <v>3162</v>
      </c>
      <c r="C67" s="64" t="s">
        <v>118</v>
      </c>
      <c r="D67" s="65">
        <v>42758</v>
      </c>
      <c r="E67" s="66">
        <v>3</v>
      </c>
      <c r="F67" s="68"/>
      <c r="G67" s="66" t="str">
        <f>_xlfn.XLOOKUP(E67,'Cost Pools'!$A$3:$A$8,'Cost Pools'!$B$3:$B$8,"Tarkista KP-numero")</f>
        <v>Seminars</v>
      </c>
      <c r="H67" s="66" t="str">
        <f>_xlfn.XLOOKUP(F67,'Cost Pools'!$C$3:$C$13,'Cost Pools'!$D$3:$D$13,"Check CP Number")</f>
        <v>Check CP Number</v>
      </c>
      <c r="I67" s="67">
        <v>219.6</v>
      </c>
      <c r="J67" s="68"/>
      <c r="K67" s="66">
        <v>440</v>
      </c>
      <c r="L67" s="68" t="s">
        <v>3058</v>
      </c>
    </row>
    <row r="68" spans="1:12">
      <c r="A68" s="63">
        <v>1600</v>
      </c>
      <c r="B68" s="63" t="s">
        <v>3162</v>
      </c>
      <c r="C68" s="64" t="s">
        <v>119</v>
      </c>
      <c r="D68" s="65">
        <v>42758</v>
      </c>
      <c r="E68" s="66">
        <v>3</v>
      </c>
      <c r="F68" s="68"/>
      <c r="G68" s="66" t="str">
        <f>_xlfn.XLOOKUP(E68,'Cost Pools'!$A$3:$A$8,'Cost Pools'!$B$3:$B$8,"Tarkista KP-numero")</f>
        <v>Seminars</v>
      </c>
      <c r="H68" s="66" t="str">
        <f>_xlfn.XLOOKUP(F68,'Cost Pools'!$C$3:$C$13,'Cost Pools'!$D$3:$D$13,"Check CP Number")</f>
        <v>Check CP Number</v>
      </c>
      <c r="I68" s="67">
        <v>219.6</v>
      </c>
      <c r="J68" s="68"/>
      <c r="K68" s="66">
        <v>440</v>
      </c>
      <c r="L68" s="68" t="s">
        <v>3058</v>
      </c>
    </row>
    <row r="69" spans="1:12">
      <c r="A69" s="63">
        <v>1600</v>
      </c>
      <c r="B69" s="63" t="s">
        <v>3162</v>
      </c>
      <c r="C69" s="64" t="s">
        <v>120</v>
      </c>
      <c r="D69" s="65">
        <v>42758</v>
      </c>
      <c r="E69" s="66">
        <v>1</v>
      </c>
      <c r="F69" s="66">
        <v>12</v>
      </c>
      <c r="G69" s="66" t="str">
        <f>_xlfn.XLOOKUP(E69,'Cost Pools'!$A$3:$A$8,'Cost Pools'!$B$3:$B$8,"Tarkista KP-numero")</f>
        <v>Accounting</v>
      </c>
      <c r="H69" s="66" t="str">
        <f>_xlfn.XLOOKUP(F69,'Cost Pools'!$C$3:$C$13,'Cost Pools'!$D$3:$D$13,"Check CP Number")</f>
        <v>Los Angeles</v>
      </c>
      <c r="I69" s="67">
        <v>4026</v>
      </c>
      <c r="J69" s="68"/>
      <c r="K69" s="66">
        <v>207</v>
      </c>
      <c r="L69" s="68" t="s">
        <v>3036</v>
      </c>
    </row>
    <row r="70" spans="1:12">
      <c r="A70" s="63">
        <v>1600</v>
      </c>
      <c r="B70" s="63" t="s">
        <v>3162</v>
      </c>
      <c r="C70" s="64" t="s">
        <v>121</v>
      </c>
      <c r="D70" s="65">
        <v>42758</v>
      </c>
      <c r="E70" s="66">
        <v>3</v>
      </c>
      <c r="F70" s="68"/>
      <c r="G70" s="66" t="str">
        <f>_xlfn.XLOOKUP(E70,'Cost Pools'!$A$3:$A$8,'Cost Pools'!$B$3:$B$8,"Tarkista KP-numero")</f>
        <v>Seminars</v>
      </c>
      <c r="H70" s="66" t="str">
        <f>_xlfn.XLOOKUP(F70,'Cost Pools'!$C$3:$C$13,'Cost Pools'!$D$3:$D$13,"Check CP Number")</f>
        <v>Check CP Number</v>
      </c>
      <c r="I70" s="67">
        <v>219.6</v>
      </c>
      <c r="J70" s="68"/>
      <c r="K70" s="66">
        <v>2178</v>
      </c>
      <c r="L70" s="68" t="s">
        <v>3115</v>
      </c>
    </row>
    <row r="71" spans="1:12">
      <c r="A71" s="63">
        <v>1600</v>
      </c>
      <c r="B71" s="63" t="s">
        <v>3162</v>
      </c>
      <c r="C71" s="64" t="s">
        <v>122</v>
      </c>
      <c r="D71" s="65">
        <v>42758</v>
      </c>
      <c r="E71" s="66">
        <v>1</v>
      </c>
      <c r="F71" s="66">
        <v>12</v>
      </c>
      <c r="G71" s="66" t="str">
        <f>_xlfn.XLOOKUP(E71,'Cost Pools'!$A$3:$A$8,'Cost Pools'!$B$3:$B$8,"Tarkista KP-numero")</f>
        <v>Accounting</v>
      </c>
      <c r="H71" s="66" t="str">
        <f>_xlfn.XLOOKUP(F71,'Cost Pools'!$C$3:$C$13,'Cost Pools'!$D$3:$D$13,"Check CP Number")</f>
        <v>Los Angeles</v>
      </c>
      <c r="I71" s="67">
        <v>1610.4</v>
      </c>
      <c r="J71" s="68"/>
      <c r="K71" s="66">
        <v>2077</v>
      </c>
      <c r="L71" s="68" t="s">
        <v>3111</v>
      </c>
    </row>
    <row r="72" spans="1:12">
      <c r="A72" s="63">
        <v>1600</v>
      </c>
      <c r="B72" s="63" t="s">
        <v>3162</v>
      </c>
      <c r="C72" s="64" t="s">
        <v>123</v>
      </c>
      <c r="D72" s="65">
        <v>42758</v>
      </c>
      <c r="E72" s="66">
        <v>1</v>
      </c>
      <c r="F72" s="66">
        <v>12</v>
      </c>
      <c r="G72" s="66" t="str">
        <f>_xlfn.XLOOKUP(E72,'Cost Pools'!$A$3:$A$8,'Cost Pools'!$B$3:$B$8,"Tarkista KP-numero")</f>
        <v>Accounting</v>
      </c>
      <c r="H72" s="66" t="str">
        <f>_xlfn.XLOOKUP(F72,'Cost Pools'!$C$3:$C$13,'Cost Pools'!$D$3:$D$13,"Check CP Number")</f>
        <v>Los Angeles</v>
      </c>
      <c r="I72" s="67">
        <v>1349.32</v>
      </c>
      <c r="J72" s="68"/>
      <c r="K72" s="66">
        <v>2037</v>
      </c>
      <c r="L72" s="68" t="s">
        <v>3108</v>
      </c>
    </row>
    <row r="73" spans="1:12">
      <c r="A73" s="63">
        <v>1600</v>
      </c>
      <c r="B73" s="63" t="s">
        <v>3162</v>
      </c>
      <c r="C73" s="64" t="s">
        <v>124</v>
      </c>
      <c r="D73" s="65">
        <v>42758</v>
      </c>
      <c r="E73" s="66">
        <v>1</v>
      </c>
      <c r="F73" s="66">
        <v>12</v>
      </c>
      <c r="G73" s="66" t="str">
        <f>_xlfn.XLOOKUP(E73,'Cost Pools'!$A$3:$A$8,'Cost Pools'!$B$3:$B$8,"Tarkista KP-numero")</f>
        <v>Accounting</v>
      </c>
      <c r="H73" s="66" t="str">
        <f>_xlfn.XLOOKUP(F73,'Cost Pools'!$C$3:$C$13,'Cost Pools'!$D$3:$D$13,"Check CP Number")</f>
        <v>Los Angeles</v>
      </c>
      <c r="I73" s="67">
        <v>1349.32</v>
      </c>
      <c r="J73" s="68"/>
      <c r="K73" s="66">
        <v>2037</v>
      </c>
      <c r="L73" s="68" t="s">
        <v>3108</v>
      </c>
    </row>
    <row r="74" spans="1:12">
      <c r="A74" s="63">
        <v>1600</v>
      </c>
      <c r="B74" s="63" t="s">
        <v>3162</v>
      </c>
      <c r="C74" s="64" t="s">
        <v>125</v>
      </c>
      <c r="D74" s="65">
        <v>42758</v>
      </c>
      <c r="E74" s="66">
        <v>6</v>
      </c>
      <c r="F74" s="66">
        <v>62</v>
      </c>
      <c r="G74" s="66" t="str">
        <f>_xlfn.XLOOKUP(E74,'Cost Pools'!$A$3:$A$8,'Cost Pools'!$B$3:$B$8,"Tarkista KP-numero")</f>
        <v>Other Services</v>
      </c>
      <c r="H74" s="66" t="str">
        <f>_xlfn.XLOOKUP(F74,'Cost Pools'!$C$3:$C$13,'Cost Pools'!$D$3:$D$13,"Check CP Number")</f>
        <v>Los Angeles</v>
      </c>
      <c r="I74" s="67">
        <v>695.4</v>
      </c>
      <c r="J74" s="68"/>
      <c r="K74" s="66">
        <v>2037</v>
      </c>
      <c r="L74" s="68" t="s">
        <v>3108</v>
      </c>
    </row>
    <row r="75" spans="1:12">
      <c r="A75" s="63">
        <v>1600</v>
      </c>
      <c r="B75" s="63" t="s">
        <v>3162</v>
      </c>
      <c r="C75" s="64" t="s">
        <v>126</v>
      </c>
      <c r="D75" s="65">
        <v>42758</v>
      </c>
      <c r="E75" s="66">
        <v>6</v>
      </c>
      <c r="F75" s="66">
        <v>62</v>
      </c>
      <c r="G75" s="66" t="str">
        <f>_xlfn.XLOOKUP(E75,'Cost Pools'!$A$3:$A$8,'Cost Pools'!$B$3:$B$8,"Tarkista KP-numero")</f>
        <v>Other Services</v>
      </c>
      <c r="H75" s="66" t="str">
        <f>_xlfn.XLOOKUP(F75,'Cost Pools'!$C$3:$C$13,'Cost Pools'!$D$3:$D$13,"Check CP Number")</f>
        <v>Los Angeles</v>
      </c>
      <c r="I75" s="67">
        <v>1854.4</v>
      </c>
      <c r="J75" s="68"/>
      <c r="K75" s="66">
        <v>2037</v>
      </c>
      <c r="L75" s="68" t="s">
        <v>3108</v>
      </c>
    </row>
    <row r="76" spans="1:12">
      <c r="A76" s="63">
        <v>1600</v>
      </c>
      <c r="B76" s="63" t="s">
        <v>3162</v>
      </c>
      <c r="C76" s="64" t="s">
        <v>127</v>
      </c>
      <c r="D76" s="65">
        <v>42758</v>
      </c>
      <c r="E76" s="66">
        <v>1</v>
      </c>
      <c r="F76" s="66">
        <v>12</v>
      </c>
      <c r="G76" s="66" t="str">
        <f>_xlfn.XLOOKUP(E76,'Cost Pools'!$A$3:$A$8,'Cost Pools'!$B$3:$B$8,"Tarkista KP-numero")</f>
        <v>Accounting</v>
      </c>
      <c r="H76" s="66" t="str">
        <f>_xlfn.XLOOKUP(F76,'Cost Pools'!$C$3:$C$13,'Cost Pools'!$D$3:$D$13,"Check CP Number")</f>
        <v>Los Angeles</v>
      </c>
      <c r="I76" s="67">
        <v>1057.74</v>
      </c>
      <c r="J76" s="68"/>
      <c r="K76" s="66">
        <v>949</v>
      </c>
      <c r="L76" s="68" t="s">
        <v>3089</v>
      </c>
    </row>
    <row r="77" spans="1:12">
      <c r="A77" s="63">
        <v>1600</v>
      </c>
      <c r="B77" s="63" t="s">
        <v>3162</v>
      </c>
      <c r="C77" s="64" t="s">
        <v>128</v>
      </c>
      <c r="D77" s="65">
        <v>42758</v>
      </c>
      <c r="E77" s="66">
        <v>1</v>
      </c>
      <c r="F77" s="66">
        <v>12</v>
      </c>
      <c r="G77" s="66" t="str">
        <f>_xlfn.XLOOKUP(E77,'Cost Pools'!$A$3:$A$8,'Cost Pools'!$B$3:$B$8,"Tarkista KP-numero")</f>
        <v>Accounting</v>
      </c>
      <c r="H77" s="66" t="str">
        <f>_xlfn.XLOOKUP(F77,'Cost Pools'!$C$3:$C$13,'Cost Pools'!$D$3:$D$13,"Check CP Number")</f>
        <v>Los Angeles</v>
      </c>
      <c r="I77" s="67">
        <v>528.26</v>
      </c>
      <c r="J77" s="68"/>
      <c r="K77" s="66">
        <v>949</v>
      </c>
      <c r="L77" s="68" t="s">
        <v>3089</v>
      </c>
    </row>
    <row r="78" spans="1:12">
      <c r="A78" s="63">
        <v>1600</v>
      </c>
      <c r="B78" s="63" t="s">
        <v>3162</v>
      </c>
      <c r="C78" s="64" t="s">
        <v>129</v>
      </c>
      <c r="D78" s="65">
        <v>42758</v>
      </c>
      <c r="E78" s="66">
        <v>6</v>
      </c>
      <c r="F78" s="66">
        <v>62</v>
      </c>
      <c r="G78" s="66" t="str">
        <f>_xlfn.XLOOKUP(E78,'Cost Pools'!$A$3:$A$8,'Cost Pools'!$B$3:$B$8,"Tarkista KP-numero")</f>
        <v>Other Services</v>
      </c>
      <c r="H78" s="66" t="str">
        <f>_xlfn.XLOOKUP(F78,'Cost Pools'!$C$3:$C$13,'Cost Pools'!$D$3:$D$13,"Check CP Number")</f>
        <v>Los Angeles</v>
      </c>
      <c r="I78" s="67">
        <v>1854.4</v>
      </c>
      <c r="J78" s="68"/>
      <c r="K78" s="66">
        <v>949</v>
      </c>
      <c r="L78" s="68" t="s">
        <v>3089</v>
      </c>
    </row>
    <row r="79" spans="1:12">
      <c r="A79" s="63">
        <v>1600</v>
      </c>
      <c r="B79" s="63" t="s">
        <v>3162</v>
      </c>
      <c r="C79" s="64" t="s">
        <v>130</v>
      </c>
      <c r="D79" s="65">
        <v>42758</v>
      </c>
      <c r="E79" s="66">
        <v>1</v>
      </c>
      <c r="F79" s="66">
        <v>12</v>
      </c>
      <c r="G79" s="66" t="str">
        <f>_xlfn.XLOOKUP(E79,'Cost Pools'!$A$3:$A$8,'Cost Pools'!$B$3:$B$8,"Tarkista KP-numero")</f>
        <v>Accounting</v>
      </c>
      <c r="H79" s="66" t="str">
        <f>_xlfn.XLOOKUP(F79,'Cost Pools'!$C$3:$C$13,'Cost Pools'!$D$3:$D$13,"Check CP Number")</f>
        <v>Los Angeles</v>
      </c>
      <c r="I79" s="67">
        <v>4026</v>
      </c>
      <c r="J79" s="68"/>
      <c r="K79" s="66">
        <v>111</v>
      </c>
      <c r="L79" s="68" t="s">
        <v>3025</v>
      </c>
    </row>
    <row r="80" spans="1:12">
      <c r="A80" s="63">
        <v>1600</v>
      </c>
      <c r="B80" s="63" t="s">
        <v>3162</v>
      </c>
      <c r="C80" s="64" t="s">
        <v>131</v>
      </c>
      <c r="D80" s="65">
        <v>42758</v>
      </c>
      <c r="E80" s="66">
        <v>3</v>
      </c>
      <c r="F80" s="68"/>
      <c r="G80" s="66" t="str">
        <f>_xlfn.XLOOKUP(E80,'Cost Pools'!$A$3:$A$8,'Cost Pools'!$B$3:$B$8,"Tarkista KP-numero")</f>
        <v>Seminars</v>
      </c>
      <c r="H80" s="66" t="str">
        <f>_xlfn.XLOOKUP(F80,'Cost Pools'!$C$3:$C$13,'Cost Pools'!$D$3:$D$13,"Check CP Number")</f>
        <v>Check CP Number</v>
      </c>
      <c r="I80" s="67">
        <v>73.2</v>
      </c>
      <c r="J80" s="68"/>
      <c r="K80" s="66">
        <v>1268</v>
      </c>
      <c r="L80" s="68" t="s">
        <v>3099</v>
      </c>
    </row>
    <row r="81" spans="1:12">
      <c r="A81" s="63">
        <v>1600</v>
      </c>
      <c r="B81" s="63" t="s">
        <v>3162</v>
      </c>
      <c r="C81" s="64" t="s">
        <v>132</v>
      </c>
      <c r="D81" s="65">
        <v>42763</v>
      </c>
      <c r="E81" s="66">
        <v>3</v>
      </c>
      <c r="F81" s="68"/>
      <c r="G81" s="66" t="str">
        <f>_xlfn.XLOOKUP(E81,'Cost Pools'!$A$3:$A$8,'Cost Pools'!$B$3:$B$8,"Tarkista KP-numero")</f>
        <v>Seminars</v>
      </c>
      <c r="H81" s="66" t="str">
        <f>_xlfn.XLOOKUP(F81,'Cost Pools'!$C$3:$C$13,'Cost Pools'!$D$3:$D$13,"Check CP Number")</f>
        <v>Check CP Number</v>
      </c>
      <c r="I81" s="67">
        <v>585.6</v>
      </c>
      <c r="J81" s="68"/>
      <c r="K81" s="66">
        <v>93</v>
      </c>
      <c r="L81" s="68" t="s">
        <v>3015</v>
      </c>
    </row>
    <row r="82" spans="1:12">
      <c r="A82" s="63">
        <v>1600</v>
      </c>
      <c r="B82" s="63" t="s">
        <v>3162</v>
      </c>
      <c r="C82" s="64" t="s">
        <v>133</v>
      </c>
      <c r="D82" s="65">
        <v>42763</v>
      </c>
      <c r="E82" s="66">
        <v>6</v>
      </c>
      <c r="F82" s="66">
        <v>61</v>
      </c>
      <c r="G82" s="66" t="str">
        <f>_xlfn.XLOOKUP(E82,'Cost Pools'!$A$3:$A$8,'Cost Pools'!$B$3:$B$8,"Tarkista KP-numero")</f>
        <v>Other Services</v>
      </c>
      <c r="H82" s="66" t="str">
        <f>_xlfn.XLOOKUP(F82,'Cost Pools'!$C$3:$C$13,'Cost Pools'!$D$3:$D$13,"Check CP Number")</f>
        <v>New York</v>
      </c>
      <c r="I82" s="67">
        <v>1169.8599999999999</v>
      </c>
      <c r="J82" s="68"/>
      <c r="K82" s="66">
        <v>1511</v>
      </c>
      <c r="L82" s="68" t="s">
        <v>3103</v>
      </c>
    </row>
    <row r="83" spans="1:12">
      <c r="A83" s="63">
        <v>1600</v>
      </c>
      <c r="B83" s="63" t="s">
        <v>3162</v>
      </c>
      <c r="C83" s="64" t="s">
        <v>134</v>
      </c>
      <c r="D83" s="65">
        <v>42763</v>
      </c>
      <c r="E83" s="66">
        <v>6</v>
      </c>
      <c r="F83" s="66">
        <v>61</v>
      </c>
      <c r="G83" s="66" t="str">
        <f>_xlfn.XLOOKUP(E83,'Cost Pools'!$A$3:$A$8,'Cost Pools'!$B$3:$B$8,"Tarkista KP-numero")</f>
        <v>Other Services</v>
      </c>
      <c r="H83" s="66" t="str">
        <f>_xlfn.XLOOKUP(F83,'Cost Pools'!$C$3:$C$13,'Cost Pools'!$D$3:$D$13,"Check CP Number")</f>
        <v>New York</v>
      </c>
      <c r="I83" s="67">
        <v>2806</v>
      </c>
      <c r="J83" s="68"/>
      <c r="K83" s="66">
        <v>111</v>
      </c>
      <c r="L83" s="68" t="s">
        <v>3025</v>
      </c>
    </row>
    <row r="84" spans="1:12">
      <c r="A84" s="63">
        <v>1600</v>
      </c>
      <c r="B84" s="63" t="s">
        <v>3162</v>
      </c>
      <c r="C84" s="64" t="s">
        <v>135</v>
      </c>
      <c r="D84" s="65">
        <v>42763</v>
      </c>
      <c r="E84" s="66">
        <v>6</v>
      </c>
      <c r="F84" s="66">
        <v>61</v>
      </c>
      <c r="G84" s="66" t="str">
        <f>_xlfn.XLOOKUP(E84,'Cost Pools'!$A$3:$A$8,'Cost Pools'!$B$3:$B$8,"Tarkista KP-numero")</f>
        <v>Other Services</v>
      </c>
      <c r="H84" s="66" t="str">
        <f>_xlfn.XLOOKUP(F84,'Cost Pools'!$C$3:$C$13,'Cost Pools'!$D$3:$D$13,"Check CP Number")</f>
        <v>New York</v>
      </c>
      <c r="I84" s="67">
        <v>5057.97</v>
      </c>
      <c r="J84" s="68"/>
      <c r="K84" s="66">
        <v>111</v>
      </c>
      <c r="L84" s="68" t="s">
        <v>3025</v>
      </c>
    </row>
    <row r="85" spans="1:12">
      <c r="A85" s="63">
        <v>1600</v>
      </c>
      <c r="B85" s="63" t="s">
        <v>3162</v>
      </c>
      <c r="C85" s="64" t="s">
        <v>136</v>
      </c>
      <c r="D85" s="65">
        <v>42764</v>
      </c>
      <c r="E85" s="66">
        <v>3</v>
      </c>
      <c r="F85" s="68"/>
      <c r="G85" s="66" t="str">
        <f>_xlfn.XLOOKUP(E85,'Cost Pools'!$A$3:$A$8,'Cost Pools'!$B$3:$B$8,"Tarkista KP-numero")</f>
        <v>Seminars</v>
      </c>
      <c r="H85" s="66" t="str">
        <f>_xlfn.XLOOKUP(F85,'Cost Pools'!$C$3:$C$13,'Cost Pools'!$D$3:$D$13,"Check CP Number")</f>
        <v>Check CP Number</v>
      </c>
      <c r="I85" s="68"/>
      <c r="J85" s="67">
        <v>-219.6</v>
      </c>
      <c r="K85" s="66">
        <v>971</v>
      </c>
      <c r="L85" s="68" t="s">
        <v>3090</v>
      </c>
    </row>
    <row r="86" spans="1:12">
      <c r="A86" s="63">
        <v>1600</v>
      </c>
      <c r="B86" s="63" t="s">
        <v>3162</v>
      </c>
      <c r="C86" s="64" t="s">
        <v>137</v>
      </c>
      <c r="D86" s="65">
        <v>42765</v>
      </c>
      <c r="E86" s="66">
        <v>1</v>
      </c>
      <c r="F86" s="66">
        <v>12</v>
      </c>
      <c r="G86" s="66" t="str">
        <f>_xlfn.XLOOKUP(E86,'Cost Pools'!$A$3:$A$8,'Cost Pools'!$B$3:$B$8,"Tarkista KP-numero")</f>
        <v>Accounting</v>
      </c>
      <c r="H86" s="66" t="str">
        <f>_xlfn.XLOOKUP(F86,'Cost Pools'!$C$3:$C$13,'Cost Pools'!$D$3:$D$13,"Check CP Number")</f>
        <v>Los Angeles</v>
      </c>
      <c r="I86" s="67">
        <v>677.1</v>
      </c>
      <c r="J86" s="68"/>
      <c r="K86" s="66">
        <v>133</v>
      </c>
      <c r="L86" s="68" t="s">
        <v>3028</v>
      </c>
    </row>
    <row r="87" spans="1:12">
      <c r="A87" s="63">
        <v>1600</v>
      </c>
      <c r="B87" s="63" t="s">
        <v>3162</v>
      </c>
      <c r="C87" s="64" t="s">
        <v>138</v>
      </c>
      <c r="D87" s="65">
        <v>42765</v>
      </c>
      <c r="E87" s="66">
        <v>1</v>
      </c>
      <c r="F87" s="66">
        <v>12</v>
      </c>
      <c r="G87" s="66" t="str">
        <f>_xlfn.XLOOKUP(E87,'Cost Pools'!$A$3:$A$8,'Cost Pools'!$B$3:$B$8,"Tarkista KP-numero")</f>
        <v>Accounting</v>
      </c>
      <c r="H87" s="66" t="str">
        <f>_xlfn.XLOOKUP(F87,'Cost Pools'!$C$3:$C$13,'Cost Pools'!$D$3:$D$13,"Check CP Number")</f>
        <v>Los Angeles</v>
      </c>
      <c r="I87" s="67">
        <v>1456.68</v>
      </c>
      <c r="J87" s="68"/>
      <c r="K87" s="66">
        <v>225</v>
      </c>
      <c r="L87" s="68" t="s">
        <v>3039</v>
      </c>
    </row>
    <row r="88" spans="1:12">
      <c r="A88" s="63">
        <v>1600</v>
      </c>
      <c r="B88" s="63" t="s">
        <v>3162</v>
      </c>
      <c r="C88" s="64" t="s">
        <v>139</v>
      </c>
      <c r="D88" s="65">
        <v>42765</v>
      </c>
      <c r="E88" s="66">
        <v>1</v>
      </c>
      <c r="F88" s="66">
        <v>12</v>
      </c>
      <c r="G88" s="66" t="str">
        <f>_xlfn.XLOOKUP(E88,'Cost Pools'!$A$3:$A$8,'Cost Pools'!$B$3:$B$8,"Tarkista KP-numero")</f>
        <v>Accounting</v>
      </c>
      <c r="H88" s="66" t="str">
        <f>_xlfn.XLOOKUP(F88,'Cost Pools'!$C$3:$C$13,'Cost Pools'!$D$3:$D$13,"Check CP Number")</f>
        <v>Los Angeles</v>
      </c>
      <c r="I88" s="67">
        <v>971.12</v>
      </c>
      <c r="J88" s="68"/>
      <c r="K88" s="66">
        <v>225</v>
      </c>
      <c r="L88" s="68" t="s">
        <v>3039</v>
      </c>
    </row>
    <row r="89" spans="1:12">
      <c r="A89" s="63">
        <v>1600</v>
      </c>
      <c r="B89" s="63" t="s">
        <v>3162</v>
      </c>
      <c r="C89" s="64" t="s">
        <v>140</v>
      </c>
      <c r="D89" s="65">
        <v>42765</v>
      </c>
      <c r="E89" s="66">
        <v>6</v>
      </c>
      <c r="F89" s="66">
        <v>61</v>
      </c>
      <c r="G89" s="66" t="str">
        <f>_xlfn.XLOOKUP(E89,'Cost Pools'!$A$3:$A$8,'Cost Pools'!$B$3:$B$8,"Tarkista KP-numero")</f>
        <v>Other Services</v>
      </c>
      <c r="H89" s="66" t="str">
        <f>_xlfn.XLOOKUP(F89,'Cost Pools'!$C$3:$C$13,'Cost Pools'!$D$3:$D$13,"Check CP Number")</f>
        <v>New York</v>
      </c>
      <c r="I89" s="67">
        <v>7643.3</v>
      </c>
      <c r="J89" s="68"/>
      <c r="K89" s="66">
        <v>2078</v>
      </c>
      <c r="L89" s="68" t="s">
        <v>3112</v>
      </c>
    </row>
    <row r="90" spans="1:12">
      <c r="A90" s="63">
        <v>1600</v>
      </c>
      <c r="B90" s="63" t="s">
        <v>3162</v>
      </c>
      <c r="C90" s="64" t="s">
        <v>141</v>
      </c>
      <c r="D90" s="65">
        <v>42765</v>
      </c>
      <c r="E90" s="66">
        <v>3</v>
      </c>
      <c r="F90" s="68"/>
      <c r="G90" s="66" t="str">
        <f>_xlfn.XLOOKUP(E90,'Cost Pools'!$A$3:$A$8,'Cost Pools'!$B$3:$B$8,"Tarkista KP-numero")</f>
        <v>Seminars</v>
      </c>
      <c r="H90" s="66" t="str">
        <f>_xlfn.XLOOKUP(F90,'Cost Pools'!$C$3:$C$13,'Cost Pools'!$D$3:$D$13,"Check CP Number")</f>
        <v>Check CP Number</v>
      </c>
      <c r="I90" s="67">
        <v>219.6</v>
      </c>
      <c r="J90" s="68"/>
      <c r="K90" s="66">
        <v>2432</v>
      </c>
      <c r="L90" s="68" t="s">
        <v>3121</v>
      </c>
    </row>
    <row r="91" spans="1:12">
      <c r="A91" s="63">
        <v>1600</v>
      </c>
      <c r="B91" s="63" t="s">
        <v>3162</v>
      </c>
      <c r="C91" s="64" t="s">
        <v>142</v>
      </c>
      <c r="D91" s="65">
        <v>42765</v>
      </c>
      <c r="E91" s="66">
        <v>1</v>
      </c>
      <c r="F91" s="66">
        <v>13</v>
      </c>
      <c r="G91" s="66" t="str">
        <f>_xlfn.XLOOKUP(E91,'Cost Pools'!$A$3:$A$8,'Cost Pools'!$B$3:$B$8,"Tarkista KP-numero")</f>
        <v>Accounting</v>
      </c>
      <c r="H91" s="66" t="str">
        <f>_xlfn.XLOOKUP(F91,'Cost Pools'!$C$3:$C$13,'Cost Pools'!$D$3:$D$13,"Check CP Number")</f>
        <v>Chicago</v>
      </c>
      <c r="I91" s="67">
        <v>1098</v>
      </c>
      <c r="J91" s="68"/>
      <c r="K91" s="66">
        <v>2497</v>
      </c>
      <c r="L91" s="68" t="s">
        <v>3164</v>
      </c>
    </row>
    <row r="92" spans="1:12">
      <c r="A92" s="63">
        <v>1600</v>
      </c>
      <c r="B92" s="63" t="s">
        <v>3162</v>
      </c>
      <c r="C92" s="64" t="s">
        <v>143</v>
      </c>
      <c r="D92" s="65">
        <v>42765</v>
      </c>
      <c r="E92" s="66">
        <v>2</v>
      </c>
      <c r="F92" s="66">
        <v>22</v>
      </c>
      <c r="G92" s="66" t="str">
        <f>_xlfn.XLOOKUP(E92,'Cost Pools'!$A$3:$A$8,'Cost Pools'!$B$3:$B$8,"Tarkista KP-numero")</f>
        <v>Consulting</v>
      </c>
      <c r="H92" s="66" t="str">
        <f>_xlfn.XLOOKUP(F92,'Cost Pools'!$C$3:$C$13,'Cost Pools'!$D$3:$D$13,"Check CP Number")</f>
        <v>Pittsburg</v>
      </c>
      <c r="I92" s="67">
        <v>1217.56</v>
      </c>
      <c r="J92" s="68"/>
      <c r="K92" s="66">
        <v>2748</v>
      </c>
      <c r="L92" s="68" t="s">
        <v>3131</v>
      </c>
    </row>
    <row r="93" spans="1:12">
      <c r="A93" s="63">
        <v>1600</v>
      </c>
      <c r="B93" s="63" t="s">
        <v>3162</v>
      </c>
      <c r="C93" s="64" t="s">
        <v>144</v>
      </c>
      <c r="D93" s="65">
        <v>42765</v>
      </c>
      <c r="E93" s="66">
        <v>2</v>
      </c>
      <c r="F93" s="66">
        <v>22</v>
      </c>
      <c r="G93" s="66" t="str">
        <f>_xlfn.XLOOKUP(E93,'Cost Pools'!$A$3:$A$8,'Cost Pools'!$B$3:$B$8,"Tarkista KP-numero")</f>
        <v>Consulting</v>
      </c>
      <c r="H93" s="66" t="str">
        <f>_xlfn.XLOOKUP(F93,'Cost Pools'!$C$3:$C$13,'Cost Pools'!$D$3:$D$13,"Check CP Number")</f>
        <v>Pittsburg</v>
      </c>
      <c r="I93" s="67">
        <v>1695.8</v>
      </c>
      <c r="J93" s="68"/>
      <c r="K93" s="66">
        <v>1511</v>
      </c>
      <c r="L93" s="68" t="s">
        <v>3103</v>
      </c>
    </row>
    <row r="94" spans="1:12">
      <c r="A94" s="63">
        <v>1600</v>
      </c>
      <c r="B94" s="63" t="s">
        <v>3162</v>
      </c>
      <c r="C94" s="64" t="s">
        <v>145</v>
      </c>
      <c r="D94" s="65">
        <v>42765</v>
      </c>
      <c r="E94" s="66">
        <v>1</v>
      </c>
      <c r="F94" s="66">
        <v>12</v>
      </c>
      <c r="G94" s="66" t="str">
        <f>_xlfn.XLOOKUP(E94,'Cost Pools'!$A$3:$A$8,'Cost Pools'!$B$3:$B$8,"Tarkista KP-numero")</f>
        <v>Accounting</v>
      </c>
      <c r="H94" s="66" t="str">
        <f>_xlfn.XLOOKUP(F94,'Cost Pools'!$C$3:$C$13,'Cost Pools'!$D$3:$D$13,"Check CP Number")</f>
        <v>Los Angeles</v>
      </c>
      <c r="I94" s="67">
        <v>677.1</v>
      </c>
      <c r="J94" s="68"/>
      <c r="K94" s="66">
        <v>1511</v>
      </c>
      <c r="L94" s="68" t="s">
        <v>3103</v>
      </c>
    </row>
    <row r="95" spans="1:12">
      <c r="A95" s="63">
        <v>1600</v>
      </c>
      <c r="B95" s="63" t="s">
        <v>3162</v>
      </c>
      <c r="C95" s="64" t="s">
        <v>146</v>
      </c>
      <c r="D95" s="65">
        <v>42765</v>
      </c>
      <c r="E95" s="66">
        <v>2</v>
      </c>
      <c r="F95" s="66">
        <v>22</v>
      </c>
      <c r="G95" s="66" t="str">
        <f>_xlfn.XLOOKUP(E95,'Cost Pools'!$A$3:$A$8,'Cost Pools'!$B$3:$B$8,"Tarkista KP-numero")</f>
        <v>Consulting</v>
      </c>
      <c r="H95" s="66" t="str">
        <f>_xlfn.XLOOKUP(F95,'Cost Pools'!$C$3:$C$13,'Cost Pools'!$D$3:$D$13,"Check CP Number")</f>
        <v>Pittsburg</v>
      </c>
      <c r="I95" s="67">
        <v>1695.8</v>
      </c>
      <c r="J95" s="68"/>
      <c r="K95" s="66">
        <v>1511</v>
      </c>
      <c r="L95" s="68" t="s">
        <v>3103</v>
      </c>
    </row>
    <row r="96" spans="1:12">
      <c r="A96" s="63">
        <v>1600</v>
      </c>
      <c r="B96" s="63" t="s">
        <v>3162</v>
      </c>
      <c r="C96" s="64" t="s">
        <v>147</v>
      </c>
      <c r="D96" s="65">
        <v>42765</v>
      </c>
      <c r="E96" s="66">
        <v>1</v>
      </c>
      <c r="F96" s="66">
        <v>12</v>
      </c>
      <c r="G96" s="66" t="str">
        <f>_xlfn.XLOOKUP(E96,'Cost Pools'!$A$3:$A$8,'Cost Pools'!$B$3:$B$8,"Tarkista KP-numero")</f>
        <v>Accounting</v>
      </c>
      <c r="H96" s="66" t="str">
        <f>_xlfn.XLOOKUP(F96,'Cost Pools'!$C$3:$C$13,'Cost Pools'!$D$3:$D$13,"Check CP Number")</f>
        <v>Los Angeles</v>
      </c>
      <c r="I96" s="67">
        <v>541.67999999999995</v>
      </c>
      <c r="J96" s="68"/>
      <c r="K96" s="66">
        <v>1511</v>
      </c>
      <c r="L96" s="68" t="s">
        <v>3103</v>
      </c>
    </row>
    <row r="97" spans="1:12">
      <c r="A97" s="63">
        <v>1600</v>
      </c>
      <c r="B97" s="63" t="s">
        <v>3162</v>
      </c>
      <c r="C97" s="64" t="s">
        <v>148</v>
      </c>
      <c r="D97" s="65">
        <v>42765</v>
      </c>
      <c r="E97" s="66">
        <v>6</v>
      </c>
      <c r="F97" s="66">
        <v>62</v>
      </c>
      <c r="G97" s="66" t="str">
        <f>_xlfn.XLOOKUP(E97,'Cost Pools'!$A$3:$A$8,'Cost Pools'!$B$3:$B$8,"Tarkista KP-numero")</f>
        <v>Other Services</v>
      </c>
      <c r="H97" s="66" t="str">
        <f>_xlfn.XLOOKUP(F97,'Cost Pools'!$C$3:$C$13,'Cost Pools'!$D$3:$D$13,"Check CP Number")</f>
        <v>Los Angeles</v>
      </c>
      <c r="I97" s="67">
        <v>634.4</v>
      </c>
      <c r="J97" s="68"/>
      <c r="K97" s="66">
        <v>1511</v>
      </c>
      <c r="L97" s="68" t="s">
        <v>3103</v>
      </c>
    </row>
    <row r="98" spans="1:12">
      <c r="A98" s="63">
        <v>1600</v>
      </c>
      <c r="B98" s="63" t="s">
        <v>3162</v>
      </c>
      <c r="C98" s="64" t="s">
        <v>149</v>
      </c>
      <c r="D98" s="65">
        <v>42765</v>
      </c>
      <c r="E98" s="66">
        <v>2</v>
      </c>
      <c r="F98" s="66">
        <v>22</v>
      </c>
      <c r="G98" s="66" t="str">
        <f>_xlfn.XLOOKUP(E98,'Cost Pools'!$A$3:$A$8,'Cost Pools'!$B$3:$B$8,"Tarkista KP-numero")</f>
        <v>Consulting</v>
      </c>
      <c r="H98" s="66" t="str">
        <f>_xlfn.XLOOKUP(F98,'Cost Pools'!$C$3:$C$13,'Cost Pools'!$D$3:$D$13,"Check CP Number")</f>
        <v>Pittsburg</v>
      </c>
      <c r="I98" s="67">
        <v>1187.06</v>
      </c>
      <c r="J98" s="68"/>
      <c r="K98" s="66">
        <v>1511</v>
      </c>
      <c r="L98" s="68" t="s">
        <v>3103</v>
      </c>
    </row>
    <row r="99" spans="1:12">
      <c r="A99" s="63">
        <v>1600</v>
      </c>
      <c r="B99" s="63" t="s">
        <v>3162</v>
      </c>
      <c r="C99" s="64" t="s">
        <v>150</v>
      </c>
      <c r="D99" s="65">
        <v>42765</v>
      </c>
      <c r="E99" s="66">
        <v>6</v>
      </c>
      <c r="F99" s="66">
        <v>61</v>
      </c>
      <c r="G99" s="66" t="str">
        <f>_xlfn.XLOOKUP(E99,'Cost Pools'!$A$3:$A$8,'Cost Pools'!$B$3:$B$8,"Tarkista KP-numero")</f>
        <v>Other Services</v>
      </c>
      <c r="H99" s="66" t="str">
        <f>_xlfn.XLOOKUP(F99,'Cost Pools'!$C$3:$C$13,'Cost Pools'!$D$3:$D$13,"Check CP Number")</f>
        <v>New York</v>
      </c>
      <c r="I99" s="67">
        <v>1032.1199999999999</v>
      </c>
      <c r="J99" s="68"/>
      <c r="K99" s="66">
        <v>1511</v>
      </c>
      <c r="L99" s="68" t="s">
        <v>3103</v>
      </c>
    </row>
    <row r="100" spans="1:12">
      <c r="A100" s="63">
        <v>1600</v>
      </c>
      <c r="B100" s="63" t="s">
        <v>3162</v>
      </c>
      <c r="C100" s="64" t="s">
        <v>151</v>
      </c>
      <c r="D100" s="65">
        <v>42765</v>
      </c>
      <c r="E100" s="66">
        <v>6</v>
      </c>
      <c r="F100" s="66">
        <v>61</v>
      </c>
      <c r="G100" s="66" t="str">
        <f>_xlfn.XLOOKUP(E100,'Cost Pools'!$A$3:$A$8,'Cost Pools'!$B$3:$B$8,"Tarkista KP-numero")</f>
        <v>Other Services</v>
      </c>
      <c r="H100" s="66" t="str">
        <f>_xlfn.XLOOKUP(F100,'Cost Pools'!$C$3:$C$13,'Cost Pools'!$D$3:$D$13,"Check CP Number")</f>
        <v>New York</v>
      </c>
      <c r="I100" s="67">
        <v>1376.16</v>
      </c>
      <c r="J100" s="68"/>
      <c r="K100" s="66">
        <v>1511</v>
      </c>
      <c r="L100" s="68" t="s">
        <v>3103</v>
      </c>
    </row>
    <row r="101" spans="1:12">
      <c r="A101" s="63">
        <v>1600</v>
      </c>
      <c r="B101" s="63" t="s">
        <v>3162</v>
      </c>
      <c r="C101" s="64" t="s">
        <v>152</v>
      </c>
      <c r="D101" s="65">
        <v>42765</v>
      </c>
      <c r="E101" s="66">
        <v>6</v>
      </c>
      <c r="F101" s="66">
        <v>61</v>
      </c>
      <c r="G101" s="66" t="str">
        <f>_xlfn.XLOOKUP(E101,'Cost Pools'!$A$3:$A$8,'Cost Pools'!$B$3:$B$8,"Tarkista KP-numero")</f>
        <v>Other Services</v>
      </c>
      <c r="H101" s="66" t="str">
        <f>_xlfn.XLOOKUP(F101,'Cost Pools'!$C$3:$C$13,'Cost Pools'!$D$3:$D$13,"Check CP Number")</f>
        <v>New York</v>
      </c>
      <c r="I101" s="67">
        <v>2064.2399999999998</v>
      </c>
      <c r="J101" s="68"/>
      <c r="K101" s="66">
        <v>1511</v>
      </c>
      <c r="L101" s="68" t="s">
        <v>3103</v>
      </c>
    </row>
    <row r="102" spans="1:12">
      <c r="A102" s="63">
        <v>1600</v>
      </c>
      <c r="B102" s="63" t="s">
        <v>3162</v>
      </c>
      <c r="C102" s="64" t="s">
        <v>153</v>
      </c>
      <c r="D102" s="65">
        <v>42765</v>
      </c>
      <c r="E102" s="66">
        <v>1</v>
      </c>
      <c r="F102" s="66">
        <v>12</v>
      </c>
      <c r="G102" s="66" t="str">
        <f>_xlfn.XLOOKUP(E102,'Cost Pools'!$A$3:$A$8,'Cost Pools'!$B$3:$B$8,"Tarkista KP-numero")</f>
        <v>Accounting</v>
      </c>
      <c r="H102" s="66" t="str">
        <f>_xlfn.XLOOKUP(F102,'Cost Pools'!$C$3:$C$13,'Cost Pools'!$D$3:$D$13,"Check CP Number")</f>
        <v>Los Angeles</v>
      </c>
      <c r="I102" s="67">
        <v>7320</v>
      </c>
      <c r="J102" s="68"/>
      <c r="K102" s="66">
        <v>1511</v>
      </c>
      <c r="L102" s="68" t="s">
        <v>3103</v>
      </c>
    </row>
    <row r="103" spans="1:12">
      <c r="A103" s="63">
        <v>1600</v>
      </c>
      <c r="B103" s="63" t="s">
        <v>3162</v>
      </c>
      <c r="C103" s="64" t="s">
        <v>154</v>
      </c>
      <c r="D103" s="65">
        <v>42765</v>
      </c>
      <c r="E103" s="66">
        <v>6</v>
      </c>
      <c r="F103" s="66">
        <v>62</v>
      </c>
      <c r="G103" s="66" t="str">
        <f>_xlfn.XLOOKUP(E103,'Cost Pools'!$A$3:$A$8,'Cost Pools'!$B$3:$B$8,"Tarkista KP-numero")</f>
        <v>Other Services</v>
      </c>
      <c r="H103" s="66" t="str">
        <f>_xlfn.XLOOKUP(F103,'Cost Pools'!$C$3:$C$13,'Cost Pools'!$D$3:$D$13,"Check CP Number")</f>
        <v>Los Angeles</v>
      </c>
      <c r="I103" s="67">
        <v>475.8</v>
      </c>
      <c r="J103" s="68"/>
      <c r="K103" s="66">
        <v>1511</v>
      </c>
      <c r="L103" s="68" t="s">
        <v>3103</v>
      </c>
    </row>
    <row r="104" spans="1:12">
      <c r="A104" s="63">
        <v>1600</v>
      </c>
      <c r="B104" s="63" t="s">
        <v>3162</v>
      </c>
      <c r="C104" s="64" t="s">
        <v>155</v>
      </c>
      <c r="D104" s="65">
        <v>42765</v>
      </c>
      <c r="E104" s="66">
        <v>1</v>
      </c>
      <c r="F104" s="66">
        <v>11</v>
      </c>
      <c r="G104" s="66" t="str">
        <f>_xlfn.XLOOKUP(E104,'Cost Pools'!$A$3:$A$8,'Cost Pools'!$B$3:$B$8,"Tarkista KP-numero")</f>
        <v>Accounting</v>
      </c>
      <c r="H104" s="66" t="str">
        <f>_xlfn.XLOOKUP(F104,'Cost Pools'!$C$3:$C$13,'Cost Pools'!$D$3:$D$13,"Check CP Number")</f>
        <v>New York</v>
      </c>
      <c r="I104" s="67">
        <v>9036.2999999999993</v>
      </c>
      <c r="J104" s="68"/>
      <c r="K104" s="66">
        <v>283</v>
      </c>
      <c r="L104" s="68" t="s">
        <v>3047</v>
      </c>
    </row>
    <row r="105" spans="1:12">
      <c r="A105" s="63">
        <v>1600</v>
      </c>
      <c r="B105" s="63" t="s">
        <v>3162</v>
      </c>
      <c r="C105" s="64" t="s">
        <v>156</v>
      </c>
      <c r="D105" s="65">
        <v>42765</v>
      </c>
      <c r="E105" s="66">
        <v>6</v>
      </c>
      <c r="F105" s="66">
        <v>62</v>
      </c>
      <c r="G105" s="66" t="str">
        <f>_xlfn.XLOOKUP(E105,'Cost Pools'!$A$3:$A$8,'Cost Pools'!$B$3:$B$8,"Tarkista KP-numero")</f>
        <v>Other Services</v>
      </c>
      <c r="H105" s="66" t="str">
        <f>_xlfn.XLOOKUP(F105,'Cost Pools'!$C$3:$C$13,'Cost Pools'!$D$3:$D$13,"Check CP Number")</f>
        <v>Los Angeles</v>
      </c>
      <c r="I105" s="67">
        <v>2147.1999999999998</v>
      </c>
      <c r="J105" s="68"/>
      <c r="K105" s="66">
        <v>1119</v>
      </c>
      <c r="L105" s="68" t="s">
        <v>3095</v>
      </c>
    </row>
    <row r="106" spans="1:12">
      <c r="A106" s="63">
        <v>1600</v>
      </c>
      <c r="B106" s="63" t="s">
        <v>3162</v>
      </c>
      <c r="C106" s="64" t="s">
        <v>157</v>
      </c>
      <c r="D106" s="65">
        <v>42765</v>
      </c>
      <c r="E106" s="66">
        <v>6</v>
      </c>
      <c r="F106" s="66">
        <v>62</v>
      </c>
      <c r="G106" s="66" t="str">
        <f>_xlfn.XLOOKUP(E106,'Cost Pools'!$A$3:$A$8,'Cost Pools'!$B$3:$B$8,"Tarkista KP-numero")</f>
        <v>Other Services</v>
      </c>
      <c r="H106" s="66" t="str">
        <f>_xlfn.XLOOKUP(F106,'Cost Pools'!$C$3:$C$13,'Cost Pools'!$D$3:$D$13,"Check CP Number")</f>
        <v>Los Angeles</v>
      </c>
      <c r="I106" s="67">
        <v>2244.8000000000002</v>
      </c>
      <c r="J106" s="68"/>
      <c r="K106" s="66">
        <v>1119</v>
      </c>
      <c r="L106" s="68" t="s">
        <v>3095</v>
      </c>
    </row>
    <row r="107" spans="1:12">
      <c r="A107" s="63">
        <v>1600</v>
      </c>
      <c r="B107" s="63" t="s">
        <v>3162</v>
      </c>
      <c r="C107" s="64" t="s">
        <v>158</v>
      </c>
      <c r="D107" s="65">
        <v>42765</v>
      </c>
      <c r="E107" s="66">
        <v>2</v>
      </c>
      <c r="F107" s="66">
        <v>22</v>
      </c>
      <c r="G107" s="66" t="str">
        <f>_xlfn.XLOOKUP(E107,'Cost Pools'!$A$3:$A$8,'Cost Pools'!$B$3:$B$8,"Tarkista KP-numero")</f>
        <v>Consulting</v>
      </c>
      <c r="H107" s="66" t="str">
        <f>_xlfn.XLOOKUP(F107,'Cost Pools'!$C$3:$C$13,'Cost Pools'!$D$3:$D$13,"Check CP Number")</f>
        <v>Pittsburg</v>
      </c>
      <c r="I107" s="67">
        <v>2013</v>
      </c>
      <c r="J107" s="68"/>
      <c r="K107" s="66">
        <v>346</v>
      </c>
      <c r="L107" s="68" t="s">
        <v>3053</v>
      </c>
    </row>
    <row r="108" spans="1:12">
      <c r="A108" s="63">
        <v>1600</v>
      </c>
      <c r="B108" s="63" t="s">
        <v>3162</v>
      </c>
      <c r="C108" s="64" t="s">
        <v>159</v>
      </c>
      <c r="D108" s="65">
        <v>42765</v>
      </c>
      <c r="E108" s="66">
        <v>2</v>
      </c>
      <c r="F108" s="66">
        <v>22</v>
      </c>
      <c r="G108" s="66" t="str">
        <f>_xlfn.XLOOKUP(E108,'Cost Pools'!$A$3:$A$8,'Cost Pools'!$B$3:$B$8,"Tarkista KP-numero")</f>
        <v>Consulting</v>
      </c>
      <c r="H108" s="66" t="str">
        <f>_xlfn.XLOOKUP(F108,'Cost Pools'!$C$3:$C$13,'Cost Pools'!$D$3:$D$13,"Check CP Number")</f>
        <v>Pittsburg</v>
      </c>
      <c r="I108" s="67">
        <v>971.12</v>
      </c>
      <c r="J108" s="68"/>
      <c r="K108" s="66">
        <v>346</v>
      </c>
      <c r="L108" s="68" t="s">
        <v>3053</v>
      </c>
    </row>
    <row r="109" spans="1:12">
      <c r="A109" s="63">
        <v>1600</v>
      </c>
      <c r="B109" s="63" t="s">
        <v>3162</v>
      </c>
      <c r="C109" s="64" t="s">
        <v>160</v>
      </c>
      <c r="D109" s="65">
        <v>42765</v>
      </c>
      <c r="E109" s="66">
        <v>2</v>
      </c>
      <c r="F109" s="66">
        <v>22</v>
      </c>
      <c r="G109" s="66" t="str">
        <f>_xlfn.XLOOKUP(E109,'Cost Pools'!$A$3:$A$8,'Cost Pools'!$B$3:$B$8,"Tarkista KP-numero")</f>
        <v>Consulting</v>
      </c>
      <c r="H109" s="66" t="str">
        <f>_xlfn.XLOOKUP(F109,'Cost Pools'!$C$3:$C$13,'Cost Pools'!$D$3:$D$13,"Check CP Number")</f>
        <v>Pittsburg</v>
      </c>
      <c r="I109" s="67">
        <v>971.12</v>
      </c>
      <c r="J109" s="68"/>
      <c r="K109" s="66">
        <v>346</v>
      </c>
      <c r="L109" s="68" t="s">
        <v>3053</v>
      </c>
    </row>
    <row r="110" spans="1:12">
      <c r="A110" s="63">
        <v>1600</v>
      </c>
      <c r="B110" s="63" t="s">
        <v>3162</v>
      </c>
      <c r="C110" s="64" t="s">
        <v>161</v>
      </c>
      <c r="D110" s="65">
        <v>42765</v>
      </c>
      <c r="E110" s="66">
        <v>2</v>
      </c>
      <c r="F110" s="66">
        <v>22</v>
      </c>
      <c r="G110" s="66" t="str">
        <f>_xlfn.XLOOKUP(E110,'Cost Pools'!$A$3:$A$8,'Cost Pools'!$B$3:$B$8,"Tarkista KP-numero")</f>
        <v>Consulting</v>
      </c>
      <c r="H110" s="66" t="str">
        <f>_xlfn.XLOOKUP(F110,'Cost Pools'!$C$3:$C$13,'Cost Pools'!$D$3:$D$13,"Check CP Number")</f>
        <v>Pittsburg</v>
      </c>
      <c r="I110" s="67">
        <v>971.12</v>
      </c>
      <c r="J110" s="68"/>
      <c r="K110" s="66">
        <v>346</v>
      </c>
      <c r="L110" s="68" t="s">
        <v>3053</v>
      </c>
    </row>
    <row r="111" spans="1:12">
      <c r="A111" s="63">
        <v>1600</v>
      </c>
      <c r="B111" s="63" t="s">
        <v>3162</v>
      </c>
      <c r="C111" s="64" t="s">
        <v>162</v>
      </c>
      <c r="D111" s="65">
        <v>42765</v>
      </c>
      <c r="E111" s="66">
        <v>2</v>
      </c>
      <c r="F111" s="66">
        <v>22</v>
      </c>
      <c r="G111" s="66" t="str">
        <f>_xlfn.XLOOKUP(E111,'Cost Pools'!$A$3:$A$8,'Cost Pools'!$B$3:$B$8,"Tarkista KP-numero")</f>
        <v>Consulting</v>
      </c>
      <c r="H111" s="66" t="str">
        <f>_xlfn.XLOOKUP(F111,'Cost Pools'!$C$3:$C$13,'Cost Pools'!$D$3:$D$13,"Check CP Number")</f>
        <v>Pittsburg</v>
      </c>
      <c r="I111" s="67">
        <v>300.12</v>
      </c>
      <c r="J111" s="68"/>
      <c r="K111" s="66">
        <v>346</v>
      </c>
      <c r="L111" s="68" t="s">
        <v>3053</v>
      </c>
    </row>
    <row r="112" spans="1:12">
      <c r="A112" s="63">
        <v>1600</v>
      </c>
      <c r="B112" s="63" t="s">
        <v>3162</v>
      </c>
      <c r="C112" s="64" t="s">
        <v>163</v>
      </c>
      <c r="D112" s="65">
        <v>42765</v>
      </c>
      <c r="E112" s="66">
        <v>2</v>
      </c>
      <c r="F112" s="66">
        <v>22</v>
      </c>
      <c r="G112" s="66" t="str">
        <f>_xlfn.XLOOKUP(E112,'Cost Pools'!$A$3:$A$8,'Cost Pools'!$B$3:$B$8,"Tarkista KP-numero")</f>
        <v>Consulting</v>
      </c>
      <c r="H112" s="66" t="str">
        <f>_xlfn.XLOOKUP(F112,'Cost Pools'!$C$3:$C$13,'Cost Pools'!$D$3:$D$13,"Check CP Number")</f>
        <v>Pittsburg</v>
      </c>
      <c r="I112" s="67">
        <v>300.12</v>
      </c>
      <c r="J112" s="68"/>
      <c r="K112" s="66">
        <v>346</v>
      </c>
      <c r="L112" s="68" t="s">
        <v>3053</v>
      </c>
    </row>
    <row r="113" spans="1:12">
      <c r="A113" s="63">
        <v>1600</v>
      </c>
      <c r="B113" s="63" t="s">
        <v>3162</v>
      </c>
      <c r="C113" s="64" t="s">
        <v>164</v>
      </c>
      <c r="D113" s="65">
        <v>42765</v>
      </c>
      <c r="E113" s="66">
        <v>2</v>
      </c>
      <c r="F113" s="66">
        <v>22</v>
      </c>
      <c r="G113" s="66" t="str">
        <f>_xlfn.XLOOKUP(E113,'Cost Pools'!$A$3:$A$8,'Cost Pools'!$B$3:$B$8,"Tarkista KP-numero")</f>
        <v>Consulting</v>
      </c>
      <c r="H113" s="66" t="str">
        <f>_xlfn.XLOOKUP(F113,'Cost Pools'!$C$3:$C$13,'Cost Pools'!$D$3:$D$13,"Check CP Number")</f>
        <v>Pittsburg</v>
      </c>
      <c r="I113" s="67">
        <v>300.12</v>
      </c>
      <c r="J113" s="68"/>
      <c r="K113" s="66">
        <v>346</v>
      </c>
      <c r="L113" s="68" t="s">
        <v>3053</v>
      </c>
    </row>
    <row r="114" spans="1:12">
      <c r="A114" s="63">
        <v>1600</v>
      </c>
      <c r="B114" s="63" t="s">
        <v>3162</v>
      </c>
      <c r="C114" s="64" t="s">
        <v>165</v>
      </c>
      <c r="D114" s="65">
        <v>42765</v>
      </c>
      <c r="E114" s="66">
        <v>2</v>
      </c>
      <c r="F114" s="66">
        <v>22</v>
      </c>
      <c r="G114" s="66" t="str">
        <f>_xlfn.XLOOKUP(E114,'Cost Pools'!$A$3:$A$8,'Cost Pools'!$B$3:$B$8,"Tarkista KP-numero")</f>
        <v>Consulting</v>
      </c>
      <c r="H114" s="66" t="str">
        <f>_xlfn.XLOOKUP(F114,'Cost Pools'!$C$3:$C$13,'Cost Pools'!$D$3:$D$13,"Check CP Number")</f>
        <v>Pittsburg</v>
      </c>
      <c r="I114" s="67">
        <v>1187.06</v>
      </c>
      <c r="J114" s="68"/>
      <c r="K114" s="66">
        <v>133</v>
      </c>
      <c r="L114" s="68" t="s">
        <v>3028</v>
      </c>
    </row>
    <row r="115" spans="1:12">
      <c r="A115" s="63">
        <v>1600</v>
      </c>
      <c r="B115" s="63" t="s">
        <v>3162</v>
      </c>
      <c r="C115" s="64" t="s">
        <v>166</v>
      </c>
      <c r="D115" s="65">
        <v>42765</v>
      </c>
      <c r="E115" s="66">
        <v>2</v>
      </c>
      <c r="F115" s="66">
        <v>22</v>
      </c>
      <c r="G115" s="66" t="str">
        <f>_xlfn.XLOOKUP(E115,'Cost Pools'!$A$3:$A$8,'Cost Pools'!$B$3:$B$8,"Tarkista KP-numero")</f>
        <v>Consulting</v>
      </c>
      <c r="H115" s="66" t="str">
        <f>_xlfn.XLOOKUP(F115,'Cost Pools'!$C$3:$C$13,'Cost Pools'!$D$3:$D$13,"Check CP Number")</f>
        <v>Pittsburg</v>
      </c>
      <c r="I115" s="67">
        <v>1356.64</v>
      </c>
      <c r="J115" s="68"/>
      <c r="K115" s="66">
        <v>103</v>
      </c>
      <c r="L115" s="68" t="s">
        <v>3020</v>
      </c>
    </row>
    <row r="116" spans="1:12">
      <c r="A116" s="63">
        <v>1600</v>
      </c>
      <c r="B116" s="63" t="s">
        <v>3162</v>
      </c>
      <c r="C116" s="64" t="s">
        <v>167</v>
      </c>
      <c r="D116" s="65">
        <v>42765</v>
      </c>
      <c r="E116" s="66">
        <v>2</v>
      </c>
      <c r="F116" s="66">
        <v>21</v>
      </c>
      <c r="G116" s="66" t="str">
        <f>_xlfn.XLOOKUP(E116,'Cost Pools'!$A$3:$A$8,'Cost Pools'!$B$3:$B$8,"Tarkista KP-numero")</f>
        <v>Consulting</v>
      </c>
      <c r="H116" s="66" t="str">
        <f>_xlfn.XLOOKUP(F116,'Cost Pools'!$C$3:$C$13,'Cost Pools'!$D$3:$D$13,"Check CP Number")</f>
        <v>London</v>
      </c>
      <c r="I116" s="67">
        <v>6270.8</v>
      </c>
      <c r="J116" s="68"/>
      <c r="K116" s="66">
        <v>103</v>
      </c>
      <c r="L116" s="68" t="s">
        <v>3020</v>
      </c>
    </row>
    <row r="117" spans="1:12">
      <c r="A117" s="63">
        <v>1600</v>
      </c>
      <c r="B117" s="63" t="s">
        <v>3162</v>
      </c>
      <c r="C117" s="64" t="s">
        <v>168</v>
      </c>
      <c r="D117" s="65">
        <v>42765</v>
      </c>
      <c r="E117" s="66">
        <v>2</v>
      </c>
      <c r="F117" s="66">
        <v>22</v>
      </c>
      <c r="G117" s="66" t="str">
        <f>_xlfn.XLOOKUP(E117,'Cost Pools'!$A$3:$A$8,'Cost Pools'!$B$3:$B$8,"Tarkista KP-numero")</f>
        <v>Consulting</v>
      </c>
      <c r="H117" s="66" t="str">
        <f>_xlfn.XLOOKUP(F117,'Cost Pools'!$C$3:$C$13,'Cost Pools'!$D$3:$D$13,"Check CP Number")</f>
        <v>Pittsburg</v>
      </c>
      <c r="I117" s="67">
        <v>1379.82</v>
      </c>
      <c r="J117" s="68"/>
      <c r="K117" s="66">
        <v>2803</v>
      </c>
      <c r="L117" s="68" t="s">
        <v>3134</v>
      </c>
    </row>
    <row r="118" spans="1:12">
      <c r="A118" s="63">
        <v>1600</v>
      </c>
      <c r="B118" s="63" t="s">
        <v>3162</v>
      </c>
      <c r="C118" s="64" t="s">
        <v>169</v>
      </c>
      <c r="D118" s="65">
        <v>42765</v>
      </c>
      <c r="E118" s="66">
        <v>3</v>
      </c>
      <c r="F118" s="68"/>
      <c r="G118" s="66" t="str">
        <f>_xlfn.XLOOKUP(E118,'Cost Pools'!$A$3:$A$8,'Cost Pools'!$B$3:$B$8,"Tarkista KP-numero")</f>
        <v>Seminars</v>
      </c>
      <c r="H118" s="66" t="str">
        <f>_xlfn.XLOOKUP(F118,'Cost Pools'!$C$3:$C$13,'Cost Pools'!$D$3:$D$13,"Check CP Number")</f>
        <v>Check CP Number</v>
      </c>
      <c r="I118" s="67">
        <v>61</v>
      </c>
      <c r="J118" s="68"/>
      <c r="K118" s="66">
        <v>2803</v>
      </c>
      <c r="L118" s="68" t="s">
        <v>3134</v>
      </c>
    </row>
    <row r="119" spans="1:12">
      <c r="A119" s="63">
        <v>1600</v>
      </c>
      <c r="B119" s="63" t="s">
        <v>3162</v>
      </c>
      <c r="C119" s="64" t="s">
        <v>170</v>
      </c>
      <c r="D119" s="65">
        <v>42765</v>
      </c>
      <c r="E119" s="66">
        <v>6</v>
      </c>
      <c r="F119" s="66">
        <v>62</v>
      </c>
      <c r="G119" s="66" t="str">
        <f>_xlfn.XLOOKUP(E119,'Cost Pools'!$A$3:$A$8,'Cost Pools'!$B$3:$B$8,"Tarkista KP-numero")</f>
        <v>Other Services</v>
      </c>
      <c r="H119" s="66" t="str">
        <f>_xlfn.XLOOKUP(F119,'Cost Pools'!$C$3:$C$13,'Cost Pools'!$D$3:$D$13,"Check CP Number")</f>
        <v>Los Angeles</v>
      </c>
      <c r="I119" s="67">
        <v>1073.5999999999999</v>
      </c>
      <c r="J119" s="68"/>
      <c r="K119" s="66">
        <v>2803</v>
      </c>
      <c r="L119" s="68" t="s">
        <v>3134</v>
      </c>
    </row>
    <row r="120" spans="1:12">
      <c r="A120" s="63">
        <v>1600</v>
      </c>
      <c r="B120" s="63" t="s">
        <v>3162</v>
      </c>
      <c r="C120" s="64" t="s">
        <v>171</v>
      </c>
      <c r="D120" s="65">
        <v>42765</v>
      </c>
      <c r="E120" s="66">
        <v>1</v>
      </c>
      <c r="F120" s="66">
        <v>13</v>
      </c>
      <c r="G120" s="66" t="str">
        <f>_xlfn.XLOOKUP(E120,'Cost Pools'!$A$3:$A$8,'Cost Pools'!$B$3:$B$8,"Tarkista KP-numero")</f>
        <v>Accounting</v>
      </c>
      <c r="H120" s="66" t="str">
        <f>_xlfn.XLOOKUP(F120,'Cost Pools'!$C$3:$C$13,'Cost Pools'!$D$3:$D$13,"Check CP Number")</f>
        <v>Chicago</v>
      </c>
      <c r="I120" s="67">
        <v>2179.2199999999998</v>
      </c>
      <c r="J120" s="68"/>
      <c r="K120" s="66">
        <v>2628</v>
      </c>
      <c r="L120" s="68" t="s">
        <v>3163</v>
      </c>
    </row>
    <row r="121" spans="1:12">
      <c r="A121" s="63">
        <v>1600</v>
      </c>
      <c r="B121" s="63" t="s">
        <v>3162</v>
      </c>
      <c r="C121" s="64" t="s">
        <v>172</v>
      </c>
      <c r="D121" s="65">
        <v>42765</v>
      </c>
      <c r="E121" s="66">
        <v>6</v>
      </c>
      <c r="F121" s="66">
        <v>62</v>
      </c>
      <c r="G121" s="66" t="str">
        <f>_xlfn.XLOOKUP(E121,'Cost Pools'!$A$3:$A$8,'Cost Pools'!$B$3:$B$8,"Tarkista KP-numero")</f>
        <v>Other Services</v>
      </c>
      <c r="H121" s="66" t="str">
        <f>_xlfn.XLOOKUP(F121,'Cost Pools'!$C$3:$C$13,'Cost Pools'!$D$3:$D$13,"Check CP Number")</f>
        <v>Los Angeles</v>
      </c>
      <c r="I121" s="67">
        <v>771.04</v>
      </c>
      <c r="J121" s="68"/>
      <c r="K121" s="66">
        <v>2628</v>
      </c>
      <c r="L121" s="68" t="s">
        <v>3163</v>
      </c>
    </row>
    <row r="122" spans="1:12">
      <c r="A122" s="63">
        <v>1600</v>
      </c>
      <c r="B122" s="63" t="s">
        <v>3162</v>
      </c>
      <c r="C122" s="64" t="s">
        <v>173</v>
      </c>
      <c r="D122" s="65">
        <v>42765</v>
      </c>
      <c r="E122" s="66">
        <v>1</v>
      </c>
      <c r="F122" s="66">
        <v>11</v>
      </c>
      <c r="G122" s="66" t="str">
        <f>_xlfn.XLOOKUP(E122,'Cost Pools'!$A$3:$A$8,'Cost Pools'!$B$3:$B$8,"Tarkista KP-numero")</f>
        <v>Accounting</v>
      </c>
      <c r="H122" s="66" t="str">
        <f>_xlfn.XLOOKUP(F122,'Cost Pools'!$C$3:$C$13,'Cost Pools'!$D$3:$D$13,"Check CP Number")</f>
        <v>New York</v>
      </c>
      <c r="I122" s="67">
        <v>3569.72</v>
      </c>
      <c r="J122" s="68"/>
      <c r="K122" s="66">
        <v>3107</v>
      </c>
      <c r="L122" s="68" t="s">
        <v>3146</v>
      </c>
    </row>
    <row r="123" spans="1:12">
      <c r="A123" s="63">
        <v>1600</v>
      </c>
      <c r="B123" s="63" t="s">
        <v>3162</v>
      </c>
      <c r="C123" s="64" t="s">
        <v>174</v>
      </c>
      <c r="D123" s="65">
        <v>42765</v>
      </c>
      <c r="E123" s="66">
        <v>1</v>
      </c>
      <c r="F123" s="66">
        <v>11</v>
      </c>
      <c r="G123" s="66" t="str">
        <f>_xlfn.XLOOKUP(E123,'Cost Pools'!$A$3:$A$8,'Cost Pools'!$B$3:$B$8,"Tarkista KP-numero")</f>
        <v>Accounting</v>
      </c>
      <c r="H123" s="66" t="str">
        <f>_xlfn.XLOOKUP(F123,'Cost Pools'!$C$3:$C$13,'Cost Pools'!$D$3:$D$13,"Check CP Number")</f>
        <v>New York</v>
      </c>
      <c r="I123" s="67">
        <v>2989</v>
      </c>
      <c r="J123" s="68"/>
      <c r="K123" s="66">
        <v>3107</v>
      </c>
      <c r="L123" s="68" t="s">
        <v>3146</v>
      </c>
    </row>
    <row r="124" spans="1:12">
      <c r="A124" s="63">
        <v>1600</v>
      </c>
      <c r="B124" s="63" t="s">
        <v>3162</v>
      </c>
      <c r="C124" s="64" t="s">
        <v>175</v>
      </c>
      <c r="D124" s="65">
        <v>42765</v>
      </c>
      <c r="E124" s="66">
        <v>6</v>
      </c>
      <c r="F124" s="66">
        <v>62</v>
      </c>
      <c r="G124" s="66" t="str">
        <f>_xlfn.XLOOKUP(E124,'Cost Pools'!$A$3:$A$8,'Cost Pools'!$B$3:$B$8,"Tarkista KP-numero")</f>
        <v>Other Services</v>
      </c>
      <c r="H124" s="66" t="str">
        <f>_xlfn.XLOOKUP(F124,'Cost Pools'!$C$3:$C$13,'Cost Pools'!$D$3:$D$13,"Check CP Number")</f>
        <v>Los Angeles</v>
      </c>
      <c r="I124" s="67">
        <v>585.6</v>
      </c>
      <c r="J124" s="68"/>
      <c r="K124" s="66">
        <v>2457</v>
      </c>
      <c r="L124" s="68" t="s">
        <v>3165</v>
      </c>
    </row>
    <row r="125" spans="1:12">
      <c r="A125" s="63">
        <v>1600</v>
      </c>
      <c r="B125" s="63" t="s">
        <v>3162</v>
      </c>
      <c r="C125" s="64" t="s">
        <v>176</v>
      </c>
      <c r="D125" s="65">
        <v>42765</v>
      </c>
      <c r="E125" s="66">
        <v>6</v>
      </c>
      <c r="F125" s="66">
        <v>62</v>
      </c>
      <c r="G125" s="66" t="str">
        <f>_xlfn.XLOOKUP(E125,'Cost Pools'!$A$3:$A$8,'Cost Pools'!$B$3:$B$8,"Tarkista KP-numero")</f>
        <v>Other Services</v>
      </c>
      <c r="H125" s="66" t="str">
        <f>_xlfn.XLOOKUP(F125,'Cost Pools'!$C$3:$C$13,'Cost Pools'!$D$3:$D$13,"Check CP Number")</f>
        <v>Los Angeles</v>
      </c>
      <c r="I125" s="67">
        <v>829.6</v>
      </c>
      <c r="J125" s="68"/>
      <c r="K125" s="66">
        <v>2457</v>
      </c>
      <c r="L125" s="68" t="s">
        <v>3165</v>
      </c>
    </row>
    <row r="126" spans="1:12">
      <c r="A126" s="63">
        <v>1600</v>
      </c>
      <c r="B126" s="63" t="s">
        <v>3162</v>
      </c>
      <c r="C126" s="64" t="s">
        <v>177</v>
      </c>
      <c r="D126" s="65">
        <v>42765</v>
      </c>
      <c r="E126" s="66">
        <v>2</v>
      </c>
      <c r="F126" s="66">
        <v>22</v>
      </c>
      <c r="G126" s="66" t="str">
        <f>_xlfn.XLOOKUP(E126,'Cost Pools'!$A$3:$A$8,'Cost Pools'!$B$3:$B$8,"Tarkista KP-numero")</f>
        <v>Consulting</v>
      </c>
      <c r="H126" s="66" t="str">
        <f>_xlfn.XLOOKUP(F126,'Cost Pools'!$C$3:$C$13,'Cost Pools'!$D$3:$D$13,"Check CP Number")</f>
        <v>Pittsburg</v>
      </c>
      <c r="I126" s="67">
        <v>1256.5999999999999</v>
      </c>
      <c r="J126" s="68"/>
      <c r="K126" s="66">
        <v>756</v>
      </c>
      <c r="L126" s="68" t="s">
        <v>3080</v>
      </c>
    </row>
    <row r="127" spans="1:12">
      <c r="A127" s="63">
        <v>1600</v>
      </c>
      <c r="B127" s="63" t="s">
        <v>3162</v>
      </c>
      <c r="C127" s="64" t="s">
        <v>178</v>
      </c>
      <c r="D127" s="65">
        <v>42765</v>
      </c>
      <c r="E127" s="66">
        <v>6</v>
      </c>
      <c r="F127" s="66">
        <v>62</v>
      </c>
      <c r="G127" s="66" t="str">
        <f>_xlfn.XLOOKUP(E127,'Cost Pools'!$A$3:$A$8,'Cost Pools'!$B$3:$B$8,"Tarkista KP-numero")</f>
        <v>Other Services</v>
      </c>
      <c r="H127" s="66" t="str">
        <f>_xlfn.XLOOKUP(F127,'Cost Pools'!$C$3:$C$13,'Cost Pools'!$D$3:$D$13,"Check CP Number")</f>
        <v>Los Angeles</v>
      </c>
      <c r="I127" s="67">
        <v>409.92</v>
      </c>
      <c r="J127" s="68"/>
      <c r="K127" s="66">
        <v>2432</v>
      </c>
      <c r="L127" s="68" t="s">
        <v>3121</v>
      </c>
    </row>
    <row r="128" spans="1:12">
      <c r="A128" s="63">
        <v>1600</v>
      </c>
      <c r="B128" s="63" t="s">
        <v>3162</v>
      </c>
      <c r="C128" s="64" t="s">
        <v>179</v>
      </c>
      <c r="D128" s="65">
        <v>42765</v>
      </c>
      <c r="E128" s="66">
        <v>6</v>
      </c>
      <c r="F128" s="66">
        <v>62</v>
      </c>
      <c r="G128" s="66" t="str">
        <f>_xlfn.XLOOKUP(E128,'Cost Pools'!$A$3:$A$8,'Cost Pools'!$B$3:$B$8,"Tarkista KP-numero")</f>
        <v>Other Services</v>
      </c>
      <c r="H128" s="66" t="str">
        <f>_xlfn.XLOOKUP(F128,'Cost Pools'!$C$3:$C$13,'Cost Pools'!$D$3:$D$13,"Check CP Number")</f>
        <v>Los Angeles</v>
      </c>
      <c r="I128" s="67">
        <v>409.92</v>
      </c>
      <c r="J128" s="68"/>
      <c r="K128" s="66">
        <v>2432</v>
      </c>
      <c r="L128" s="68" t="s">
        <v>3121</v>
      </c>
    </row>
    <row r="129" spans="1:12">
      <c r="A129" s="63">
        <v>1600</v>
      </c>
      <c r="B129" s="63" t="s">
        <v>3162</v>
      </c>
      <c r="C129" s="64" t="s">
        <v>180</v>
      </c>
      <c r="D129" s="65">
        <v>42765</v>
      </c>
      <c r="E129" s="66">
        <v>1</v>
      </c>
      <c r="F129" s="66">
        <v>12</v>
      </c>
      <c r="G129" s="66" t="str">
        <f>_xlfn.XLOOKUP(E129,'Cost Pools'!$A$3:$A$8,'Cost Pools'!$B$3:$B$8,"Tarkista KP-numero")</f>
        <v>Accounting</v>
      </c>
      <c r="H129" s="66" t="str">
        <f>_xlfn.XLOOKUP(F129,'Cost Pools'!$C$3:$C$13,'Cost Pools'!$D$3:$D$13,"Check CP Number")</f>
        <v>Los Angeles</v>
      </c>
      <c r="I129" s="67">
        <v>1165.0999999999999</v>
      </c>
      <c r="J129" s="68"/>
      <c r="K129" s="66">
        <v>1440</v>
      </c>
      <c r="L129" s="68" t="s">
        <v>3102</v>
      </c>
    </row>
    <row r="130" spans="1:12">
      <c r="A130" s="63">
        <v>1600</v>
      </c>
      <c r="B130" s="63" t="s">
        <v>3162</v>
      </c>
      <c r="C130" s="64" t="s">
        <v>181</v>
      </c>
      <c r="D130" s="65">
        <v>42765</v>
      </c>
      <c r="E130" s="66">
        <v>1</v>
      </c>
      <c r="F130" s="66">
        <v>12</v>
      </c>
      <c r="G130" s="66" t="str">
        <f>_xlfn.XLOOKUP(E130,'Cost Pools'!$A$3:$A$8,'Cost Pools'!$B$3:$B$8,"Tarkista KP-numero")</f>
        <v>Accounting</v>
      </c>
      <c r="H130" s="66" t="str">
        <f>_xlfn.XLOOKUP(F130,'Cost Pools'!$C$3:$C$13,'Cost Pools'!$D$3:$D$13,"Check CP Number")</f>
        <v>Los Angeles</v>
      </c>
      <c r="I130" s="67">
        <v>777.14</v>
      </c>
      <c r="J130" s="68"/>
      <c r="K130" s="66">
        <v>1440</v>
      </c>
      <c r="L130" s="68" t="s">
        <v>3102</v>
      </c>
    </row>
    <row r="131" spans="1:12">
      <c r="A131" s="63">
        <v>1600</v>
      </c>
      <c r="B131" s="63" t="s">
        <v>3162</v>
      </c>
      <c r="C131" s="64" t="s">
        <v>182</v>
      </c>
      <c r="D131" s="65">
        <v>42765</v>
      </c>
      <c r="E131" s="66">
        <v>1</v>
      </c>
      <c r="F131" s="66">
        <v>12</v>
      </c>
      <c r="G131" s="66" t="str">
        <f>_xlfn.XLOOKUP(E131,'Cost Pools'!$A$3:$A$8,'Cost Pools'!$B$3:$B$8,"Tarkista KP-numero")</f>
        <v>Accounting</v>
      </c>
      <c r="H131" s="66" t="str">
        <f>_xlfn.XLOOKUP(F131,'Cost Pools'!$C$3:$C$13,'Cost Pools'!$D$3:$D$13,"Check CP Number")</f>
        <v>Los Angeles</v>
      </c>
      <c r="I131" s="67">
        <v>1281</v>
      </c>
      <c r="J131" s="68"/>
      <c r="K131" s="66">
        <v>611</v>
      </c>
      <c r="L131" s="68" t="s">
        <v>3070</v>
      </c>
    </row>
    <row r="132" spans="1:12">
      <c r="A132" s="63">
        <v>1600</v>
      </c>
      <c r="B132" s="63" t="s">
        <v>3162</v>
      </c>
      <c r="C132" s="64" t="s">
        <v>183</v>
      </c>
      <c r="D132" s="65">
        <v>42765</v>
      </c>
      <c r="E132" s="66">
        <v>2</v>
      </c>
      <c r="F132" s="66">
        <v>21</v>
      </c>
      <c r="G132" s="66" t="str">
        <f>_xlfn.XLOOKUP(E132,'Cost Pools'!$A$3:$A$8,'Cost Pools'!$B$3:$B$8,"Tarkista KP-numero")</f>
        <v>Consulting</v>
      </c>
      <c r="H132" s="66" t="str">
        <f>_xlfn.XLOOKUP(F132,'Cost Pools'!$C$3:$C$13,'Cost Pools'!$D$3:$D$13,"Check CP Number")</f>
        <v>London</v>
      </c>
      <c r="I132" s="67">
        <v>3447.72</v>
      </c>
      <c r="J132" s="68"/>
      <c r="K132" s="66">
        <v>2178</v>
      </c>
      <c r="L132" s="68" t="s">
        <v>3115</v>
      </c>
    </row>
    <row r="133" spans="1:12">
      <c r="A133" s="63">
        <v>1600</v>
      </c>
      <c r="B133" s="63" t="s">
        <v>3162</v>
      </c>
      <c r="C133" s="64" t="s">
        <v>184</v>
      </c>
      <c r="D133" s="65">
        <v>42765</v>
      </c>
      <c r="E133" s="66">
        <v>6</v>
      </c>
      <c r="F133" s="66">
        <v>62</v>
      </c>
      <c r="G133" s="66" t="str">
        <f>_xlfn.XLOOKUP(E133,'Cost Pools'!$A$3:$A$8,'Cost Pools'!$B$3:$B$8,"Tarkista KP-numero")</f>
        <v>Other Services</v>
      </c>
      <c r="H133" s="66" t="str">
        <f>_xlfn.XLOOKUP(F133,'Cost Pools'!$C$3:$C$13,'Cost Pools'!$D$3:$D$13,"Check CP Number")</f>
        <v>Los Angeles</v>
      </c>
      <c r="I133" s="67">
        <v>353.8</v>
      </c>
      <c r="J133" s="68"/>
      <c r="K133" s="66">
        <v>2178</v>
      </c>
      <c r="L133" s="68" t="s">
        <v>3115</v>
      </c>
    </row>
    <row r="134" spans="1:12">
      <c r="A134" s="63">
        <v>1600</v>
      </c>
      <c r="B134" s="63" t="s">
        <v>3162</v>
      </c>
      <c r="C134" s="64" t="s">
        <v>185</v>
      </c>
      <c r="D134" s="65">
        <v>42765</v>
      </c>
      <c r="E134" s="66">
        <v>6</v>
      </c>
      <c r="F134" s="66">
        <v>62</v>
      </c>
      <c r="G134" s="66" t="str">
        <f>_xlfn.XLOOKUP(E134,'Cost Pools'!$A$3:$A$8,'Cost Pools'!$B$3:$B$8,"Tarkista KP-numero")</f>
        <v>Other Services</v>
      </c>
      <c r="H134" s="66" t="str">
        <f>_xlfn.XLOOKUP(F134,'Cost Pools'!$C$3:$C$13,'Cost Pools'!$D$3:$D$13,"Check CP Number")</f>
        <v>Los Angeles</v>
      </c>
      <c r="I134" s="67">
        <v>963.8</v>
      </c>
      <c r="J134" s="68"/>
      <c r="K134" s="66">
        <v>2178</v>
      </c>
      <c r="L134" s="68" t="s">
        <v>3115</v>
      </c>
    </row>
    <row r="135" spans="1:12">
      <c r="A135" s="63">
        <v>1600</v>
      </c>
      <c r="B135" s="63" t="s">
        <v>3162</v>
      </c>
      <c r="C135" s="64" t="s">
        <v>186</v>
      </c>
      <c r="D135" s="65">
        <v>42765</v>
      </c>
      <c r="E135" s="66">
        <v>6</v>
      </c>
      <c r="F135" s="66">
        <v>62</v>
      </c>
      <c r="G135" s="66" t="str">
        <f>_xlfn.XLOOKUP(E135,'Cost Pools'!$A$3:$A$8,'Cost Pools'!$B$3:$B$8,"Tarkista KP-numero")</f>
        <v>Other Services</v>
      </c>
      <c r="H135" s="66" t="str">
        <f>_xlfn.XLOOKUP(F135,'Cost Pools'!$C$3:$C$13,'Cost Pools'!$D$3:$D$13,"Check CP Number")</f>
        <v>Los Angeles</v>
      </c>
      <c r="I135" s="67">
        <v>539.24</v>
      </c>
      <c r="J135" s="68"/>
      <c r="K135" s="66">
        <v>2178</v>
      </c>
      <c r="L135" s="68" t="s">
        <v>3115</v>
      </c>
    </row>
    <row r="136" spans="1:12">
      <c r="A136" s="63">
        <v>1600</v>
      </c>
      <c r="B136" s="63" t="s">
        <v>3162</v>
      </c>
      <c r="C136" s="64" t="s">
        <v>187</v>
      </c>
      <c r="D136" s="65">
        <v>42765</v>
      </c>
      <c r="E136" s="66">
        <v>6</v>
      </c>
      <c r="F136" s="66">
        <v>61</v>
      </c>
      <c r="G136" s="66" t="str">
        <f>_xlfn.XLOOKUP(E136,'Cost Pools'!$A$3:$A$8,'Cost Pools'!$B$3:$B$8,"Tarkista KP-numero")</f>
        <v>Other Services</v>
      </c>
      <c r="H136" s="66" t="str">
        <f>_xlfn.XLOOKUP(F136,'Cost Pools'!$C$3:$C$13,'Cost Pools'!$D$3:$D$13,"Check CP Number")</f>
        <v>New York</v>
      </c>
      <c r="I136" s="67">
        <v>3633.99</v>
      </c>
      <c r="J136" s="68"/>
      <c r="K136" s="66">
        <v>2341</v>
      </c>
      <c r="L136" s="68" t="s">
        <v>3120</v>
      </c>
    </row>
    <row r="137" spans="1:12">
      <c r="A137" s="63">
        <v>1600</v>
      </c>
      <c r="B137" s="63" t="s">
        <v>3162</v>
      </c>
      <c r="C137" s="64" t="s">
        <v>188</v>
      </c>
      <c r="D137" s="65">
        <v>42765</v>
      </c>
      <c r="E137" s="66">
        <v>1</v>
      </c>
      <c r="F137" s="66">
        <v>12</v>
      </c>
      <c r="G137" s="66" t="str">
        <f>_xlfn.XLOOKUP(E137,'Cost Pools'!$A$3:$A$8,'Cost Pools'!$B$3:$B$8,"Tarkista KP-numero")</f>
        <v>Accounting</v>
      </c>
      <c r="H137" s="66" t="str">
        <f>_xlfn.XLOOKUP(F137,'Cost Pools'!$C$3:$C$13,'Cost Pools'!$D$3:$D$13,"Check CP Number")</f>
        <v>Los Angeles</v>
      </c>
      <c r="I137" s="67">
        <v>7686</v>
      </c>
      <c r="J137" s="68"/>
      <c r="K137" s="66">
        <v>2341</v>
      </c>
      <c r="L137" s="68" t="s">
        <v>3120</v>
      </c>
    </row>
    <row r="138" spans="1:12">
      <c r="A138" s="63">
        <v>1600</v>
      </c>
      <c r="B138" s="63" t="s">
        <v>3162</v>
      </c>
      <c r="C138" s="64" t="s">
        <v>189</v>
      </c>
      <c r="D138" s="65">
        <v>42765</v>
      </c>
      <c r="E138" s="66">
        <v>1</v>
      </c>
      <c r="F138" s="66">
        <v>12</v>
      </c>
      <c r="G138" s="66" t="str">
        <f>_xlfn.XLOOKUP(E138,'Cost Pools'!$A$3:$A$8,'Cost Pools'!$B$3:$B$8,"Tarkista KP-numero")</f>
        <v>Accounting</v>
      </c>
      <c r="H138" s="66" t="str">
        <f>_xlfn.XLOOKUP(F138,'Cost Pools'!$C$3:$C$13,'Cost Pools'!$D$3:$D$13,"Check CP Number")</f>
        <v>Los Angeles</v>
      </c>
      <c r="I138" s="67">
        <v>2372.9</v>
      </c>
      <c r="J138" s="68"/>
      <c r="K138" s="66">
        <v>2341</v>
      </c>
      <c r="L138" s="68" t="s">
        <v>3120</v>
      </c>
    </row>
    <row r="139" spans="1:12">
      <c r="A139" s="63">
        <v>1600</v>
      </c>
      <c r="B139" s="63" t="s">
        <v>3162</v>
      </c>
      <c r="C139" s="64" t="s">
        <v>190</v>
      </c>
      <c r="D139" s="65">
        <v>42765</v>
      </c>
      <c r="E139" s="66">
        <v>2</v>
      </c>
      <c r="F139" s="66">
        <v>21</v>
      </c>
      <c r="G139" s="66" t="str">
        <f>_xlfn.XLOOKUP(E139,'Cost Pools'!$A$3:$A$8,'Cost Pools'!$B$3:$B$8,"Tarkista KP-numero")</f>
        <v>Consulting</v>
      </c>
      <c r="H139" s="66" t="str">
        <f>_xlfn.XLOOKUP(F139,'Cost Pools'!$C$3:$C$13,'Cost Pools'!$D$3:$D$13,"Check CP Number")</f>
        <v>London</v>
      </c>
      <c r="I139" s="67">
        <v>8158.14</v>
      </c>
      <c r="J139" s="68"/>
      <c r="K139" s="66">
        <v>212</v>
      </c>
      <c r="L139" s="68" t="s">
        <v>3037</v>
      </c>
    </row>
    <row r="140" spans="1:12">
      <c r="A140" s="63">
        <v>1600</v>
      </c>
      <c r="B140" s="63" t="s">
        <v>3162</v>
      </c>
      <c r="C140" s="64" t="s">
        <v>191</v>
      </c>
      <c r="D140" s="65">
        <v>42765</v>
      </c>
      <c r="E140" s="66">
        <v>6</v>
      </c>
      <c r="F140" s="66">
        <v>62</v>
      </c>
      <c r="G140" s="66" t="str">
        <f>_xlfn.XLOOKUP(E140,'Cost Pools'!$A$3:$A$8,'Cost Pools'!$B$3:$B$8,"Tarkista KP-numero")</f>
        <v>Other Services</v>
      </c>
      <c r="H140" s="66" t="str">
        <f>_xlfn.XLOOKUP(F140,'Cost Pools'!$C$3:$C$13,'Cost Pools'!$D$3:$D$13,"Check CP Number")</f>
        <v>Los Angeles</v>
      </c>
      <c r="I140" s="67">
        <v>954.04</v>
      </c>
      <c r="J140" s="68"/>
      <c r="K140" s="66">
        <v>1440</v>
      </c>
      <c r="L140" s="68" t="s">
        <v>3102</v>
      </c>
    </row>
    <row r="141" spans="1:12">
      <c r="A141" s="63">
        <v>1600</v>
      </c>
      <c r="B141" s="63" t="s">
        <v>3162</v>
      </c>
      <c r="C141" s="64" t="s">
        <v>192</v>
      </c>
      <c r="D141" s="65">
        <v>42765</v>
      </c>
      <c r="E141" s="66">
        <v>2</v>
      </c>
      <c r="F141" s="66">
        <v>21</v>
      </c>
      <c r="G141" s="66" t="str">
        <f>_xlfn.XLOOKUP(E141,'Cost Pools'!$A$3:$A$8,'Cost Pools'!$B$3:$B$8,"Tarkista KP-numero")</f>
        <v>Consulting</v>
      </c>
      <c r="H141" s="66" t="str">
        <f>_xlfn.XLOOKUP(F141,'Cost Pools'!$C$3:$C$13,'Cost Pools'!$D$3:$D$13,"Check CP Number")</f>
        <v>London</v>
      </c>
      <c r="I141" s="67">
        <v>5368</v>
      </c>
      <c r="J141" s="68"/>
      <c r="K141" s="66">
        <v>1440</v>
      </c>
      <c r="L141" s="68" t="s">
        <v>3102</v>
      </c>
    </row>
    <row r="142" spans="1:12">
      <c r="A142" s="63">
        <v>1600</v>
      </c>
      <c r="B142" s="63" t="s">
        <v>3162</v>
      </c>
      <c r="C142" s="64" t="s">
        <v>193</v>
      </c>
      <c r="D142" s="65">
        <v>42765</v>
      </c>
      <c r="E142" s="66">
        <v>1</v>
      </c>
      <c r="F142" s="66">
        <v>12</v>
      </c>
      <c r="G142" s="66" t="str">
        <f>_xlfn.XLOOKUP(E142,'Cost Pools'!$A$3:$A$8,'Cost Pools'!$B$3:$B$8,"Tarkista KP-numero")</f>
        <v>Accounting</v>
      </c>
      <c r="H142" s="66" t="str">
        <f>_xlfn.XLOOKUP(F142,'Cost Pools'!$C$3:$C$13,'Cost Pools'!$D$3:$D$13,"Check CP Number")</f>
        <v>Los Angeles</v>
      </c>
      <c r="I142" s="67">
        <v>1372.5</v>
      </c>
      <c r="J142" s="68"/>
      <c r="K142" s="66">
        <v>2432</v>
      </c>
      <c r="L142" s="68" t="s">
        <v>3121</v>
      </c>
    </row>
    <row r="143" spans="1:12">
      <c r="A143" s="63">
        <v>1600</v>
      </c>
      <c r="B143" s="63" t="s">
        <v>3162</v>
      </c>
      <c r="C143" s="64" t="s">
        <v>194</v>
      </c>
      <c r="D143" s="65">
        <v>42765</v>
      </c>
      <c r="E143" s="66">
        <v>3</v>
      </c>
      <c r="F143" s="68"/>
      <c r="G143" s="66" t="str">
        <f>_xlfn.XLOOKUP(E143,'Cost Pools'!$A$3:$A$8,'Cost Pools'!$B$3:$B$8,"Tarkista KP-numero")</f>
        <v>Seminars</v>
      </c>
      <c r="H143" s="66" t="str">
        <f>_xlfn.XLOOKUP(F143,'Cost Pools'!$C$3:$C$13,'Cost Pools'!$D$3:$D$13,"Check CP Number")</f>
        <v>Check CP Number</v>
      </c>
      <c r="I143" s="67">
        <v>165.92</v>
      </c>
      <c r="J143" s="68"/>
      <c r="K143" s="66">
        <v>2432</v>
      </c>
      <c r="L143" s="68" t="s">
        <v>3121</v>
      </c>
    </row>
    <row r="144" spans="1:12">
      <c r="A144" s="63">
        <v>1600</v>
      </c>
      <c r="B144" s="63" t="s">
        <v>3162</v>
      </c>
      <c r="C144" s="64" t="s">
        <v>195</v>
      </c>
      <c r="D144" s="65">
        <v>42765</v>
      </c>
      <c r="E144" s="66">
        <v>6</v>
      </c>
      <c r="F144" s="66">
        <v>62</v>
      </c>
      <c r="G144" s="66" t="str">
        <f>_xlfn.XLOOKUP(E144,'Cost Pools'!$A$3:$A$8,'Cost Pools'!$B$3:$B$8,"Tarkista KP-numero")</f>
        <v>Other Services</v>
      </c>
      <c r="H144" s="66" t="str">
        <f>_xlfn.XLOOKUP(F144,'Cost Pools'!$C$3:$C$13,'Cost Pools'!$D$3:$D$13,"Check CP Number")</f>
        <v>Los Angeles</v>
      </c>
      <c r="I144" s="67">
        <v>1073.5999999999999</v>
      </c>
      <c r="J144" s="68"/>
      <c r="K144" s="66">
        <v>440</v>
      </c>
      <c r="L144" s="68" t="s">
        <v>3058</v>
      </c>
    </row>
    <row r="145" spans="1:12">
      <c r="A145" s="63">
        <v>1600</v>
      </c>
      <c r="B145" s="63" t="s">
        <v>3162</v>
      </c>
      <c r="C145" s="64" t="s">
        <v>196</v>
      </c>
      <c r="D145" s="65">
        <v>42765</v>
      </c>
      <c r="E145" s="66">
        <v>2</v>
      </c>
      <c r="F145" s="66">
        <v>22</v>
      </c>
      <c r="G145" s="66" t="str">
        <f>_xlfn.XLOOKUP(E145,'Cost Pools'!$A$3:$A$8,'Cost Pools'!$B$3:$B$8,"Tarkista KP-numero")</f>
        <v>Consulting</v>
      </c>
      <c r="H145" s="66" t="str">
        <f>_xlfn.XLOOKUP(F145,'Cost Pools'!$C$3:$C$13,'Cost Pools'!$D$3:$D$13,"Check CP Number")</f>
        <v>Pittsburg</v>
      </c>
      <c r="I145" s="67">
        <v>1622.6</v>
      </c>
      <c r="J145" s="68"/>
      <c r="K145" s="66">
        <v>2178</v>
      </c>
      <c r="L145" s="68" t="s">
        <v>3115</v>
      </c>
    </row>
    <row r="146" spans="1:12">
      <c r="A146" s="63">
        <v>1600</v>
      </c>
      <c r="B146" s="63" t="s">
        <v>3162</v>
      </c>
      <c r="C146" s="64" t="s">
        <v>197</v>
      </c>
      <c r="D146" s="65">
        <v>42765</v>
      </c>
      <c r="E146" s="66">
        <v>2</v>
      </c>
      <c r="F146" s="66">
        <v>23</v>
      </c>
      <c r="G146" s="66" t="str">
        <f>_xlfn.XLOOKUP(E146,'Cost Pools'!$A$3:$A$8,'Cost Pools'!$B$3:$B$8,"Tarkista KP-numero")</f>
        <v>Consulting</v>
      </c>
      <c r="H146" s="66" t="str">
        <f>_xlfn.XLOOKUP(F146,'Cost Pools'!$C$3:$C$13,'Cost Pools'!$D$3:$D$13,"Check CP Number")</f>
        <v>Paris</v>
      </c>
      <c r="I146" s="67">
        <v>976</v>
      </c>
      <c r="J146" s="68"/>
      <c r="K146" s="66">
        <v>2178</v>
      </c>
      <c r="L146" s="68" t="s">
        <v>3115</v>
      </c>
    </row>
    <row r="147" spans="1:12">
      <c r="A147" s="63">
        <v>1600</v>
      </c>
      <c r="B147" s="63" t="s">
        <v>3162</v>
      </c>
      <c r="C147" s="64" t="s">
        <v>198</v>
      </c>
      <c r="D147" s="65">
        <v>42765</v>
      </c>
      <c r="E147" s="66">
        <v>2</v>
      </c>
      <c r="F147" s="66">
        <v>22</v>
      </c>
      <c r="G147" s="66" t="str">
        <f>_xlfn.XLOOKUP(E147,'Cost Pools'!$A$3:$A$8,'Cost Pools'!$B$3:$B$8,"Tarkista KP-numero")</f>
        <v>Consulting</v>
      </c>
      <c r="H147" s="66" t="str">
        <f>_xlfn.XLOOKUP(F147,'Cost Pools'!$C$3:$C$13,'Cost Pools'!$D$3:$D$13,"Check CP Number")</f>
        <v>Pittsburg</v>
      </c>
      <c r="I147" s="67">
        <v>1256.5999999999999</v>
      </c>
      <c r="J147" s="68"/>
      <c r="K147" s="66">
        <v>2178</v>
      </c>
      <c r="L147" s="68" t="s">
        <v>3115</v>
      </c>
    </row>
    <row r="148" spans="1:12">
      <c r="A148" s="63">
        <v>1600</v>
      </c>
      <c r="B148" s="63" t="s">
        <v>3162</v>
      </c>
      <c r="C148" s="64" t="s">
        <v>199</v>
      </c>
      <c r="D148" s="65">
        <v>42765</v>
      </c>
      <c r="E148" s="66">
        <v>6</v>
      </c>
      <c r="F148" s="66">
        <v>62</v>
      </c>
      <c r="G148" s="66" t="str">
        <f>_xlfn.XLOOKUP(E148,'Cost Pools'!$A$3:$A$8,'Cost Pools'!$B$3:$B$8,"Tarkista KP-numero")</f>
        <v>Other Services</v>
      </c>
      <c r="H148" s="66" t="str">
        <f>_xlfn.XLOOKUP(F148,'Cost Pools'!$C$3:$C$13,'Cost Pools'!$D$3:$D$13,"Check CP Number")</f>
        <v>Los Angeles</v>
      </c>
      <c r="I148" s="67">
        <v>580.72</v>
      </c>
      <c r="J148" s="68"/>
      <c r="K148" s="66">
        <v>949</v>
      </c>
      <c r="L148" s="68" t="s">
        <v>3089</v>
      </c>
    </row>
    <row r="149" spans="1:12">
      <c r="A149" s="63">
        <v>1600</v>
      </c>
      <c r="B149" s="63" t="s">
        <v>3162</v>
      </c>
      <c r="C149" s="64" t="s">
        <v>200</v>
      </c>
      <c r="D149" s="65">
        <v>42765</v>
      </c>
      <c r="E149" s="66">
        <v>2</v>
      </c>
      <c r="F149" s="66">
        <v>23</v>
      </c>
      <c r="G149" s="66" t="str">
        <f>_xlfn.XLOOKUP(E149,'Cost Pools'!$A$3:$A$8,'Cost Pools'!$B$3:$B$8,"Tarkista KP-numero")</f>
        <v>Consulting</v>
      </c>
      <c r="H149" s="66" t="str">
        <f>_xlfn.XLOOKUP(F149,'Cost Pools'!$C$3:$C$13,'Cost Pools'!$D$3:$D$13,"Check CP Number")</f>
        <v>Paris</v>
      </c>
      <c r="I149" s="67">
        <v>3818.6</v>
      </c>
      <c r="J149" s="68"/>
      <c r="K149" s="66">
        <v>1805</v>
      </c>
      <c r="L149" s="68" t="s">
        <v>3105</v>
      </c>
    </row>
    <row r="150" spans="1:12">
      <c r="A150" s="63">
        <v>1600</v>
      </c>
      <c r="B150" s="63" t="s">
        <v>3162</v>
      </c>
      <c r="C150" s="64" t="s">
        <v>201</v>
      </c>
      <c r="D150" s="65">
        <v>42765</v>
      </c>
      <c r="E150" s="66">
        <v>2</v>
      </c>
      <c r="F150" s="66">
        <v>21</v>
      </c>
      <c r="G150" s="66" t="str">
        <f>_xlfn.XLOOKUP(E150,'Cost Pools'!$A$3:$A$8,'Cost Pools'!$B$3:$B$8,"Tarkista KP-numero")</f>
        <v>Consulting</v>
      </c>
      <c r="H150" s="66" t="str">
        <f>_xlfn.XLOOKUP(F150,'Cost Pools'!$C$3:$C$13,'Cost Pools'!$D$3:$D$13,"Check CP Number")</f>
        <v>London</v>
      </c>
      <c r="I150" s="67">
        <v>185.44</v>
      </c>
      <c r="J150" s="68"/>
      <c r="K150" s="66">
        <v>1805</v>
      </c>
      <c r="L150" s="68" t="s">
        <v>3105</v>
      </c>
    </row>
    <row r="151" spans="1:12">
      <c r="A151" s="63">
        <v>1600</v>
      </c>
      <c r="B151" s="63" t="s">
        <v>3162</v>
      </c>
      <c r="C151" s="64" t="s">
        <v>202</v>
      </c>
      <c r="D151" s="65">
        <v>42765</v>
      </c>
      <c r="E151" s="66">
        <v>2</v>
      </c>
      <c r="F151" s="66">
        <v>21</v>
      </c>
      <c r="G151" s="66" t="str">
        <f>_xlfn.XLOOKUP(E151,'Cost Pools'!$A$3:$A$8,'Cost Pools'!$B$3:$B$8,"Tarkista KP-numero")</f>
        <v>Consulting</v>
      </c>
      <c r="H151" s="66" t="str">
        <f>_xlfn.XLOOKUP(F151,'Cost Pools'!$C$3:$C$13,'Cost Pools'!$D$3:$D$13,"Check CP Number")</f>
        <v>London</v>
      </c>
      <c r="I151" s="67">
        <v>1220</v>
      </c>
      <c r="J151" s="68"/>
      <c r="K151" s="66">
        <v>1805</v>
      </c>
      <c r="L151" s="68" t="s">
        <v>3105</v>
      </c>
    </row>
    <row r="152" spans="1:12">
      <c r="A152" s="63">
        <v>1600</v>
      </c>
      <c r="B152" s="63" t="s">
        <v>3162</v>
      </c>
      <c r="C152" s="64" t="s">
        <v>203</v>
      </c>
      <c r="D152" s="65">
        <v>42765</v>
      </c>
      <c r="E152" s="66">
        <v>6</v>
      </c>
      <c r="F152" s="66">
        <v>61</v>
      </c>
      <c r="G152" s="66" t="str">
        <f>_xlfn.XLOOKUP(E152,'Cost Pools'!$A$3:$A$8,'Cost Pools'!$B$3:$B$8,"Tarkista KP-numero")</f>
        <v>Other Services</v>
      </c>
      <c r="H152" s="66" t="str">
        <f>_xlfn.XLOOKUP(F152,'Cost Pools'!$C$3:$C$13,'Cost Pools'!$D$3:$D$13,"Check CP Number")</f>
        <v>New York</v>
      </c>
      <c r="I152" s="67">
        <v>3318.4</v>
      </c>
      <c r="J152" s="68"/>
      <c r="K152" s="66">
        <v>111</v>
      </c>
      <c r="L152" s="68" t="s">
        <v>3025</v>
      </c>
    </row>
    <row r="153" spans="1:12">
      <c r="A153" s="63">
        <v>1600</v>
      </c>
      <c r="B153" s="63" t="s">
        <v>3162</v>
      </c>
      <c r="C153" s="64" t="s">
        <v>204</v>
      </c>
      <c r="D153" s="65">
        <v>42765</v>
      </c>
      <c r="E153" s="66">
        <v>1</v>
      </c>
      <c r="F153" s="66">
        <v>11</v>
      </c>
      <c r="G153" s="66" t="str">
        <f>_xlfn.XLOOKUP(E153,'Cost Pools'!$A$3:$A$8,'Cost Pools'!$B$3:$B$8,"Tarkista KP-numero")</f>
        <v>Accounting</v>
      </c>
      <c r="H153" s="66" t="str">
        <f>_xlfn.XLOOKUP(F153,'Cost Pools'!$C$3:$C$13,'Cost Pools'!$D$3:$D$13,"Check CP Number")</f>
        <v>New York</v>
      </c>
      <c r="I153" s="67">
        <v>839.85</v>
      </c>
      <c r="J153" s="68"/>
      <c r="K153" s="66">
        <v>111</v>
      </c>
      <c r="L153" s="68" t="s">
        <v>3025</v>
      </c>
    </row>
    <row r="154" spans="1:12">
      <c r="A154" s="63">
        <v>1600</v>
      </c>
      <c r="B154" s="63" t="s">
        <v>3162</v>
      </c>
      <c r="C154" s="64" t="s">
        <v>205</v>
      </c>
      <c r="D154" s="65">
        <v>42765</v>
      </c>
      <c r="E154" s="66">
        <v>1</v>
      </c>
      <c r="F154" s="66">
        <v>13</v>
      </c>
      <c r="G154" s="66" t="str">
        <f>_xlfn.XLOOKUP(E154,'Cost Pools'!$A$3:$A$8,'Cost Pools'!$B$3:$B$8,"Tarkista KP-numero")</f>
        <v>Accounting</v>
      </c>
      <c r="H154" s="66" t="str">
        <f>_xlfn.XLOOKUP(F154,'Cost Pools'!$C$3:$C$13,'Cost Pools'!$D$3:$D$13,"Check CP Number")</f>
        <v>Chicago</v>
      </c>
      <c r="I154" s="67">
        <v>1708</v>
      </c>
      <c r="J154" s="68"/>
      <c r="K154" s="66">
        <v>111</v>
      </c>
      <c r="L154" s="68" t="s">
        <v>3025</v>
      </c>
    </row>
    <row r="155" spans="1:12">
      <c r="A155" s="63">
        <v>1600</v>
      </c>
      <c r="B155" s="63" t="s">
        <v>3162</v>
      </c>
      <c r="C155" s="64" t="s">
        <v>206</v>
      </c>
      <c r="D155" s="65">
        <v>42765</v>
      </c>
      <c r="E155" s="66">
        <v>6</v>
      </c>
      <c r="F155" s="66">
        <v>61</v>
      </c>
      <c r="G155" s="66" t="str">
        <f>_xlfn.XLOOKUP(E155,'Cost Pools'!$A$3:$A$8,'Cost Pools'!$B$3:$B$8,"Tarkista KP-numero")</f>
        <v>Other Services</v>
      </c>
      <c r="H155" s="66" t="str">
        <f>_xlfn.XLOOKUP(F155,'Cost Pools'!$C$3:$C$13,'Cost Pools'!$D$3:$D$13,"Check CP Number")</f>
        <v>New York</v>
      </c>
      <c r="I155" s="67">
        <v>5108.12</v>
      </c>
      <c r="J155" s="68"/>
      <c r="K155" s="66">
        <v>111</v>
      </c>
      <c r="L155" s="68" t="s">
        <v>3025</v>
      </c>
    </row>
    <row r="156" spans="1:12">
      <c r="A156" s="63">
        <v>1600</v>
      </c>
      <c r="B156" s="63" t="s">
        <v>3162</v>
      </c>
      <c r="C156" s="64" t="s">
        <v>207</v>
      </c>
      <c r="D156" s="65">
        <v>42765</v>
      </c>
      <c r="E156" s="66">
        <v>6</v>
      </c>
      <c r="F156" s="66">
        <v>62</v>
      </c>
      <c r="G156" s="66" t="str">
        <f>_xlfn.XLOOKUP(E156,'Cost Pools'!$A$3:$A$8,'Cost Pools'!$B$3:$B$8,"Tarkista KP-numero")</f>
        <v>Other Services</v>
      </c>
      <c r="H156" s="66" t="str">
        <f>_xlfn.XLOOKUP(F156,'Cost Pools'!$C$3:$C$13,'Cost Pools'!$D$3:$D$13,"Check CP Number")</f>
        <v>Los Angeles</v>
      </c>
      <c r="I156" s="67">
        <v>817.4</v>
      </c>
      <c r="J156" s="68"/>
      <c r="K156" s="66">
        <v>111</v>
      </c>
      <c r="L156" s="68" t="s">
        <v>3025</v>
      </c>
    </row>
    <row r="157" spans="1:12">
      <c r="A157" s="63">
        <v>1600</v>
      </c>
      <c r="B157" s="63" t="s">
        <v>3162</v>
      </c>
      <c r="C157" s="64" t="s">
        <v>208</v>
      </c>
      <c r="D157" s="65">
        <v>42765</v>
      </c>
      <c r="E157" s="66">
        <v>2</v>
      </c>
      <c r="F157" s="66">
        <v>22</v>
      </c>
      <c r="G157" s="66" t="str">
        <f>_xlfn.XLOOKUP(E157,'Cost Pools'!$A$3:$A$8,'Cost Pools'!$B$3:$B$8,"Tarkista KP-numero")</f>
        <v>Consulting</v>
      </c>
      <c r="H157" s="66" t="str">
        <f>_xlfn.XLOOKUP(F157,'Cost Pools'!$C$3:$C$13,'Cost Pools'!$D$3:$D$13,"Check CP Number")</f>
        <v>Pittsburg</v>
      </c>
      <c r="I157" s="67">
        <v>1695.8</v>
      </c>
      <c r="J157" s="68"/>
      <c r="K157" s="66">
        <v>111</v>
      </c>
      <c r="L157" s="68" t="s">
        <v>3025</v>
      </c>
    </row>
    <row r="158" spans="1:12">
      <c r="A158" s="63">
        <v>1600</v>
      </c>
      <c r="B158" s="63" t="s">
        <v>3162</v>
      </c>
      <c r="C158" s="64" t="s">
        <v>209</v>
      </c>
      <c r="D158" s="65">
        <v>42765</v>
      </c>
      <c r="E158" s="66">
        <v>2</v>
      </c>
      <c r="F158" s="66">
        <v>22</v>
      </c>
      <c r="G158" s="66" t="str">
        <f>_xlfn.XLOOKUP(E158,'Cost Pools'!$A$3:$A$8,'Cost Pools'!$B$3:$B$8,"Tarkista KP-numero")</f>
        <v>Consulting</v>
      </c>
      <c r="H158" s="66" t="str">
        <f>_xlfn.XLOOKUP(F158,'Cost Pools'!$C$3:$C$13,'Cost Pools'!$D$3:$D$13,"Check CP Number")</f>
        <v>Pittsburg</v>
      </c>
      <c r="I158" s="67">
        <v>2427.8000000000002</v>
      </c>
      <c r="J158" s="68"/>
      <c r="K158" s="66">
        <v>111</v>
      </c>
      <c r="L158" s="68" t="s">
        <v>3025</v>
      </c>
    </row>
    <row r="159" spans="1:12">
      <c r="A159" s="63">
        <v>1600</v>
      </c>
      <c r="B159" s="63" t="s">
        <v>3162</v>
      </c>
      <c r="C159" s="64" t="s">
        <v>210</v>
      </c>
      <c r="D159" s="65">
        <v>42765</v>
      </c>
      <c r="E159" s="66">
        <v>2</v>
      </c>
      <c r="F159" s="66">
        <v>22</v>
      </c>
      <c r="G159" s="66" t="str">
        <f>_xlfn.XLOOKUP(E159,'Cost Pools'!$A$3:$A$8,'Cost Pools'!$B$3:$B$8,"Tarkista KP-numero")</f>
        <v>Consulting</v>
      </c>
      <c r="H159" s="66" t="str">
        <f>_xlfn.XLOOKUP(F159,'Cost Pools'!$C$3:$C$13,'Cost Pools'!$D$3:$D$13,"Check CP Number")</f>
        <v>Pittsburg</v>
      </c>
      <c r="I159" s="67">
        <v>2427.8000000000002</v>
      </c>
      <c r="J159" s="68"/>
      <c r="K159" s="66">
        <v>111</v>
      </c>
      <c r="L159" s="68" t="s">
        <v>3025</v>
      </c>
    </row>
    <row r="160" spans="1:12">
      <c r="A160" s="63">
        <v>1600</v>
      </c>
      <c r="B160" s="63" t="s">
        <v>3162</v>
      </c>
      <c r="C160" s="64" t="s">
        <v>211</v>
      </c>
      <c r="D160" s="65">
        <v>42765</v>
      </c>
      <c r="E160" s="66">
        <v>6</v>
      </c>
      <c r="F160" s="66">
        <v>61</v>
      </c>
      <c r="G160" s="66" t="str">
        <f>_xlfn.XLOOKUP(E160,'Cost Pools'!$A$3:$A$8,'Cost Pools'!$B$3:$B$8,"Tarkista KP-numero")</f>
        <v>Other Services</v>
      </c>
      <c r="H160" s="66" t="str">
        <f>_xlfn.XLOOKUP(F160,'Cost Pools'!$C$3:$C$13,'Cost Pools'!$D$3:$D$13,"Check CP Number")</f>
        <v>New York</v>
      </c>
      <c r="I160" s="67">
        <v>4494.4799999999996</v>
      </c>
      <c r="J160" s="68"/>
      <c r="K160" s="66">
        <v>111</v>
      </c>
      <c r="L160" s="68" t="s">
        <v>3025</v>
      </c>
    </row>
    <row r="161" spans="1:12">
      <c r="A161" s="63">
        <v>1600</v>
      </c>
      <c r="B161" s="63" t="s">
        <v>3162</v>
      </c>
      <c r="C161" s="64" t="s">
        <v>212</v>
      </c>
      <c r="D161" s="65">
        <v>42765</v>
      </c>
      <c r="E161" s="66">
        <v>6</v>
      </c>
      <c r="F161" s="66">
        <v>62</v>
      </c>
      <c r="G161" s="66" t="str">
        <f>_xlfn.XLOOKUP(E161,'Cost Pools'!$A$3:$A$8,'Cost Pools'!$B$3:$B$8,"Tarkista KP-numero")</f>
        <v>Other Services</v>
      </c>
      <c r="H161" s="66" t="str">
        <f>_xlfn.XLOOKUP(F161,'Cost Pools'!$C$3:$C$13,'Cost Pools'!$D$3:$D$13,"Check CP Number")</f>
        <v>Los Angeles</v>
      </c>
      <c r="I161" s="67">
        <v>146.4</v>
      </c>
      <c r="J161" s="68"/>
      <c r="K161" s="66">
        <v>1268</v>
      </c>
      <c r="L161" s="68" t="s">
        <v>3099</v>
      </c>
    </row>
    <row r="162" spans="1:12">
      <c r="A162" s="63">
        <v>1600</v>
      </c>
      <c r="B162" s="63" t="s">
        <v>3162</v>
      </c>
      <c r="C162" s="64" t="s">
        <v>213</v>
      </c>
      <c r="D162" s="65">
        <v>42765</v>
      </c>
      <c r="E162" s="66">
        <v>1</v>
      </c>
      <c r="F162" s="66">
        <v>12</v>
      </c>
      <c r="G162" s="66" t="str">
        <f>_xlfn.XLOOKUP(E162,'Cost Pools'!$A$3:$A$8,'Cost Pools'!$B$3:$B$8,"Tarkista KP-numero")</f>
        <v>Accounting</v>
      </c>
      <c r="H162" s="66" t="str">
        <f>_xlfn.XLOOKUP(F162,'Cost Pools'!$C$3:$C$13,'Cost Pools'!$D$3:$D$13,"Check CP Number")</f>
        <v>Los Angeles</v>
      </c>
      <c r="I162" s="67">
        <v>1830</v>
      </c>
      <c r="J162" s="68"/>
      <c r="K162" s="66">
        <v>1268</v>
      </c>
      <c r="L162" s="68" t="s">
        <v>3099</v>
      </c>
    </row>
    <row r="163" spans="1:12">
      <c r="A163" s="63">
        <v>1600</v>
      </c>
      <c r="B163" s="63" t="s">
        <v>3162</v>
      </c>
      <c r="C163" s="64" t="s">
        <v>214</v>
      </c>
      <c r="D163" s="65">
        <v>42765</v>
      </c>
      <c r="E163" s="66">
        <v>6</v>
      </c>
      <c r="F163" s="66">
        <v>62</v>
      </c>
      <c r="G163" s="66" t="str">
        <f>_xlfn.XLOOKUP(E163,'Cost Pools'!$A$3:$A$8,'Cost Pools'!$B$3:$B$8,"Tarkista KP-numero")</f>
        <v>Other Services</v>
      </c>
      <c r="H163" s="66" t="str">
        <f>_xlfn.XLOOKUP(F163,'Cost Pools'!$C$3:$C$13,'Cost Pools'!$D$3:$D$13,"Check CP Number")</f>
        <v>Los Angeles</v>
      </c>
      <c r="I163" s="67">
        <v>634.4</v>
      </c>
      <c r="J163" s="68"/>
      <c r="K163" s="66">
        <v>1268</v>
      </c>
      <c r="L163" s="68" t="s">
        <v>3099</v>
      </c>
    </row>
    <row r="164" spans="1:12">
      <c r="A164" s="63">
        <v>1600</v>
      </c>
      <c r="B164" s="63" t="s">
        <v>3162</v>
      </c>
      <c r="C164" s="64" t="s">
        <v>215</v>
      </c>
      <c r="D164" s="65">
        <v>42765</v>
      </c>
      <c r="E164" s="66">
        <v>6</v>
      </c>
      <c r="F164" s="66">
        <v>62</v>
      </c>
      <c r="G164" s="66" t="str">
        <f>_xlfn.XLOOKUP(E164,'Cost Pools'!$A$3:$A$8,'Cost Pools'!$B$3:$B$8,"Tarkista KP-numero")</f>
        <v>Other Services</v>
      </c>
      <c r="H164" s="66" t="str">
        <f>_xlfn.XLOOKUP(F164,'Cost Pools'!$C$3:$C$13,'Cost Pools'!$D$3:$D$13,"Check CP Number")</f>
        <v>Los Angeles</v>
      </c>
      <c r="I164" s="67">
        <v>414.8</v>
      </c>
      <c r="J164" s="68"/>
      <c r="K164" s="66">
        <v>1268</v>
      </c>
      <c r="L164" s="68" t="s">
        <v>3099</v>
      </c>
    </row>
    <row r="165" spans="1:12">
      <c r="A165" s="63">
        <v>1600</v>
      </c>
      <c r="B165" s="63" t="s">
        <v>3162</v>
      </c>
      <c r="C165" s="64" t="s">
        <v>216</v>
      </c>
      <c r="D165" s="65">
        <v>42767</v>
      </c>
      <c r="E165" s="66">
        <v>1</v>
      </c>
      <c r="F165" s="66">
        <v>11</v>
      </c>
      <c r="G165" s="66" t="str">
        <f>_xlfn.XLOOKUP(E165,'Cost Pools'!$A$3:$A$8,'Cost Pools'!$B$3:$B$8,"Tarkista KP-numero")</f>
        <v>Accounting</v>
      </c>
      <c r="H165" s="66" t="str">
        <f>_xlfn.XLOOKUP(F165,'Cost Pools'!$C$3:$C$13,'Cost Pools'!$D$3:$D$13,"Check CP Number")</f>
        <v>New York</v>
      </c>
      <c r="I165" s="67">
        <v>13526.14</v>
      </c>
      <c r="J165" s="68"/>
      <c r="K165" s="66">
        <v>1805</v>
      </c>
      <c r="L165" s="68" t="s">
        <v>3105</v>
      </c>
    </row>
    <row r="166" spans="1:12">
      <c r="A166" s="63">
        <v>1600</v>
      </c>
      <c r="B166" s="63" t="s">
        <v>3162</v>
      </c>
      <c r="C166" s="64" t="s">
        <v>217</v>
      </c>
      <c r="D166" s="65">
        <v>42767</v>
      </c>
      <c r="E166" s="66">
        <v>1</v>
      </c>
      <c r="F166" s="66">
        <v>11</v>
      </c>
      <c r="G166" s="66" t="str">
        <f>_xlfn.XLOOKUP(E166,'Cost Pools'!$A$3:$A$8,'Cost Pools'!$B$3:$B$8,"Tarkista KP-numero")</f>
        <v>Accounting</v>
      </c>
      <c r="H166" s="66" t="str">
        <f>_xlfn.XLOOKUP(F166,'Cost Pools'!$C$3:$C$13,'Cost Pools'!$D$3:$D$13,"Check CP Number")</f>
        <v>New York</v>
      </c>
      <c r="I166" s="67">
        <v>463.6</v>
      </c>
      <c r="J166" s="68"/>
      <c r="K166" s="66">
        <v>1805</v>
      </c>
      <c r="L166" s="68" t="s">
        <v>3105</v>
      </c>
    </row>
    <row r="167" spans="1:12">
      <c r="A167" s="63">
        <v>1600</v>
      </c>
      <c r="B167" s="63" t="s">
        <v>3162</v>
      </c>
      <c r="C167" s="64" t="s">
        <v>218</v>
      </c>
      <c r="D167" s="65">
        <v>42769</v>
      </c>
      <c r="E167" s="66">
        <v>1</v>
      </c>
      <c r="F167" s="66">
        <v>13</v>
      </c>
      <c r="G167" s="66" t="str">
        <f>_xlfn.XLOOKUP(E167,'Cost Pools'!$A$3:$A$8,'Cost Pools'!$B$3:$B$8,"Tarkista KP-numero")</f>
        <v>Accounting</v>
      </c>
      <c r="H167" s="66" t="str">
        <f>_xlfn.XLOOKUP(F167,'Cost Pools'!$C$3:$C$13,'Cost Pools'!$D$3:$D$13,"Check CP Number")</f>
        <v>Chicago</v>
      </c>
      <c r="I167" s="68"/>
      <c r="J167" s="67">
        <v>-1098</v>
      </c>
      <c r="K167" s="66">
        <v>2497</v>
      </c>
      <c r="L167" s="68" t="s">
        <v>3164</v>
      </c>
    </row>
    <row r="168" spans="1:12">
      <c r="A168" s="63">
        <v>1600</v>
      </c>
      <c r="B168" s="63" t="s">
        <v>3162</v>
      </c>
      <c r="C168" s="64" t="s">
        <v>219</v>
      </c>
      <c r="D168" s="65">
        <v>42769</v>
      </c>
      <c r="E168" s="66">
        <v>1</v>
      </c>
      <c r="F168" s="66">
        <v>13</v>
      </c>
      <c r="G168" s="66" t="str">
        <f>_xlfn.XLOOKUP(E168,'Cost Pools'!$A$3:$A$8,'Cost Pools'!$B$3:$B$8,"Tarkista KP-numero")</f>
        <v>Accounting</v>
      </c>
      <c r="H168" s="66" t="str">
        <f>_xlfn.XLOOKUP(F168,'Cost Pools'!$C$3:$C$13,'Cost Pools'!$D$3:$D$13,"Check CP Number")</f>
        <v>Chicago</v>
      </c>
      <c r="I168" s="67">
        <v>854</v>
      </c>
      <c r="J168" s="68"/>
      <c r="K168" s="66">
        <v>2497</v>
      </c>
      <c r="L168" s="68" t="s">
        <v>3164</v>
      </c>
    </row>
    <row r="169" spans="1:12">
      <c r="A169" s="63">
        <v>1600</v>
      </c>
      <c r="B169" s="63" t="s">
        <v>3162</v>
      </c>
      <c r="C169" s="64" t="s">
        <v>220</v>
      </c>
      <c r="D169" s="65">
        <v>42772</v>
      </c>
      <c r="E169" s="66">
        <v>6</v>
      </c>
      <c r="F169" s="66">
        <v>61</v>
      </c>
      <c r="G169" s="66" t="str">
        <f>_xlfn.XLOOKUP(E169,'Cost Pools'!$A$3:$A$8,'Cost Pools'!$B$3:$B$8,"Tarkista KP-numero")</f>
        <v>Other Services</v>
      </c>
      <c r="H169" s="66" t="str">
        <f>_xlfn.XLOOKUP(F169,'Cost Pools'!$C$3:$C$13,'Cost Pools'!$D$3:$D$13,"Check CP Number")</f>
        <v>New York</v>
      </c>
      <c r="I169" s="67">
        <v>1073.5999999999999</v>
      </c>
      <c r="J169" s="68"/>
      <c r="K169" s="66">
        <v>93</v>
      </c>
      <c r="L169" s="68" t="s">
        <v>3015</v>
      </c>
    </row>
    <row r="170" spans="1:12">
      <c r="A170" s="63">
        <v>1600</v>
      </c>
      <c r="B170" s="63" t="s">
        <v>3162</v>
      </c>
      <c r="C170" s="64" t="s">
        <v>221</v>
      </c>
      <c r="D170" s="65">
        <v>42772</v>
      </c>
      <c r="E170" s="66">
        <v>3</v>
      </c>
      <c r="F170" s="68"/>
      <c r="G170" s="66" t="str">
        <f>_xlfn.XLOOKUP(E170,'Cost Pools'!$A$3:$A$8,'Cost Pools'!$B$3:$B$8,"Tarkista KP-numero")</f>
        <v>Seminars</v>
      </c>
      <c r="H170" s="66" t="str">
        <f>_xlfn.XLOOKUP(F170,'Cost Pools'!$C$3:$C$13,'Cost Pools'!$D$3:$D$13,"Check CP Number")</f>
        <v>Check CP Number</v>
      </c>
      <c r="I170" s="67">
        <v>231.8</v>
      </c>
      <c r="J170" s="68"/>
      <c r="K170" s="66">
        <v>225</v>
      </c>
      <c r="L170" s="68" t="s">
        <v>3039</v>
      </c>
    </row>
    <row r="171" spans="1:12">
      <c r="A171" s="63">
        <v>1600</v>
      </c>
      <c r="B171" s="63" t="s">
        <v>3162</v>
      </c>
      <c r="C171" s="64" t="s">
        <v>222</v>
      </c>
      <c r="D171" s="65">
        <v>42772</v>
      </c>
      <c r="E171" s="66">
        <v>1</v>
      </c>
      <c r="F171" s="66">
        <v>12</v>
      </c>
      <c r="G171" s="66" t="str">
        <f>_xlfn.XLOOKUP(E171,'Cost Pools'!$A$3:$A$8,'Cost Pools'!$B$3:$B$8,"Tarkista KP-numero")</f>
        <v>Accounting</v>
      </c>
      <c r="H171" s="66" t="str">
        <f>_xlfn.XLOOKUP(F171,'Cost Pools'!$C$3:$C$13,'Cost Pools'!$D$3:$D$13,"Check CP Number")</f>
        <v>Los Angeles</v>
      </c>
      <c r="I171" s="67">
        <v>4209</v>
      </c>
      <c r="J171" s="68"/>
      <c r="K171" s="66">
        <v>320</v>
      </c>
      <c r="L171" s="68" t="s">
        <v>3052</v>
      </c>
    </row>
    <row r="172" spans="1:12">
      <c r="A172" s="63">
        <v>1600</v>
      </c>
      <c r="B172" s="63" t="s">
        <v>3162</v>
      </c>
      <c r="C172" s="64" t="s">
        <v>223</v>
      </c>
      <c r="D172" s="65">
        <v>42772</v>
      </c>
      <c r="E172" s="66">
        <v>2</v>
      </c>
      <c r="F172" s="66">
        <v>22</v>
      </c>
      <c r="G172" s="66" t="str">
        <f>_xlfn.XLOOKUP(E172,'Cost Pools'!$A$3:$A$8,'Cost Pools'!$B$3:$B$8,"Tarkista KP-numero")</f>
        <v>Consulting</v>
      </c>
      <c r="H172" s="66" t="str">
        <f>_xlfn.XLOOKUP(F172,'Cost Pools'!$C$3:$C$13,'Cost Pools'!$D$3:$D$13,"Check CP Number")</f>
        <v>Pittsburg</v>
      </c>
      <c r="I172" s="67">
        <v>1256.5999999999999</v>
      </c>
      <c r="J172" s="68"/>
      <c r="K172" s="66">
        <v>1391</v>
      </c>
      <c r="L172" s="68" t="s">
        <v>3101</v>
      </c>
    </row>
    <row r="173" spans="1:12">
      <c r="A173" s="63">
        <v>1600</v>
      </c>
      <c r="B173" s="63" t="s">
        <v>3162</v>
      </c>
      <c r="C173" s="64" t="s">
        <v>224</v>
      </c>
      <c r="D173" s="65">
        <v>42772</v>
      </c>
      <c r="E173" s="66">
        <v>6</v>
      </c>
      <c r="F173" s="66">
        <v>62</v>
      </c>
      <c r="G173" s="66" t="str">
        <f>_xlfn.XLOOKUP(E173,'Cost Pools'!$A$3:$A$8,'Cost Pools'!$B$3:$B$8,"Tarkista KP-numero")</f>
        <v>Other Services</v>
      </c>
      <c r="H173" s="66" t="str">
        <f>_xlfn.XLOOKUP(F173,'Cost Pools'!$C$3:$C$13,'Cost Pools'!$D$3:$D$13,"Check CP Number")</f>
        <v>Los Angeles</v>
      </c>
      <c r="I173" s="67">
        <v>713.7</v>
      </c>
      <c r="J173" s="68"/>
      <c r="K173" s="66">
        <v>2748</v>
      </c>
      <c r="L173" s="68" t="s">
        <v>3131</v>
      </c>
    </row>
    <row r="174" spans="1:12">
      <c r="A174" s="63">
        <v>1600</v>
      </c>
      <c r="B174" s="63" t="s">
        <v>3162</v>
      </c>
      <c r="C174" s="64" t="s">
        <v>225</v>
      </c>
      <c r="D174" s="65">
        <v>42772</v>
      </c>
      <c r="E174" s="66">
        <v>1</v>
      </c>
      <c r="F174" s="66">
        <v>12</v>
      </c>
      <c r="G174" s="66" t="str">
        <f>_xlfn.XLOOKUP(E174,'Cost Pools'!$A$3:$A$8,'Cost Pools'!$B$3:$B$8,"Tarkista KP-numero")</f>
        <v>Accounting</v>
      </c>
      <c r="H174" s="66" t="str">
        <f>_xlfn.XLOOKUP(F174,'Cost Pools'!$C$3:$C$13,'Cost Pools'!$D$3:$D$13,"Check CP Number")</f>
        <v>Los Angeles</v>
      </c>
      <c r="I174" s="67">
        <v>1189.5</v>
      </c>
      <c r="J174" s="68"/>
      <c r="K174" s="66">
        <v>1126</v>
      </c>
      <c r="L174" s="68" t="s">
        <v>3096</v>
      </c>
    </row>
    <row r="175" spans="1:12">
      <c r="A175" s="63">
        <v>1600</v>
      </c>
      <c r="B175" s="63" t="s">
        <v>3162</v>
      </c>
      <c r="C175" s="64" t="s">
        <v>226</v>
      </c>
      <c r="D175" s="65">
        <v>42772</v>
      </c>
      <c r="E175" s="66">
        <v>1</v>
      </c>
      <c r="F175" s="66">
        <v>12</v>
      </c>
      <c r="G175" s="66" t="str">
        <f>_xlfn.XLOOKUP(E175,'Cost Pools'!$A$3:$A$8,'Cost Pools'!$B$3:$B$8,"Tarkista KP-numero")</f>
        <v>Accounting</v>
      </c>
      <c r="H175" s="66" t="str">
        <f>_xlfn.XLOOKUP(F175,'Cost Pools'!$C$3:$C$13,'Cost Pools'!$D$3:$D$13,"Check CP Number")</f>
        <v>Los Angeles</v>
      </c>
      <c r="I175" s="67">
        <v>1189.5</v>
      </c>
      <c r="J175" s="68"/>
      <c r="K175" s="66">
        <v>1126</v>
      </c>
      <c r="L175" s="68" t="s">
        <v>3096</v>
      </c>
    </row>
    <row r="176" spans="1:12">
      <c r="A176" s="63">
        <v>1600</v>
      </c>
      <c r="B176" s="63" t="s">
        <v>3162</v>
      </c>
      <c r="C176" s="64" t="s">
        <v>227</v>
      </c>
      <c r="D176" s="65">
        <v>42772</v>
      </c>
      <c r="E176" s="66">
        <v>1</v>
      </c>
      <c r="F176" s="66">
        <v>12</v>
      </c>
      <c r="G176" s="66" t="str">
        <f>_xlfn.XLOOKUP(E176,'Cost Pools'!$A$3:$A$8,'Cost Pools'!$B$3:$B$8,"Tarkista KP-numero")</f>
        <v>Accounting</v>
      </c>
      <c r="H176" s="66" t="str">
        <f>_xlfn.XLOOKUP(F176,'Cost Pools'!$C$3:$C$13,'Cost Pools'!$D$3:$D$13,"Check CP Number")</f>
        <v>Los Angeles</v>
      </c>
      <c r="I176" s="67">
        <v>1110.2</v>
      </c>
      <c r="J176" s="68"/>
      <c r="K176" s="66">
        <v>1511</v>
      </c>
      <c r="L176" s="68" t="s">
        <v>3103</v>
      </c>
    </row>
    <row r="177" spans="1:12">
      <c r="A177" s="63">
        <v>1600</v>
      </c>
      <c r="B177" s="63" t="s">
        <v>3162</v>
      </c>
      <c r="C177" s="64" t="s">
        <v>228</v>
      </c>
      <c r="D177" s="65">
        <v>42772</v>
      </c>
      <c r="E177" s="66">
        <v>6</v>
      </c>
      <c r="F177" s="66">
        <v>61</v>
      </c>
      <c r="G177" s="66" t="str">
        <f>_xlfn.XLOOKUP(E177,'Cost Pools'!$A$3:$A$8,'Cost Pools'!$B$3:$B$8,"Tarkista KP-numero")</f>
        <v>Other Services</v>
      </c>
      <c r="H177" s="66" t="str">
        <f>_xlfn.XLOOKUP(F177,'Cost Pools'!$C$3:$C$13,'Cost Pools'!$D$3:$D$13,"Check CP Number")</f>
        <v>New York</v>
      </c>
      <c r="I177" s="67">
        <v>7719.23</v>
      </c>
      <c r="J177" s="68"/>
      <c r="K177" s="66">
        <v>1511</v>
      </c>
      <c r="L177" s="68" t="s">
        <v>3103</v>
      </c>
    </row>
    <row r="178" spans="1:12">
      <c r="A178" s="63">
        <v>1600</v>
      </c>
      <c r="B178" s="63" t="s">
        <v>3162</v>
      </c>
      <c r="C178" s="64" t="s">
        <v>229</v>
      </c>
      <c r="D178" s="65">
        <v>42772</v>
      </c>
      <c r="E178" s="66">
        <v>6</v>
      </c>
      <c r="F178" s="66">
        <v>61</v>
      </c>
      <c r="G178" s="66" t="str">
        <f>_xlfn.XLOOKUP(E178,'Cost Pools'!$A$3:$A$8,'Cost Pools'!$B$3:$B$8,"Tarkista KP-numero")</f>
        <v>Other Services</v>
      </c>
      <c r="H178" s="66" t="str">
        <f>_xlfn.XLOOKUP(F178,'Cost Pools'!$C$3:$C$13,'Cost Pools'!$D$3:$D$13,"Check CP Number")</f>
        <v>New York</v>
      </c>
      <c r="I178" s="67">
        <v>1125.7</v>
      </c>
      <c r="J178" s="68"/>
      <c r="K178" s="66">
        <v>1511</v>
      </c>
      <c r="L178" s="68" t="s">
        <v>3103</v>
      </c>
    </row>
    <row r="179" spans="1:12">
      <c r="A179" s="63">
        <v>1600</v>
      </c>
      <c r="B179" s="63" t="s">
        <v>3162</v>
      </c>
      <c r="C179" s="64" t="s">
        <v>230</v>
      </c>
      <c r="D179" s="65">
        <v>42772</v>
      </c>
      <c r="E179" s="66">
        <v>2</v>
      </c>
      <c r="F179" s="66">
        <v>22</v>
      </c>
      <c r="G179" s="66" t="str">
        <f>_xlfn.XLOOKUP(E179,'Cost Pools'!$A$3:$A$8,'Cost Pools'!$B$3:$B$8,"Tarkista KP-numero")</f>
        <v>Consulting</v>
      </c>
      <c r="H179" s="66" t="str">
        <f>_xlfn.XLOOKUP(F179,'Cost Pools'!$C$3:$C$13,'Cost Pools'!$D$3:$D$13,"Check CP Number")</f>
        <v>Pittsburg</v>
      </c>
      <c r="I179" s="67">
        <v>3015.84</v>
      </c>
      <c r="J179" s="68"/>
      <c r="K179" s="66">
        <v>346</v>
      </c>
      <c r="L179" s="68" t="s">
        <v>3053</v>
      </c>
    </row>
    <row r="180" spans="1:12">
      <c r="A180" s="63">
        <v>1600</v>
      </c>
      <c r="B180" s="63" t="s">
        <v>3162</v>
      </c>
      <c r="C180" s="64" t="s">
        <v>231</v>
      </c>
      <c r="D180" s="65">
        <v>42772</v>
      </c>
      <c r="E180" s="66">
        <v>3</v>
      </c>
      <c r="F180" s="68"/>
      <c r="G180" s="66" t="str">
        <f>_xlfn.XLOOKUP(E180,'Cost Pools'!$A$3:$A$8,'Cost Pools'!$B$3:$B$8,"Tarkista KP-numero")</f>
        <v>Seminars</v>
      </c>
      <c r="H180" s="66" t="str">
        <f>_xlfn.XLOOKUP(F180,'Cost Pools'!$C$3:$C$13,'Cost Pools'!$D$3:$D$13,"Check CP Number")</f>
        <v>Check CP Number</v>
      </c>
      <c r="I180" s="67">
        <v>61</v>
      </c>
      <c r="J180" s="68"/>
      <c r="K180" s="66">
        <v>103</v>
      </c>
      <c r="L180" s="68" t="s">
        <v>3020</v>
      </c>
    </row>
    <row r="181" spans="1:12">
      <c r="A181" s="63">
        <v>1600</v>
      </c>
      <c r="B181" s="63" t="s">
        <v>3162</v>
      </c>
      <c r="C181" s="64" t="s">
        <v>232</v>
      </c>
      <c r="D181" s="65">
        <v>42772</v>
      </c>
      <c r="E181" s="66">
        <v>1</v>
      </c>
      <c r="F181" s="66">
        <v>12</v>
      </c>
      <c r="G181" s="66" t="str">
        <f>_xlfn.XLOOKUP(E181,'Cost Pools'!$A$3:$A$8,'Cost Pools'!$B$3:$B$8,"Tarkista KP-numero")</f>
        <v>Accounting</v>
      </c>
      <c r="H181" s="66" t="str">
        <f>_xlfn.XLOOKUP(F181,'Cost Pools'!$C$3:$C$13,'Cost Pools'!$D$3:$D$13,"Check CP Number")</f>
        <v>Los Angeles</v>
      </c>
      <c r="I181" s="67">
        <v>2330.1999999999998</v>
      </c>
      <c r="J181" s="68"/>
      <c r="K181" s="66">
        <v>2803</v>
      </c>
      <c r="L181" s="68" t="s">
        <v>3134</v>
      </c>
    </row>
    <row r="182" spans="1:12">
      <c r="A182" s="63">
        <v>1600</v>
      </c>
      <c r="B182" s="63" t="s">
        <v>3162</v>
      </c>
      <c r="C182" s="64" t="s">
        <v>233</v>
      </c>
      <c r="D182" s="65">
        <v>42772</v>
      </c>
      <c r="E182" s="66">
        <v>1</v>
      </c>
      <c r="F182" s="66">
        <v>12</v>
      </c>
      <c r="G182" s="66" t="str">
        <f>_xlfn.XLOOKUP(E182,'Cost Pools'!$A$3:$A$8,'Cost Pools'!$B$3:$B$8,"Tarkista KP-numero")</f>
        <v>Accounting</v>
      </c>
      <c r="H182" s="66" t="str">
        <f>_xlfn.XLOOKUP(F182,'Cost Pools'!$C$3:$C$13,'Cost Pools'!$D$3:$D$13,"Check CP Number")</f>
        <v>Los Angeles</v>
      </c>
      <c r="I182" s="67">
        <v>879.62</v>
      </c>
      <c r="J182" s="68"/>
      <c r="K182" s="66">
        <v>2628</v>
      </c>
      <c r="L182" s="68" t="s">
        <v>3163</v>
      </c>
    </row>
    <row r="183" spans="1:12">
      <c r="A183" s="63">
        <v>1600</v>
      </c>
      <c r="B183" s="63" t="s">
        <v>3162</v>
      </c>
      <c r="C183" s="64" t="s">
        <v>234</v>
      </c>
      <c r="D183" s="65">
        <v>42772</v>
      </c>
      <c r="E183" s="66">
        <v>1</v>
      </c>
      <c r="F183" s="66">
        <v>12</v>
      </c>
      <c r="G183" s="66" t="str">
        <f>_xlfn.XLOOKUP(E183,'Cost Pools'!$A$3:$A$8,'Cost Pools'!$B$3:$B$8,"Tarkista KP-numero")</f>
        <v>Accounting</v>
      </c>
      <c r="H183" s="66" t="str">
        <f>_xlfn.XLOOKUP(F183,'Cost Pools'!$C$3:$C$13,'Cost Pools'!$D$3:$D$13,"Check CP Number")</f>
        <v>Los Angeles</v>
      </c>
      <c r="I183" s="67">
        <v>1356.64</v>
      </c>
      <c r="J183" s="68"/>
      <c r="K183" s="66">
        <v>3107</v>
      </c>
      <c r="L183" s="68" t="s">
        <v>3146</v>
      </c>
    </row>
    <row r="184" spans="1:12">
      <c r="A184" s="63">
        <v>1600</v>
      </c>
      <c r="B184" s="63" t="s">
        <v>3162</v>
      </c>
      <c r="C184" s="64" t="s">
        <v>235</v>
      </c>
      <c r="D184" s="65">
        <v>42772</v>
      </c>
      <c r="E184" s="66">
        <v>3</v>
      </c>
      <c r="F184" s="68"/>
      <c r="G184" s="66" t="str">
        <f>_xlfn.XLOOKUP(E184,'Cost Pools'!$A$3:$A$8,'Cost Pools'!$B$3:$B$8,"Tarkista KP-numero")</f>
        <v>Seminars</v>
      </c>
      <c r="H184" s="66" t="str">
        <f>_xlfn.XLOOKUP(F184,'Cost Pools'!$C$3:$C$13,'Cost Pools'!$D$3:$D$13,"Check CP Number")</f>
        <v>Check CP Number</v>
      </c>
      <c r="I184" s="67">
        <v>295.24</v>
      </c>
      <c r="J184" s="68"/>
      <c r="K184" s="66">
        <v>3107</v>
      </c>
      <c r="L184" s="68" t="s">
        <v>3146</v>
      </c>
    </row>
    <row r="185" spans="1:12">
      <c r="A185" s="63">
        <v>1600</v>
      </c>
      <c r="B185" s="63" t="s">
        <v>3162</v>
      </c>
      <c r="C185" s="64" t="s">
        <v>236</v>
      </c>
      <c r="D185" s="65">
        <v>42772</v>
      </c>
      <c r="E185" s="66">
        <v>1</v>
      </c>
      <c r="F185" s="66">
        <v>12</v>
      </c>
      <c r="G185" s="66" t="str">
        <f>_xlfn.XLOOKUP(E185,'Cost Pools'!$A$3:$A$8,'Cost Pools'!$B$3:$B$8,"Tarkista KP-numero")</f>
        <v>Accounting</v>
      </c>
      <c r="H185" s="66" t="str">
        <f>_xlfn.XLOOKUP(F185,'Cost Pools'!$C$3:$C$13,'Cost Pools'!$D$3:$D$13,"Check CP Number")</f>
        <v>Los Angeles</v>
      </c>
      <c r="I185" s="67">
        <v>1695.8</v>
      </c>
      <c r="J185" s="68"/>
      <c r="K185" s="66">
        <v>811</v>
      </c>
      <c r="L185" s="68" t="s">
        <v>3083</v>
      </c>
    </row>
    <row r="186" spans="1:12">
      <c r="A186" s="63">
        <v>1600</v>
      </c>
      <c r="B186" s="63" t="s">
        <v>3162</v>
      </c>
      <c r="C186" s="64" t="s">
        <v>237</v>
      </c>
      <c r="D186" s="65">
        <v>42772</v>
      </c>
      <c r="E186" s="66">
        <v>1</v>
      </c>
      <c r="F186" s="66">
        <v>12</v>
      </c>
      <c r="G186" s="66" t="str">
        <f>_xlfn.XLOOKUP(E186,'Cost Pools'!$A$3:$A$8,'Cost Pools'!$B$3:$B$8,"Tarkista KP-numero")</f>
        <v>Accounting</v>
      </c>
      <c r="H186" s="66" t="str">
        <f>_xlfn.XLOOKUP(F186,'Cost Pools'!$C$3:$C$13,'Cost Pools'!$D$3:$D$13,"Check CP Number")</f>
        <v>Los Angeles</v>
      </c>
      <c r="I186" s="67">
        <v>832.04</v>
      </c>
      <c r="J186" s="68"/>
      <c r="K186" s="66">
        <v>811</v>
      </c>
      <c r="L186" s="68" t="s">
        <v>3083</v>
      </c>
    </row>
    <row r="187" spans="1:12">
      <c r="A187" s="63">
        <v>1600</v>
      </c>
      <c r="B187" s="63" t="s">
        <v>3162</v>
      </c>
      <c r="C187" s="64" t="s">
        <v>238</v>
      </c>
      <c r="D187" s="65">
        <v>42772</v>
      </c>
      <c r="E187" s="66">
        <v>1</v>
      </c>
      <c r="F187" s="66">
        <v>12</v>
      </c>
      <c r="G187" s="66" t="str">
        <f>_xlfn.XLOOKUP(E187,'Cost Pools'!$A$3:$A$8,'Cost Pools'!$B$3:$B$8,"Tarkista KP-numero")</f>
        <v>Accounting</v>
      </c>
      <c r="H187" s="66" t="str">
        <f>_xlfn.XLOOKUP(F187,'Cost Pools'!$C$3:$C$13,'Cost Pools'!$D$3:$D$13,"Check CP Number")</f>
        <v>Los Angeles</v>
      </c>
      <c r="I187" s="67">
        <v>3407.46</v>
      </c>
      <c r="J187" s="68"/>
      <c r="K187" s="66">
        <v>2341</v>
      </c>
      <c r="L187" s="68" t="s">
        <v>3120</v>
      </c>
    </row>
    <row r="188" spans="1:12">
      <c r="A188" s="63">
        <v>1600</v>
      </c>
      <c r="B188" s="63" t="s">
        <v>3162</v>
      </c>
      <c r="C188" s="64" t="s">
        <v>239</v>
      </c>
      <c r="D188" s="65">
        <v>42772</v>
      </c>
      <c r="E188" s="66">
        <v>2</v>
      </c>
      <c r="F188" s="66">
        <v>21</v>
      </c>
      <c r="G188" s="66" t="str">
        <f>_xlfn.XLOOKUP(E188,'Cost Pools'!$A$3:$A$8,'Cost Pools'!$B$3:$B$8,"Tarkista KP-numero")</f>
        <v>Consulting</v>
      </c>
      <c r="H188" s="66" t="str">
        <f>_xlfn.XLOOKUP(F188,'Cost Pools'!$C$3:$C$13,'Cost Pools'!$D$3:$D$13,"Check CP Number")</f>
        <v>London</v>
      </c>
      <c r="I188" s="67">
        <v>7461.22</v>
      </c>
      <c r="J188" s="68"/>
      <c r="K188" s="66">
        <v>212</v>
      </c>
      <c r="L188" s="68" t="s">
        <v>3037</v>
      </c>
    </row>
    <row r="189" spans="1:12">
      <c r="A189" s="63">
        <v>1600</v>
      </c>
      <c r="B189" s="63" t="s">
        <v>3162</v>
      </c>
      <c r="C189" s="64" t="s">
        <v>240</v>
      </c>
      <c r="D189" s="65">
        <v>42772</v>
      </c>
      <c r="E189" s="66">
        <v>1</v>
      </c>
      <c r="F189" s="66">
        <v>12</v>
      </c>
      <c r="G189" s="66" t="str">
        <f>_xlfn.XLOOKUP(E189,'Cost Pools'!$A$3:$A$8,'Cost Pools'!$B$3:$B$8,"Tarkista KP-numero")</f>
        <v>Accounting</v>
      </c>
      <c r="H189" s="66" t="str">
        <f>_xlfn.XLOOKUP(F189,'Cost Pools'!$C$3:$C$13,'Cost Pools'!$D$3:$D$13,"Check CP Number")</f>
        <v>Los Angeles</v>
      </c>
      <c r="I189" s="67">
        <v>1005.28</v>
      </c>
      <c r="J189" s="68"/>
      <c r="K189" s="66">
        <v>1440</v>
      </c>
      <c r="L189" s="68" t="s">
        <v>3102</v>
      </c>
    </row>
    <row r="190" spans="1:12">
      <c r="A190" s="63">
        <v>1600</v>
      </c>
      <c r="B190" s="63" t="s">
        <v>3162</v>
      </c>
      <c r="C190" s="64" t="s">
        <v>241</v>
      </c>
      <c r="D190" s="65">
        <v>42772</v>
      </c>
      <c r="E190" s="66">
        <v>1</v>
      </c>
      <c r="F190" s="66">
        <v>12</v>
      </c>
      <c r="G190" s="66" t="str">
        <f>_xlfn.XLOOKUP(E190,'Cost Pools'!$A$3:$A$8,'Cost Pools'!$B$3:$B$8,"Tarkista KP-numero")</f>
        <v>Accounting</v>
      </c>
      <c r="H190" s="66" t="str">
        <f>_xlfn.XLOOKUP(F190,'Cost Pools'!$C$3:$C$13,'Cost Pools'!$D$3:$D$13,"Check CP Number")</f>
        <v>Los Angeles</v>
      </c>
      <c r="I190" s="67">
        <v>1695.8</v>
      </c>
      <c r="J190" s="68"/>
      <c r="K190" s="66">
        <v>1440</v>
      </c>
      <c r="L190" s="68" t="s">
        <v>3102</v>
      </c>
    </row>
    <row r="191" spans="1:12">
      <c r="A191" s="63">
        <v>1600</v>
      </c>
      <c r="B191" s="63" t="s">
        <v>3162</v>
      </c>
      <c r="C191" s="64" t="s">
        <v>242</v>
      </c>
      <c r="D191" s="65">
        <v>42772</v>
      </c>
      <c r="E191" s="66">
        <v>3</v>
      </c>
      <c r="F191" s="68"/>
      <c r="G191" s="66" t="str">
        <f>_xlfn.XLOOKUP(E191,'Cost Pools'!$A$3:$A$8,'Cost Pools'!$B$3:$B$8,"Tarkista KP-numero")</f>
        <v>Seminars</v>
      </c>
      <c r="H191" s="66" t="str">
        <f>_xlfn.XLOOKUP(F191,'Cost Pools'!$C$3:$C$13,'Cost Pools'!$D$3:$D$13,"Check CP Number")</f>
        <v>Check CP Number</v>
      </c>
      <c r="I191" s="67">
        <v>219.6</v>
      </c>
      <c r="J191" s="68"/>
      <c r="K191" s="66">
        <v>2432</v>
      </c>
      <c r="L191" s="68" t="s">
        <v>3121</v>
      </c>
    </row>
    <row r="192" spans="1:12">
      <c r="A192" s="63">
        <v>1600</v>
      </c>
      <c r="B192" s="63" t="s">
        <v>3162</v>
      </c>
      <c r="C192" s="64" t="s">
        <v>243</v>
      </c>
      <c r="D192" s="65">
        <v>42772</v>
      </c>
      <c r="E192" s="66">
        <v>3</v>
      </c>
      <c r="F192" s="68"/>
      <c r="G192" s="66" t="str">
        <f>_xlfn.XLOOKUP(E192,'Cost Pools'!$A$3:$A$8,'Cost Pools'!$B$3:$B$8,"Tarkista KP-numero")</f>
        <v>Seminars</v>
      </c>
      <c r="H192" s="66" t="str">
        <f>_xlfn.XLOOKUP(F192,'Cost Pools'!$C$3:$C$13,'Cost Pools'!$D$3:$D$13,"Check CP Number")</f>
        <v>Check CP Number</v>
      </c>
      <c r="I192" s="67">
        <v>219.6</v>
      </c>
      <c r="J192" s="68"/>
      <c r="K192" s="66">
        <v>440</v>
      </c>
      <c r="L192" s="68" t="s">
        <v>3058</v>
      </c>
    </row>
    <row r="193" spans="1:12">
      <c r="A193" s="63">
        <v>1600</v>
      </c>
      <c r="B193" s="63" t="s">
        <v>3162</v>
      </c>
      <c r="C193" s="64" t="s">
        <v>244</v>
      </c>
      <c r="D193" s="65">
        <v>42772</v>
      </c>
      <c r="E193" s="66">
        <v>3</v>
      </c>
      <c r="F193" s="68"/>
      <c r="G193" s="66" t="str">
        <f>_xlfn.XLOOKUP(E193,'Cost Pools'!$A$3:$A$8,'Cost Pools'!$B$3:$B$8,"Tarkista KP-numero")</f>
        <v>Seminars</v>
      </c>
      <c r="H193" s="66" t="str">
        <f>_xlfn.XLOOKUP(F193,'Cost Pools'!$C$3:$C$13,'Cost Pools'!$D$3:$D$13,"Check CP Number")</f>
        <v>Check CP Number</v>
      </c>
      <c r="I193" s="67">
        <v>219.6</v>
      </c>
      <c r="J193" s="68"/>
      <c r="K193" s="66">
        <v>440</v>
      </c>
      <c r="L193" s="68" t="s">
        <v>3058</v>
      </c>
    </row>
    <row r="194" spans="1:12">
      <c r="A194" s="63">
        <v>1600</v>
      </c>
      <c r="B194" s="63" t="s">
        <v>3162</v>
      </c>
      <c r="C194" s="64" t="s">
        <v>245</v>
      </c>
      <c r="D194" s="65">
        <v>42772</v>
      </c>
      <c r="E194" s="66">
        <v>1</v>
      </c>
      <c r="F194" s="66">
        <v>12</v>
      </c>
      <c r="G194" s="66" t="str">
        <f>_xlfn.XLOOKUP(E194,'Cost Pools'!$A$3:$A$8,'Cost Pools'!$B$3:$B$8,"Tarkista KP-numero")</f>
        <v>Accounting</v>
      </c>
      <c r="H194" s="66" t="str">
        <f>_xlfn.XLOOKUP(F194,'Cost Pools'!$C$3:$C$13,'Cost Pools'!$D$3:$D$13,"Check CP Number")</f>
        <v>Los Angeles</v>
      </c>
      <c r="I194" s="67">
        <v>1759.24</v>
      </c>
      <c r="J194" s="68"/>
      <c r="K194" s="66">
        <v>207</v>
      </c>
      <c r="L194" s="68" t="s">
        <v>3036</v>
      </c>
    </row>
    <row r="195" spans="1:12">
      <c r="A195" s="63">
        <v>1600</v>
      </c>
      <c r="B195" s="63" t="s">
        <v>3162</v>
      </c>
      <c r="C195" s="64" t="s">
        <v>246</v>
      </c>
      <c r="D195" s="65">
        <v>42772</v>
      </c>
      <c r="E195" s="66">
        <v>3</v>
      </c>
      <c r="F195" s="68"/>
      <c r="G195" s="66" t="str">
        <f>_xlfn.XLOOKUP(E195,'Cost Pools'!$A$3:$A$8,'Cost Pools'!$B$3:$B$8,"Tarkista KP-numero")</f>
        <v>Seminars</v>
      </c>
      <c r="H195" s="66" t="str">
        <f>_xlfn.XLOOKUP(F195,'Cost Pools'!$C$3:$C$13,'Cost Pools'!$D$3:$D$13,"Check CP Number")</f>
        <v>Check CP Number</v>
      </c>
      <c r="I195" s="67">
        <v>219.6</v>
      </c>
      <c r="J195" s="68"/>
      <c r="K195" s="66">
        <v>2178</v>
      </c>
      <c r="L195" s="68" t="s">
        <v>3115</v>
      </c>
    </row>
    <row r="196" spans="1:12">
      <c r="A196" s="63">
        <v>1600</v>
      </c>
      <c r="B196" s="63" t="s">
        <v>3162</v>
      </c>
      <c r="C196" s="64" t="s">
        <v>247</v>
      </c>
      <c r="D196" s="65">
        <v>42772</v>
      </c>
      <c r="E196" s="66">
        <v>1</v>
      </c>
      <c r="F196" s="66">
        <v>12</v>
      </c>
      <c r="G196" s="66" t="str">
        <f>_xlfn.XLOOKUP(E196,'Cost Pools'!$A$3:$A$8,'Cost Pools'!$B$3:$B$8,"Tarkista KP-numero")</f>
        <v>Accounting</v>
      </c>
      <c r="H196" s="66" t="str">
        <f>_xlfn.XLOOKUP(F196,'Cost Pools'!$C$3:$C$13,'Cost Pools'!$D$3:$D$13,"Check CP Number")</f>
        <v>Los Angeles</v>
      </c>
      <c r="I196" s="67">
        <v>1356.64</v>
      </c>
      <c r="J196" s="68"/>
      <c r="K196" s="66">
        <v>2037</v>
      </c>
      <c r="L196" s="68" t="s">
        <v>3108</v>
      </c>
    </row>
    <row r="197" spans="1:12">
      <c r="A197" s="63">
        <v>1600</v>
      </c>
      <c r="B197" s="63" t="s">
        <v>3162</v>
      </c>
      <c r="C197" s="64" t="s">
        <v>248</v>
      </c>
      <c r="D197" s="65">
        <v>42772</v>
      </c>
      <c r="E197" s="66">
        <v>6</v>
      </c>
      <c r="F197" s="66">
        <v>62</v>
      </c>
      <c r="G197" s="66" t="str">
        <f>_xlfn.XLOOKUP(E197,'Cost Pools'!$A$3:$A$8,'Cost Pools'!$B$3:$B$8,"Tarkista KP-numero")</f>
        <v>Other Services</v>
      </c>
      <c r="H197" s="66" t="str">
        <f>_xlfn.XLOOKUP(F197,'Cost Pools'!$C$3:$C$13,'Cost Pools'!$D$3:$D$13,"Check CP Number")</f>
        <v>Los Angeles</v>
      </c>
      <c r="I197" s="67">
        <v>1659.2</v>
      </c>
      <c r="J197" s="68"/>
      <c r="K197" s="66">
        <v>949</v>
      </c>
      <c r="L197" s="68" t="s">
        <v>3089</v>
      </c>
    </row>
    <row r="198" spans="1:12">
      <c r="A198" s="63">
        <v>1600</v>
      </c>
      <c r="B198" s="63" t="s">
        <v>3162</v>
      </c>
      <c r="C198" s="64" t="s">
        <v>249</v>
      </c>
      <c r="D198" s="65">
        <v>42772</v>
      </c>
      <c r="E198" s="66">
        <v>1</v>
      </c>
      <c r="F198" s="66">
        <v>12</v>
      </c>
      <c r="G198" s="66" t="str">
        <f>_xlfn.XLOOKUP(E198,'Cost Pools'!$A$3:$A$8,'Cost Pools'!$B$3:$B$8,"Tarkista KP-numero")</f>
        <v>Accounting</v>
      </c>
      <c r="H198" s="66" t="str">
        <f>_xlfn.XLOOKUP(F198,'Cost Pools'!$C$3:$C$13,'Cost Pools'!$D$3:$D$13,"Check CP Number")</f>
        <v>Los Angeles</v>
      </c>
      <c r="I198" s="67">
        <v>1256.5999999999999</v>
      </c>
      <c r="J198" s="68"/>
      <c r="K198" s="66">
        <v>1268</v>
      </c>
      <c r="L198" s="68" t="s">
        <v>3099</v>
      </c>
    </row>
    <row r="199" spans="1:12">
      <c r="A199" s="63">
        <v>1600</v>
      </c>
      <c r="B199" s="63" t="s">
        <v>3162</v>
      </c>
      <c r="C199" s="64" t="s">
        <v>250</v>
      </c>
      <c r="D199" s="65">
        <v>42776</v>
      </c>
      <c r="E199" s="66">
        <v>2</v>
      </c>
      <c r="F199" s="66">
        <v>22</v>
      </c>
      <c r="G199" s="66" t="str">
        <f>_xlfn.XLOOKUP(E199,'Cost Pools'!$A$3:$A$8,'Cost Pools'!$B$3:$B$8,"Tarkista KP-numero")</f>
        <v>Consulting</v>
      </c>
      <c r="H199" s="66" t="str">
        <f>_xlfn.XLOOKUP(F199,'Cost Pools'!$C$3:$C$13,'Cost Pools'!$D$3:$D$13,"Check CP Number")</f>
        <v>Pittsburg</v>
      </c>
      <c r="I199" s="67">
        <v>6588</v>
      </c>
      <c r="J199" s="68"/>
      <c r="K199" s="66">
        <v>2037</v>
      </c>
      <c r="L199" s="68" t="s">
        <v>3108</v>
      </c>
    </row>
    <row r="200" spans="1:12">
      <c r="A200" s="63">
        <v>1600</v>
      </c>
      <c r="B200" s="63" t="s">
        <v>3162</v>
      </c>
      <c r="C200" s="64" t="s">
        <v>251</v>
      </c>
      <c r="D200" s="65">
        <v>42777</v>
      </c>
      <c r="E200" s="66">
        <v>6</v>
      </c>
      <c r="F200" s="66">
        <v>61</v>
      </c>
      <c r="G200" s="66" t="str">
        <f>_xlfn.XLOOKUP(E200,'Cost Pools'!$A$3:$A$8,'Cost Pools'!$B$3:$B$8,"Tarkista KP-numero")</f>
        <v>Other Services</v>
      </c>
      <c r="H200" s="66" t="str">
        <f>_xlfn.XLOOKUP(F200,'Cost Pools'!$C$3:$C$13,'Cost Pools'!$D$3:$D$13,"Check CP Number")</f>
        <v>New York</v>
      </c>
      <c r="I200" s="67">
        <v>1017.48</v>
      </c>
      <c r="J200" s="68"/>
      <c r="K200" s="66">
        <v>1511</v>
      </c>
      <c r="L200" s="68" t="s">
        <v>3103</v>
      </c>
    </row>
    <row r="201" spans="1:12">
      <c r="A201" s="63">
        <v>1600</v>
      </c>
      <c r="B201" s="63" t="s">
        <v>3162</v>
      </c>
      <c r="C201" s="64" t="s">
        <v>252</v>
      </c>
      <c r="D201" s="65">
        <v>42777</v>
      </c>
      <c r="E201" s="66">
        <v>1</v>
      </c>
      <c r="F201" s="66">
        <v>13</v>
      </c>
      <c r="G201" s="66" t="str">
        <f>_xlfn.XLOOKUP(E201,'Cost Pools'!$A$3:$A$8,'Cost Pools'!$B$3:$B$8,"Tarkista KP-numero")</f>
        <v>Accounting</v>
      </c>
      <c r="H201" s="66" t="str">
        <f>_xlfn.XLOOKUP(F201,'Cost Pools'!$C$3:$C$13,'Cost Pools'!$D$3:$D$13,"Check CP Number")</f>
        <v>Chicago</v>
      </c>
      <c r="I201" s="67">
        <v>12200</v>
      </c>
      <c r="J201" s="68"/>
      <c r="K201" s="66">
        <v>207</v>
      </c>
      <c r="L201" s="68" t="s">
        <v>3036</v>
      </c>
    </row>
    <row r="202" spans="1:12">
      <c r="A202" s="63">
        <v>1600</v>
      </c>
      <c r="B202" s="63" t="s">
        <v>3162</v>
      </c>
      <c r="C202" s="64" t="s">
        <v>253</v>
      </c>
      <c r="D202" s="65">
        <v>42778</v>
      </c>
      <c r="E202" s="66">
        <v>2</v>
      </c>
      <c r="F202" s="66">
        <v>22</v>
      </c>
      <c r="G202" s="66" t="str">
        <f>_xlfn.XLOOKUP(E202,'Cost Pools'!$A$3:$A$8,'Cost Pools'!$B$3:$B$8,"Tarkista KP-numero")</f>
        <v>Consulting</v>
      </c>
      <c r="H202" s="66" t="str">
        <f>_xlfn.XLOOKUP(F202,'Cost Pools'!$C$3:$C$13,'Cost Pools'!$D$3:$D$13,"Check CP Number")</f>
        <v>Pittsburg</v>
      </c>
      <c r="I202" s="67">
        <v>1695.8</v>
      </c>
      <c r="J202" s="68"/>
      <c r="K202" s="66">
        <v>263</v>
      </c>
      <c r="L202" s="68" t="s">
        <v>3045</v>
      </c>
    </row>
    <row r="203" spans="1:12">
      <c r="A203" s="63">
        <v>1600</v>
      </c>
      <c r="B203" s="63" t="s">
        <v>3162</v>
      </c>
      <c r="C203" s="64" t="s">
        <v>254</v>
      </c>
      <c r="D203" s="65">
        <v>42778</v>
      </c>
      <c r="E203" s="66">
        <v>6</v>
      </c>
      <c r="F203" s="66">
        <v>62</v>
      </c>
      <c r="G203" s="66" t="str">
        <f>_xlfn.XLOOKUP(E203,'Cost Pools'!$A$3:$A$8,'Cost Pools'!$B$3:$B$8,"Tarkista KP-numero")</f>
        <v>Other Services</v>
      </c>
      <c r="H203" s="66" t="str">
        <f>_xlfn.XLOOKUP(F203,'Cost Pools'!$C$3:$C$13,'Cost Pools'!$D$3:$D$13,"Check CP Number")</f>
        <v>Los Angeles</v>
      </c>
      <c r="I203" s="67">
        <v>719.8</v>
      </c>
      <c r="J203" s="68"/>
      <c r="K203" s="66">
        <v>269</v>
      </c>
      <c r="L203" s="68" t="s">
        <v>3046</v>
      </c>
    </row>
    <row r="204" spans="1:12">
      <c r="A204" s="63">
        <v>1600</v>
      </c>
      <c r="B204" s="63" t="s">
        <v>3162</v>
      </c>
      <c r="C204" s="64" t="s">
        <v>255</v>
      </c>
      <c r="D204" s="65">
        <v>42778</v>
      </c>
      <c r="E204" s="66">
        <v>2</v>
      </c>
      <c r="F204" s="66">
        <v>22</v>
      </c>
      <c r="G204" s="66" t="str">
        <f>_xlfn.XLOOKUP(E204,'Cost Pools'!$A$3:$A$8,'Cost Pools'!$B$3:$B$8,"Tarkista KP-numero")</f>
        <v>Consulting</v>
      </c>
      <c r="H204" s="66" t="str">
        <f>_xlfn.XLOOKUP(F204,'Cost Pools'!$C$3:$C$13,'Cost Pools'!$D$3:$D$13,"Check CP Number")</f>
        <v>Pittsburg</v>
      </c>
      <c r="I204" s="67">
        <v>847.9</v>
      </c>
      <c r="J204" s="68"/>
      <c r="K204" s="66">
        <v>949</v>
      </c>
      <c r="L204" s="68" t="s">
        <v>3089</v>
      </c>
    </row>
    <row r="205" spans="1:12">
      <c r="A205" s="63">
        <v>1600</v>
      </c>
      <c r="B205" s="63" t="s">
        <v>3162</v>
      </c>
      <c r="C205" s="64" t="s">
        <v>256</v>
      </c>
      <c r="D205" s="65">
        <v>42778</v>
      </c>
      <c r="E205" s="66">
        <v>2</v>
      </c>
      <c r="F205" s="66">
        <v>22</v>
      </c>
      <c r="G205" s="66" t="str">
        <f>_xlfn.XLOOKUP(E205,'Cost Pools'!$A$3:$A$8,'Cost Pools'!$B$3:$B$8,"Tarkista KP-numero")</f>
        <v>Consulting</v>
      </c>
      <c r="H205" s="66" t="str">
        <f>_xlfn.XLOOKUP(F205,'Cost Pools'!$C$3:$C$13,'Cost Pools'!$D$3:$D$13,"Check CP Number")</f>
        <v>Pittsburg</v>
      </c>
      <c r="I205" s="67">
        <v>1695.8</v>
      </c>
      <c r="J205" s="68"/>
      <c r="K205" s="66">
        <v>949</v>
      </c>
      <c r="L205" s="68" t="s">
        <v>3089</v>
      </c>
    </row>
    <row r="206" spans="1:12">
      <c r="A206" s="63">
        <v>1600</v>
      </c>
      <c r="B206" s="63" t="s">
        <v>3162</v>
      </c>
      <c r="C206" s="64" t="s">
        <v>257</v>
      </c>
      <c r="D206" s="65">
        <v>42778</v>
      </c>
      <c r="E206" s="66">
        <v>2</v>
      </c>
      <c r="F206" s="66">
        <v>22</v>
      </c>
      <c r="G206" s="66" t="str">
        <f>_xlfn.XLOOKUP(E206,'Cost Pools'!$A$3:$A$8,'Cost Pools'!$B$3:$B$8,"Tarkista KP-numero")</f>
        <v>Consulting</v>
      </c>
      <c r="H206" s="66" t="str">
        <f>_xlfn.XLOOKUP(F206,'Cost Pools'!$C$3:$C$13,'Cost Pools'!$D$3:$D$13,"Check CP Number")</f>
        <v>Pittsburg</v>
      </c>
      <c r="I206" s="67">
        <v>847.9</v>
      </c>
      <c r="J206" s="68"/>
      <c r="K206" s="66">
        <v>949</v>
      </c>
      <c r="L206" s="68" t="s">
        <v>3089</v>
      </c>
    </row>
    <row r="207" spans="1:12">
      <c r="A207" s="63">
        <v>1600</v>
      </c>
      <c r="B207" s="63" t="s">
        <v>3162</v>
      </c>
      <c r="C207" s="64" t="s">
        <v>258</v>
      </c>
      <c r="D207" s="65">
        <v>42778</v>
      </c>
      <c r="E207" s="66">
        <v>2</v>
      </c>
      <c r="F207" s="66">
        <v>22</v>
      </c>
      <c r="G207" s="66" t="str">
        <f>_xlfn.XLOOKUP(E207,'Cost Pools'!$A$3:$A$8,'Cost Pools'!$B$3:$B$8,"Tarkista KP-numero")</f>
        <v>Consulting</v>
      </c>
      <c r="H207" s="66" t="str">
        <f>_xlfn.XLOOKUP(F207,'Cost Pools'!$C$3:$C$13,'Cost Pools'!$D$3:$D$13,"Check CP Number")</f>
        <v>Pittsburg</v>
      </c>
      <c r="I207" s="67">
        <v>1695.8</v>
      </c>
      <c r="J207" s="68"/>
      <c r="K207" s="66">
        <v>949</v>
      </c>
      <c r="L207" s="68" t="s">
        <v>3089</v>
      </c>
    </row>
    <row r="208" spans="1:12">
      <c r="A208" s="63">
        <v>1600</v>
      </c>
      <c r="B208" s="63" t="s">
        <v>3162</v>
      </c>
      <c r="C208" s="64" t="s">
        <v>259</v>
      </c>
      <c r="D208" s="65">
        <v>42778</v>
      </c>
      <c r="E208" s="66">
        <v>1</v>
      </c>
      <c r="F208" s="66">
        <v>12</v>
      </c>
      <c r="G208" s="66" t="str">
        <f>_xlfn.XLOOKUP(E208,'Cost Pools'!$A$3:$A$8,'Cost Pools'!$B$3:$B$8,"Tarkista KP-numero")</f>
        <v>Accounting</v>
      </c>
      <c r="H208" s="66" t="str">
        <f>_xlfn.XLOOKUP(F208,'Cost Pools'!$C$3:$C$13,'Cost Pools'!$D$3:$D$13,"Check CP Number")</f>
        <v>Los Angeles</v>
      </c>
      <c r="I208" s="67">
        <v>879.62</v>
      </c>
      <c r="J208" s="68"/>
      <c r="K208" s="66">
        <v>2178</v>
      </c>
      <c r="L208" s="68" t="s">
        <v>3115</v>
      </c>
    </row>
    <row r="209" spans="1:12">
      <c r="A209" s="63">
        <v>1600</v>
      </c>
      <c r="B209" s="63" t="s">
        <v>3162</v>
      </c>
      <c r="C209" s="64" t="s">
        <v>260</v>
      </c>
      <c r="D209" s="65">
        <v>42778</v>
      </c>
      <c r="E209" s="66">
        <v>3</v>
      </c>
      <c r="F209" s="68"/>
      <c r="G209" s="66" t="str">
        <f>_xlfn.XLOOKUP(E209,'Cost Pools'!$A$3:$A$8,'Cost Pools'!$B$3:$B$8,"Tarkista KP-numero")</f>
        <v>Seminars</v>
      </c>
      <c r="H209" s="66" t="str">
        <f>_xlfn.XLOOKUP(F209,'Cost Pools'!$C$3:$C$13,'Cost Pools'!$D$3:$D$13,"Check CP Number")</f>
        <v>Check CP Number</v>
      </c>
      <c r="I209" s="67">
        <v>219.6</v>
      </c>
      <c r="J209" s="68"/>
      <c r="K209" s="66">
        <v>2432</v>
      </c>
      <c r="L209" s="68" t="s">
        <v>3121</v>
      </c>
    </row>
    <row r="210" spans="1:12">
      <c r="A210" s="63">
        <v>1600</v>
      </c>
      <c r="B210" s="63" t="s">
        <v>3162</v>
      </c>
      <c r="C210" s="64" t="s">
        <v>261</v>
      </c>
      <c r="D210" s="65">
        <v>42778</v>
      </c>
      <c r="E210" s="66">
        <v>1</v>
      </c>
      <c r="F210" s="66">
        <v>12</v>
      </c>
      <c r="G210" s="66" t="str">
        <f>_xlfn.XLOOKUP(E210,'Cost Pools'!$A$3:$A$8,'Cost Pools'!$B$3:$B$8,"Tarkista KP-numero")</f>
        <v>Accounting</v>
      </c>
      <c r="H210" s="66" t="str">
        <f>_xlfn.XLOOKUP(F210,'Cost Pools'!$C$3:$C$13,'Cost Pools'!$D$3:$D$13,"Check CP Number")</f>
        <v>Los Angeles</v>
      </c>
      <c r="I210" s="67">
        <v>1005.28</v>
      </c>
      <c r="J210" s="68"/>
      <c r="K210" s="66">
        <v>1126</v>
      </c>
      <c r="L210" s="68" t="s">
        <v>3096</v>
      </c>
    </row>
    <row r="211" spans="1:12">
      <c r="A211" s="63">
        <v>1600</v>
      </c>
      <c r="B211" s="63" t="s">
        <v>3162</v>
      </c>
      <c r="C211" s="64" t="s">
        <v>262</v>
      </c>
      <c r="D211" s="65">
        <v>42778</v>
      </c>
      <c r="E211" s="66">
        <v>6</v>
      </c>
      <c r="F211" s="66">
        <v>62</v>
      </c>
      <c r="G211" s="66" t="str">
        <f>_xlfn.XLOOKUP(E211,'Cost Pools'!$A$3:$A$8,'Cost Pools'!$B$3:$B$8,"Tarkista KP-numero")</f>
        <v>Other Services</v>
      </c>
      <c r="H211" s="66" t="str">
        <f>_xlfn.XLOOKUP(F211,'Cost Pools'!$C$3:$C$13,'Cost Pools'!$D$3:$D$13,"Check CP Number")</f>
        <v>Los Angeles</v>
      </c>
      <c r="I211" s="67">
        <v>695.4</v>
      </c>
      <c r="J211" s="68"/>
      <c r="K211" s="66">
        <v>1126</v>
      </c>
      <c r="L211" s="68" t="s">
        <v>3096</v>
      </c>
    </row>
    <row r="212" spans="1:12">
      <c r="A212" s="63">
        <v>1600</v>
      </c>
      <c r="B212" s="63" t="s">
        <v>3162</v>
      </c>
      <c r="C212" s="64" t="s">
        <v>263</v>
      </c>
      <c r="D212" s="65">
        <v>42778</v>
      </c>
      <c r="E212" s="66">
        <v>6</v>
      </c>
      <c r="F212" s="66">
        <v>61</v>
      </c>
      <c r="G212" s="66" t="str">
        <f>_xlfn.XLOOKUP(E212,'Cost Pools'!$A$3:$A$8,'Cost Pools'!$B$3:$B$8,"Tarkista KP-numero")</f>
        <v>Other Services</v>
      </c>
      <c r="H212" s="66" t="str">
        <f>_xlfn.XLOOKUP(F212,'Cost Pools'!$C$3:$C$13,'Cost Pools'!$D$3:$D$13,"Check CP Number")</f>
        <v>New York</v>
      </c>
      <c r="I212" s="67">
        <v>3533.14</v>
      </c>
      <c r="J212" s="68"/>
      <c r="K212" s="66">
        <v>1511</v>
      </c>
      <c r="L212" s="68" t="s">
        <v>3103</v>
      </c>
    </row>
    <row r="213" spans="1:12">
      <c r="A213" s="63">
        <v>1600</v>
      </c>
      <c r="B213" s="63" t="s">
        <v>3162</v>
      </c>
      <c r="C213" s="64" t="s">
        <v>264</v>
      </c>
      <c r="D213" s="65">
        <v>42778</v>
      </c>
      <c r="E213" s="66">
        <v>1</v>
      </c>
      <c r="F213" s="66">
        <v>12</v>
      </c>
      <c r="G213" s="66" t="str">
        <f>_xlfn.XLOOKUP(E213,'Cost Pools'!$A$3:$A$8,'Cost Pools'!$B$3:$B$8,"Tarkista KP-numero")</f>
        <v>Accounting</v>
      </c>
      <c r="H213" s="66" t="str">
        <f>_xlfn.XLOOKUP(F213,'Cost Pools'!$C$3:$C$13,'Cost Pools'!$D$3:$D$13,"Check CP Number")</f>
        <v>Los Angeles</v>
      </c>
      <c r="I213" s="67">
        <v>1256.5999999999999</v>
      </c>
      <c r="J213" s="68"/>
      <c r="K213" s="66">
        <v>1119</v>
      </c>
      <c r="L213" s="68" t="s">
        <v>3095</v>
      </c>
    </row>
    <row r="214" spans="1:12">
      <c r="A214" s="63">
        <v>1600</v>
      </c>
      <c r="B214" s="63" t="s">
        <v>3162</v>
      </c>
      <c r="C214" s="64" t="s">
        <v>265</v>
      </c>
      <c r="D214" s="65">
        <v>42778</v>
      </c>
      <c r="E214" s="66">
        <v>2</v>
      </c>
      <c r="F214" s="66">
        <v>22</v>
      </c>
      <c r="G214" s="66" t="str">
        <f>_xlfn.XLOOKUP(E214,'Cost Pools'!$A$3:$A$8,'Cost Pools'!$B$3:$B$8,"Tarkista KP-numero")</f>
        <v>Consulting</v>
      </c>
      <c r="H214" s="66" t="str">
        <f>_xlfn.XLOOKUP(F214,'Cost Pools'!$C$3:$C$13,'Cost Pools'!$D$3:$D$13,"Check CP Number")</f>
        <v>Pittsburg</v>
      </c>
      <c r="I214" s="67">
        <v>939.4</v>
      </c>
      <c r="J214" s="68"/>
      <c r="K214" s="66">
        <v>133</v>
      </c>
      <c r="L214" s="68" t="s">
        <v>3028</v>
      </c>
    </row>
    <row r="215" spans="1:12">
      <c r="A215" s="63">
        <v>1600</v>
      </c>
      <c r="B215" s="63" t="s">
        <v>3162</v>
      </c>
      <c r="C215" s="64" t="s">
        <v>266</v>
      </c>
      <c r="D215" s="65">
        <v>42778</v>
      </c>
      <c r="E215" s="66">
        <v>2</v>
      </c>
      <c r="F215" s="66">
        <v>22</v>
      </c>
      <c r="G215" s="66" t="str">
        <f>_xlfn.XLOOKUP(E215,'Cost Pools'!$A$3:$A$8,'Cost Pools'!$B$3:$B$8,"Tarkista KP-numero")</f>
        <v>Consulting</v>
      </c>
      <c r="H215" s="66" t="str">
        <f>_xlfn.XLOOKUP(F215,'Cost Pools'!$C$3:$C$13,'Cost Pools'!$D$3:$D$13,"Check CP Number")</f>
        <v>Pittsburg</v>
      </c>
      <c r="I215" s="67">
        <v>2551.02</v>
      </c>
      <c r="J215" s="68"/>
      <c r="K215" s="66">
        <v>2628</v>
      </c>
      <c r="L215" s="68" t="s">
        <v>3163</v>
      </c>
    </row>
    <row r="216" spans="1:12">
      <c r="A216" s="63">
        <v>1600</v>
      </c>
      <c r="B216" s="63" t="s">
        <v>3162</v>
      </c>
      <c r="C216" s="64" t="s">
        <v>267</v>
      </c>
      <c r="D216" s="65">
        <v>42778</v>
      </c>
      <c r="E216" s="66">
        <v>2</v>
      </c>
      <c r="F216" s="66">
        <v>22</v>
      </c>
      <c r="G216" s="66" t="str">
        <f>_xlfn.XLOOKUP(E216,'Cost Pools'!$A$3:$A$8,'Cost Pools'!$B$3:$B$8,"Tarkista KP-numero")</f>
        <v>Consulting</v>
      </c>
      <c r="H216" s="66" t="str">
        <f>_xlfn.XLOOKUP(F216,'Cost Pools'!$C$3:$C$13,'Cost Pools'!$D$3:$D$13,"Check CP Number")</f>
        <v>Pittsburg</v>
      </c>
      <c r="I216" s="67">
        <v>2551.02</v>
      </c>
      <c r="J216" s="68"/>
      <c r="K216" s="66">
        <v>2628</v>
      </c>
      <c r="L216" s="68" t="s">
        <v>3163</v>
      </c>
    </row>
    <row r="217" spans="1:12">
      <c r="A217" s="63">
        <v>1600</v>
      </c>
      <c r="B217" s="63" t="s">
        <v>3162</v>
      </c>
      <c r="C217" s="64" t="s">
        <v>268</v>
      </c>
      <c r="D217" s="65">
        <v>42778</v>
      </c>
      <c r="E217" s="66">
        <v>2</v>
      </c>
      <c r="F217" s="66">
        <v>22</v>
      </c>
      <c r="G217" s="66" t="str">
        <f>_xlfn.XLOOKUP(E217,'Cost Pools'!$A$3:$A$8,'Cost Pools'!$B$3:$B$8,"Tarkista KP-numero")</f>
        <v>Consulting</v>
      </c>
      <c r="H217" s="66" t="str">
        <f>_xlfn.XLOOKUP(F217,'Cost Pools'!$C$3:$C$13,'Cost Pools'!$D$3:$D$13,"Check CP Number")</f>
        <v>Pittsburg</v>
      </c>
      <c r="I217" s="67">
        <v>1213.9000000000001</v>
      </c>
      <c r="J217" s="68"/>
      <c r="K217" s="66">
        <v>1440</v>
      </c>
      <c r="L217" s="68" t="s">
        <v>3102</v>
      </c>
    </row>
    <row r="218" spans="1:12">
      <c r="A218" s="63">
        <v>1600</v>
      </c>
      <c r="B218" s="63" t="s">
        <v>3162</v>
      </c>
      <c r="C218" s="64" t="s">
        <v>269</v>
      </c>
      <c r="D218" s="65">
        <v>42778</v>
      </c>
      <c r="E218" s="66">
        <v>2</v>
      </c>
      <c r="F218" s="66">
        <v>22</v>
      </c>
      <c r="G218" s="66" t="str">
        <f>_xlfn.XLOOKUP(E218,'Cost Pools'!$A$3:$A$8,'Cost Pools'!$B$3:$B$8,"Tarkista KP-numero")</f>
        <v>Consulting</v>
      </c>
      <c r="H218" s="66" t="str">
        <f>_xlfn.XLOOKUP(F218,'Cost Pools'!$C$3:$C$13,'Cost Pools'!$D$3:$D$13,"Check CP Number")</f>
        <v>Pittsburg</v>
      </c>
      <c r="I218" s="67">
        <v>1213.9000000000001</v>
      </c>
      <c r="J218" s="68"/>
      <c r="K218" s="66">
        <v>1440</v>
      </c>
      <c r="L218" s="68" t="s">
        <v>3102</v>
      </c>
    </row>
    <row r="219" spans="1:12">
      <c r="A219" s="63">
        <v>1600</v>
      </c>
      <c r="B219" s="63" t="s">
        <v>3162</v>
      </c>
      <c r="C219" s="64" t="s">
        <v>270</v>
      </c>
      <c r="D219" s="65">
        <v>42778</v>
      </c>
      <c r="E219" s="66">
        <v>3</v>
      </c>
      <c r="F219" s="68"/>
      <c r="G219" s="66" t="str">
        <f>_xlfn.XLOOKUP(E219,'Cost Pools'!$A$3:$A$8,'Cost Pools'!$B$3:$B$8,"Tarkista KP-numero")</f>
        <v>Seminars</v>
      </c>
      <c r="H219" s="66" t="str">
        <f>_xlfn.XLOOKUP(F219,'Cost Pools'!$C$3:$C$13,'Cost Pools'!$D$3:$D$13,"Check CP Number")</f>
        <v>Check CP Number</v>
      </c>
      <c r="I219" s="67">
        <v>295.24</v>
      </c>
      <c r="J219" s="68"/>
      <c r="K219" s="66">
        <v>611</v>
      </c>
      <c r="L219" s="68" t="s">
        <v>3070</v>
      </c>
    </row>
    <row r="220" spans="1:12">
      <c r="A220" s="63">
        <v>1600</v>
      </c>
      <c r="B220" s="63" t="s">
        <v>3162</v>
      </c>
      <c r="C220" s="64" t="s">
        <v>271</v>
      </c>
      <c r="D220" s="65">
        <v>42778</v>
      </c>
      <c r="E220" s="66">
        <v>6</v>
      </c>
      <c r="F220" s="66">
        <v>61</v>
      </c>
      <c r="G220" s="66" t="str">
        <f>_xlfn.XLOOKUP(E220,'Cost Pools'!$A$3:$A$8,'Cost Pools'!$B$3:$B$8,"Tarkista KP-numero")</f>
        <v>Other Services</v>
      </c>
      <c r="H220" s="66" t="str">
        <f>_xlfn.XLOOKUP(F220,'Cost Pools'!$C$3:$C$13,'Cost Pools'!$D$3:$D$13,"Check CP Number")</f>
        <v>New York</v>
      </c>
      <c r="I220" s="67">
        <v>969.9</v>
      </c>
      <c r="J220" s="68"/>
      <c r="K220" s="66">
        <v>2341</v>
      </c>
      <c r="L220" s="68" t="s">
        <v>3120</v>
      </c>
    </row>
    <row r="221" spans="1:12">
      <c r="A221" s="63">
        <v>1600</v>
      </c>
      <c r="B221" s="63" t="s">
        <v>3162</v>
      </c>
      <c r="C221" s="64" t="s">
        <v>272</v>
      </c>
      <c r="D221" s="65">
        <v>42778</v>
      </c>
      <c r="E221" s="66">
        <v>6</v>
      </c>
      <c r="F221" s="66">
        <v>61</v>
      </c>
      <c r="G221" s="66" t="str">
        <f>_xlfn.XLOOKUP(E221,'Cost Pools'!$A$3:$A$8,'Cost Pools'!$B$3:$B$8,"Tarkista KP-numero")</f>
        <v>Other Services</v>
      </c>
      <c r="H221" s="66" t="str">
        <f>_xlfn.XLOOKUP(F221,'Cost Pools'!$C$3:$C$13,'Cost Pools'!$D$3:$D$13,"Check CP Number")</f>
        <v>New York</v>
      </c>
      <c r="I221" s="67">
        <v>2456.59</v>
      </c>
      <c r="J221" s="68"/>
      <c r="K221" s="66">
        <v>2341</v>
      </c>
      <c r="L221" s="68" t="s">
        <v>3120</v>
      </c>
    </row>
    <row r="222" spans="1:12">
      <c r="A222" s="63">
        <v>1600</v>
      </c>
      <c r="B222" s="63" t="s">
        <v>3162</v>
      </c>
      <c r="C222" s="64" t="s">
        <v>273</v>
      </c>
      <c r="D222" s="65">
        <v>42778</v>
      </c>
      <c r="E222" s="66">
        <v>3</v>
      </c>
      <c r="F222" s="68"/>
      <c r="G222" s="66" t="str">
        <f>_xlfn.XLOOKUP(E222,'Cost Pools'!$A$3:$A$8,'Cost Pools'!$B$3:$B$8,"Tarkista KP-numero")</f>
        <v>Seminars</v>
      </c>
      <c r="H222" s="66" t="str">
        <f>_xlfn.XLOOKUP(F222,'Cost Pools'!$C$3:$C$13,'Cost Pools'!$D$3:$D$13,"Check CP Number")</f>
        <v>Check CP Number</v>
      </c>
      <c r="I222" s="67">
        <v>20.74</v>
      </c>
      <c r="J222" s="68"/>
      <c r="K222" s="66">
        <v>2432</v>
      </c>
      <c r="L222" s="68" t="s">
        <v>3121</v>
      </c>
    </row>
    <row r="223" spans="1:12">
      <c r="A223" s="63">
        <v>1600</v>
      </c>
      <c r="B223" s="63" t="s">
        <v>3162</v>
      </c>
      <c r="C223" s="64" t="s">
        <v>274</v>
      </c>
      <c r="D223" s="65">
        <v>42778</v>
      </c>
      <c r="E223" s="66">
        <v>3</v>
      </c>
      <c r="F223" s="68"/>
      <c r="G223" s="66" t="str">
        <f>_xlfn.XLOOKUP(E223,'Cost Pools'!$A$3:$A$8,'Cost Pools'!$B$3:$B$8,"Tarkista KP-numero")</f>
        <v>Seminars</v>
      </c>
      <c r="H223" s="66" t="str">
        <f>_xlfn.XLOOKUP(F223,'Cost Pools'!$C$3:$C$13,'Cost Pools'!$D$3:$D$13,"Check CP Number")</f>
        <v>Check CP Number</v>
      </c>
      <c r="I223" s="67">
        <v>219.6</v>
      </c>
      <c r="J223" s="68"/>
      <c r="K223" s="66">
        <v>2432</v>
      </c>
      <c r="L223" s="68" t="s">
        <v>3121</v>
      </c>
    </row>
    <row r="224" spans="1:12">
      <c r="A224" s="63">
        <v>1600</v>
      </c>
      <c r="B224" s="63" t="s">
        <v>3162</v>
      </c>
      <c r="C224" s="64" t="s">
        <v>275</v>
      </c>
      <c r="D224" s="65">
        <v>42778</v>
      </c>
      <c r="E224" s="66">
        <v>3</v>
      </c>
      <c r="F224" s="68"/>
      <c r="G224" s="66" t="str">
        <f>_xlfn.XLOOKUP(E224,'Cost Pools'!$A$3:$A$8,'Cost Pools'!$B$3:$B$8,"Tarkista KP-numero")</f>
        <v>Seminars</v>
      </c>
      <c r="H224" s="66" t="str">
        <f>_xlfn.XLOOKUP(F224,'Cost Pools'!$C$3:$C$13,'Cost Pools'!$D$3:$D$13,"Check CP Number")</f>
        <v>Check CP Number</v>
      </c>
      <c r="I224" s="67">
        <v>219.6</v>
      </c>
      <c r="J224" s="68"/>
      <c r="K224" s="66">
        <v>440</v>
      </c>
      <c r="L224" s="68" t="s">
        <v>3058</v>
      </c>
    </row>
    <row r="225" spans="1:12">
      <c r="A225" s="63">
        <v>1600</v>
      </c>
      <c r="B225" s="63" t="s">
        <v>3162</v>
      </c>
      <c r="C225" s="64" t="s">
        <v>276</v>
      </c>
      <c r="D225" s="65">
        <v>42778</v>
      </c>
      <c r="E225" s="66">
        <v>1</v>
      </c>
      <c r="F225" s="66">
        <v>12</v>
      </c>
      <c r="G225" s="66" t="str">
        <f>_xlfn.XLOOKUP(E225,'Cost Pools'!$A$3:$A$8,'Cost Pools'!$B$3:$B$8,"Tarkista KP-numero")</f>
        <v>Accounting</v>
      </c>
      <c r="H225" s="66" t="str">
        <f>_xlfn.XLOOKUP(F225,'Cost Pools'!$C$3:$C$13,'Cost Pools'!$D$3:$D$13,"Check CP Number")</f>
        <v>Los Angeles</v>
      </c>
      <c r="I225" s="67">
        <v>2010.56</v>
      </c>
      <c r="J225" s="68"/>
      <c r="K225" s="66">
        <v>207</v>
      </c>
      <c r="L225" s="68" t="s">
        <v>3036</v>
      </c>
    </row>
    <row r="226" spans="1:12">
      <c r="A226" s="63">
        <v>1600</v>
      </c>
      <c r="B226" s="63" t="s">
        <v>3162</v>
      </c>
      <c r="C226" s="64" t="s">
        <v>277</v>
      </c>
      <c r="D226" s="65">
        <v>42778</v>
      </c>
      <c r="E226" s="66">
        <v>6</v>
      </c>
      <c r="F226" s="66">
        <v>62</v>
      </c>
      <c r="G226" s="66" t="str">
        <f>_xlfn.XLOOKUP(E226,'Cost Pools'!$A$3:$A$8,'Cost Pools'!$B$3:$B$8,"Tarkista KP-numero")</f>
        <v>Other Services</v>
      </c>
      <c r="H226" s="66" t="str">
        <f>_xlfn.XLOOKUP(F226,'Cost Pools'!$C$3:$C$13,'Cost Pools'!$D$3:$D$13,"Check CP Number")</f>
        <v>Los Angeles</v>
      </c>
      <c r="I226" s="67">
        <v>719.8</v>
      </c>
      <c r="J226" s="68"/>
      <c r="K226" s="66">
        <v>949</v>
      </c>
      <c r="L226" s="68" t="s">
        <v>3089</v>
      </c>
    </row>
    <row r="227" spans="1:12">
      <c r="A227" s="63">
        <v>1600</v>
      </c>
      <c r="B227" s="63" t="s">
        <v>3162</v>
      </c>
      <c r="C227" s="64" t="s">
        <v>278</v>
      </c>
      <c r="D227" s="65">
        <v>42778</v>
      </c>
      <c r="E227" s="66">
        <v>1</v>
      </c>
      <c r="F227" s="66">
        <v>11</v>
      </c>
      <c r="G227" s="66" t="str">
        <f>_xlfn.XLOOKUP(E227,'Cost Pools'!$A$3:$A$8,'Cost Pools'!$B$3:$B$8,"Tarkista KP-numero")</f>
        <v>Accounting</v>
      </c>
      <c r="H227" s="66" t="str">
        <f>_xlfn.XLOOKUP(F227,'Cost Pools'!$C$3:$C$13,'Cost Pools'!$D$3:$D$13,"Check CP Number")</f>
        <v>New York</v>
      </c>
      <c r="I227" s="68"/>
      <c r="J227" s="67">
        <v>-839.85</v>
      </c>
      <c r="K227" s="66">
        <v>111</v>
      </c>
      <c r="L227" s="68" t="s">
        <v>3025</v>
      </c>
    </row>
    <row r="228" spans="1:12">
      <c r="A228" s="63">
        <v>1600</v>
      </c>
      <c r="B228" s="63" t="s">
        <v>3162</v>
      </c>
      <c r="C228" s="64" t="s">
        <v>279</v>
      </c>
      <c r="D228" s="65">
        <v>42778</v>
      </c>
      <c r="E228" s="66">
        <v>1</v>
      </c>
      <c r="F228" s="66">
        <v>11</v>
      </c>
      <c r="G228" s="66" t="str">
        <f>_xlfn.XLOOKUP(E228,'Cost Pools'!$A$3:$A$8,'Cost Pools'!$B$3:$B$8,"Tarkista KP-numero")</f>
        <v>Accounting</v>
      </c>
      <c r="H228" s="66" t="str">
        <f>_xlfn.XLOOKUP(F228,'Cost Pools'!$C$3:$C$13,'Cost Pools'!$D$3:$D$13,"Check CP Number")</f>
        <v>New York</v>
      </c>
      <c r="I228" s="67">
        <v>672.83</v>
      </c>
      <c r="J228" s="68"/>
      <c r="K228" s="66">
        <v>111</v>
      </c>
      <c r="L228" s="68" t="s">
        <v>3025</v>
      </c>
    </row>
    <row r="229" spans="1:12">
      <c r="A229" s="63">
        <v>1600</v>
      </c>
      <c r="B229" s="63" t="s">
        <v>3162</v>
      </c>
      <c r="C229" s="64" t="s">
        <v>280</v>
      </c>
      <c r="D229" s="65">
        <v>42778</v>
      </c>
      <c r="E229" s="66">
        <v>6</v>
      </c>
      <c r="F229" s="66">
        <v>62</v>
      </c>
      <c r="G229" s="66" t="str">
        <f>_xlfn.XLOOKUP(E229,'Cost Pools'!$A$3:$A$8,'Cost Pools'!$B$3:$B$8,"Tarkista KP-numero")</f>
        <v>Other Services</v>
      </c>
      <c r="H229" s="66" t="str">
        <f>_xlfn.XLOOKUP(F229,'Cost Pools'!$C$3:$C$13,'Cost Pools'!$D$3:$D$13,"Check CP Number")</f>
        <v>Los Angeles</v>
      </c>
      <c r="I229" s="67">
        <v>927.2</v>
      </c>
      <c r="J229" s="68"/>
      <c r="K229" s="66">
        <v>3081</v>
      </c>
      <c r="L229" s="68" t="s">
        <v>3144</v>
      </c>
    </row>
    <row r="230" spans="1:12">
      <c r="A230" s="63">
        <v>1600</v>
      </c>
      <c r="B230" s="63" t="s">
        <v>3162</v>
      </c>
      <c r="C230" s="64" t="s">
        <v>281</v>
      </c>
      <c r="D230" s="65">
        <v>42791</v>
      </c>
      <c r="E230" s="66">
        <v>3</v>
      </c>
      <c r="F230" s="68"/>
      <c r="G230" s="66" t="str">
        <f>_xlfn.XLOOKUP(E230,'Cost Pools'!$A$3:$A$8,'Cost Pools'!$B$3:$B$8,"Tarkista KP-numero")</f>
        <v>Seminars</v>
      </c>
      <c r="H230" s="66" t="str">
        <f>_xlfn.XLOOKUP(F230,'Cost Pools'!$C$3:$C$13,'Cost Pools'!$D$3:$D$13,"Check CP Number")</f>
        <v>Check CP Number</v>
      </c>
      <c r="I230" s="67">
        <v>597.79999999999995</v>
      </c>
      <c r="J230" s="68"/>
      <c r="K230" s="66">
        <v>93</v>
      </c>
      <c r="L230" s="68" t="s">
        <v>3015</v>
      </c>
    </row>
    <row r="231" spans="1:12">
      <c r="A231" s="63">
        <v>1600</v>
      </c>
      <c r="B231" s="63" t="s">
        <v>3162</v>
      </c>
      <c r="C231" s="64" t="s">
        <v>282</v>
      </c>
      <c r="D231" s="65">
        <v>42791</v>
      </c>
      <c r="E231" s="66">
        <v>1</v>
      </c>
      <c r="F231" s="66">
        <v>12</v>
      </c>
      <c r="G231" s="66" t="str">
        <f>_xlfn.XLOOKUP(E231,'Cost Pools'!$A$3:$A$8,'Cost Pools'!$B$3:$B$8,"Tarkista KP-numero")</f>
        <v>Accounting</v>
      </c>
      <c r="H231" s="66" t="str">
        <f>_xlfn.XLOOKUP(F231,'Cost Pools'!$C$3:$C$13,'Cost Pools'!$D$3:$D$13,"Check CP Number")</f>
        <v>Los Angeles</v>
      </c>
      <c r="I231" s="67">
        <v>1135.82</v>
      </c>
      <c r="J231" s="68"/>
      <c r="K231" s="66">
        <v>127</v>
      </c>
      <c r="L231" s="68" t="s">
        <v>3027</v>
      </c>
    </row>
    <row r="232" spans="1:12">
      <c r="A232" s="63">
        <v>1600</v>
      </c>
      <c r="B232" s="63" t="s">
        <v>3162</v>
      </c>
      <c r="C232" s="64" t="s">
        <v>283</v>
      </c>
      <c r="D232" s="65">
        <v>42791</v>
      </c>
      <c r="E232" s="66">
        <v>1</v>
      </c>
      <c r="F232" s="66">
        <v>12</v>
      </c>
      <c r="G232" s="66" t="str">
        <f>_xlfn.XLOOKUP(E232,'Cost Pools'!$A$3:$A$8,'Cost Pools'!$B$3:$B$8,"Tarkista KP-numero")</f>
        <v>Accounting</v>
      </c>
      <c r="H232" s="66" t="str">
        <f>_xlfn.XLOOKUP(F232,'Cost Pools'!$C$3:$C$13,'Cost Pools'!$D$3:$D$13,"Check CP Number")</f>
        <v>Los Angeles</v>
      </c>
      <c r="I232" s="67">
        <v>677.1</v>
      </c>
      <c r="J232" s="68"/>
      <c r="K232" s="66">
        <v>245</v>
      </c>
      <c r="L232" s="68" t="s">
        <v>3042</v>
      </c>
    </row>
    <row r="233" spans="1:12">
      <c r="A233" s="63">
        <v>1600</v>
      </c>
      <c r="B233" s="63" t="s">
        <v>3162</v>
      </c>
      <c r="C233" s="64" t="s">
        <v>284</v>
      </c>
      <c r="D233" s="65">
        <v>42791</v>
      </c>
      <c r="E233" s="66">
        <v>1</v>
      </c>
      <c r="F233" s="66">
        <v>12</v>
      </c>
      <c r="G233" s="66" t="str">
        <f>_xlfn.XLOOKUP(E233,'Cost Pools'!$A$3:$A$8,'Cost Pools'!$B$3:$B$8,"Tarkista KP-numero")</f>
        <v>Accounting</v>
      </c>
      <c r="H233" s="66" t="str">
        <f>_xlfn.XLOOKUP(F233,'Cost Pools'!$C$3:$C$13,'Cost Pools'!$D$3:$D$13,"Check CP Number")</f>
        <v>Los Angeles</v>
      </c>
      <c r="I233" s="67">
        <v>879.62</v>
      </c>
      <c r="J233" s="68"/>
      <c r="K233" s="66">
        <v>364</v>
      </c>
      <c r="L233" s="68" t="s">
        <v>3055</v>
      </c>
    </row>
    <row r="234" spans="1:12">
      <c r="A234" s="63">
        <v>1600</v>
      </c>
      <c r="B234" s="63" t="s">
        <v>3162</v>
      </c>
      <c r="C234" s="64" t="s">
        <v>285</v>
      </c>
      <c r="D234" s="65">
        <v>42791</v>
      </c>
      <c r="E234" s="66">
        <v>3</v>
      </c>
      <c r="F234" s="68"/>
      <c r="G234" s="66" t="str">
        <f>_xlfn.XLOOKUP(E234,'Cost Pools'!$A$3:$A$8,'Cost Pools'!$B$3:$B$8,"Tarkista KP-numero")</f>
        <v>Seminars</v>
      </c>
      <c r="H234" s="66" t="str">
        <f>_xlfn.XLOOKUP(F234,'Cost Pools'!$C$3:$C$13,'Cost Pools'!$D$3:$D$13,"Check CP Number")</f>
        <v>Check CP Number</v>
      </c>
      <c r="I234" s="67">
        <v>219.6</v>
      </c>
      <c r="J234" s="68"/>
      <c r="K234" s="66">
        <v>503</v>
      </c>
      <c r="L234" s="68" t="s">
        <v>3062</v>
      </c>
    </row>
    <row r="235" spans="1:12">
      <c r="A235" s="63">
        <v>1600</v>
      </c>
      <c r="B235" s="63" t="s">
        <v>3162</v>
      </c>
      <c r="C235" s="64" t="s">
        <v>286</v>
      </c>
      <c r="D235" s="65">
        <v>42791</v>
      </c>
      <c r="E235" s="66">
        <v>1</v>
      </c>
      <c r="F235" s="66">
        <v>12</v>
      </c>
      <c r="G235" s="66" t="str">
        <f>_xlfn.XLOOKUP(E235,'Cost Pools'!$A$3:$A$8,'Cost Pools'!$B$3:$B$8,"Tarkista KP-numero")</f>
        <v>Accounting</v>
      </c>
      <c r="H235" s="66" t="str">
        <f>_xlfn.XLOOKUP(F235,'Cost Pools'!$C$3:$C$13,'Cost Pools'!$D$3:$D$13,"Check CP Number")</f>
        <v>Los Angeles</v>
      </c>
      <c r="I235" s="67">
        <v>1710.44</v>
      </c>
      <c r="J235" s="68"/>
      <c r="K235" s="66">
        <v>527</v>
      </c>
      <c r="L235" s="68" t="s">
        <v>3064</v>
      </c>
    </row>
    <row r="236" spans="1:12">
      <c r="A236" s="63">
        <v>1600</v>
      </c>
      <c r="B236" s="63" t="s">
        <v>3162</v>
      </c>
      <c r="C236" s="64" t="s">
        <v>287</v>
      </c>
      <c r="D236" s="65">
        <v>42791</v>
      </c>
      <c r="E236" s="66">
        <v>1</v>
      </c>
      <c r="F236" s="66">
        <v>12</v>
      </c>
      <c r="G236" s="66" t="str">
        <f>_xlfn.XLOOKUP(E236,'Cost Pools'!$A$3:$A$8,'Cost Pools'!$B$3:$B$8,"Tarkista KP-numero")</f>
        <v>Accounting</v>
      </c>
      <c r="H236" s="66" t="str">
        <f>_xlfn.XLOOKUP(F236,'Cost Pools'!$C$3:$C$13,'Cost Pools'!$D$3:$D$13,"Check CP Number")</f>
        <v>Los Angeles</v>
      </c>
      <c r="I236" s="67">
        <v>2440</v>
      </c>
      <c r="J236" s="68"/>
      <c r="K236" s="66">
        <v>635</v>
      </c>
      <c r="L236" s="68" t="s">
        <v>3074</v>
      </c>
    </row>
    <row r="237" spans="1:12">
      <c r="A237" s="63">
        <v>1600</v>
      </c>
      <c r="B237" s="63" t="s">
        <v>3162</v>
      </c>
      <c r="C237" s="64" t="s">
        <v>288</v>
      </c>
      <c r="D237" s="65">
        <v>42791</v>
      </c>
      <c r="E237" s="66">
        <v>3</v>
      </c>
      <c r="F237" s="68"/>
      <c r="G237" s="66" t="str">
        <f>_xlfn.XLOOKUP(E237,'Cost Pools'!$A$3:$A$8,'Cost Pools'!$B$3:$B$8,"Tarkista KP-numero")</f>
        <v>Seminars</v>
      </c>
      <c r="H237" s="66" t="str">
        <f>_xlfn.XLOOKUP(F237,'Cost Pools'!$C$3:$C$13,'Cost Pools'!$D$3:$D$13,"Check CP Number")</f>
        <v>Check CP Number</v>
      </c>
      <c r="I237" s="67">
        <v>73.2</v>
      </c>
      <c r="J237" s="68"/>
      <c r="K237" s="66">
        <v>1725</v>
      </c>
      <c r="L237" s="68" t="s">
        <v>3104</v>
      </c>
    </row>
    <row r="238" spans="1:12">
      <c r="A238" s="63">
        <v>1600</v>
      </c>
      <c r="B238" s="63" t="s">
        <v>3162</v>
      </c>
      <c r="C238" s="64" t="s">
        <v>289</v>
      </c>
      <c r="D238" s="65">
        <v>42791</v>
      </c>
      <c r="E238" s="66">
        <v>1</v>
      </c>
      <c r="F238" s="66">
        <v>12</v>
      </c>
      <c r="G238" s="66" t="str">
        <f>_xlfn.XLOOKUP(E238,'Cost Pools'!$A$3:$A$8,'Cost Pools'!$B$3:$B$8,"Tarkista KP-numero")</f>
        <v>Accounting</v>
      </c>
      <c r="H238" s="66" t="str">
        <f>_xlfn.XLOOKUP(F238,'Cost Pools'!$C$3:$C$13,'Cost Pools'!$D$3:$D$13,"Check CP Number")</f>
        <v>Los Angeles</v>
      </c>
      <c r="I238" s="67">
        <v>4026</v>
      </c>
      <c r="J238" s="68"/>
      <c r="K238" s="66">
        <v>1805</v>
      </c>
      <c r="L238" s="68" t="s">
        <v>3105</v>
      </c>
    </row>
    <row r="239" spans="1:12">
      <c r="A239" s="63">
        <v>1600</v>
      </c>
      <c r="B239" s="63" t="s">
        <v>3162</v>
      </c>
      <c r="C239" s="64" t="s">
        <v>290</v>
      </c>
      <c r="D239" s="65">
        <v>42791</v>
      </c>
      <c r="E239" s="66">
        <v>6</v>
      </c>
      <c r="F239" s="66">
        <v>61</v>
      </c>
      <c r="G239" s="66" t="str">
        <f>_xlfn.XLOOKUP(E239,'Cost Pools'!$A$3:$A$8,'Cost Pools'!$B$3:$B$8,"Tarkista KP-numero")</f>
        <v>Other Services</v>
      </c>
      <c r="H239" s="66" t="str">
        <f>_xlfn.XLOOKUP(F239,'Cost Pools'!$C$3:$C$13,'Cost Pools'!$D$3:$D$13,"Check CP Number")</f>
        <v>New York</v>
      </c>
      <c r="I239" s="67">
        <v>1030.9000000000001</v>
      </c>
      <c r="J239" s="68"/>
      <c r="K239" s="66">
        <v>2078</v>
      </c>
      <c r="L239" s="68" t="s">
        <v>3112</v>
      </c>
    </row>
    <row r="240" spans="1:12">
      <c r="A240" s="63">
        <v>1600</v>
      </c>
      <c r="B240" s="63" t="s">
        <v>3162</v>
      </c>
      <c r="C240" s="64" t="s">
        <v>291</v>
      </c>
      <c r="D240" s="65">
        <v>42791</v>
      </c>
      <c r="E240" s="66">
        <v>6</v>
      </c>
      <c r="F240" s="66">
        <v>61</v>
      </c>
      <c r="G240" s="66" t="str">
        <f>_xlfn.XLOOKUP(E240,'Cost Pools'!$A$3:$A$8,'Cost Pools'!$B$3:$B$8,"Tarkista KP-numero")</f>
        <v>Other Services</v>
      </c>
      <c r="H240" s="66" t="str">
        <f>_xlfn.XLOOKUP(F240,'Cost Pools'!$C$3:$C$13,'Cost Pools'!$D$3:$D$13,"Check CP Number")</f>
        <v>New York</v>
      </c>
      <c r="I240" s="67">
        <v>2433.9</v>
      </c>
      <c r="J240" s="68"/>
      <c r="K240" s="66">
        <v>2078</v>
      </c>
      <c r="L240" s="68" t="s">
        <v>3112</v>
      </c>
    </row>
    <row r="241" spans="1:12">
      <c r="A241" s="63">
        <v>1600</v>
      </c>
      <c r="B241" s="63" t="s">
        <v>3162</v>
      </c>
      <c r="C241" s="64" t="s">
        <v>292</v>
      </c>
      <c r="D241" s="65">
        <v>42791</v>
      </c>
      <c r="E241" s="66">
        <v>5</v>
      </c>
      <c r="F241" s="66">
        <v>52</v>
      </c>
      <c r="G241" s="66" t="str">
        <f>_xlfn.XLOOKUP(E241,'Cost Pools'!$A$3:$A$8,'Cost Pools'!$B$3:$B$8,"Tarkista KP-numero")</f>
        <v>Public Relations</v>
      </c>
      <c r="H241" s="66" t="str">
        <f>_xlfn.XLOOKUP(F241,'Cost Pools'!$C$3:$C$13,'Cost Pools'!$D$3:$D$13,"Check CP Number")</f>
        <v>Los Angeles</v>
      </c>
      <c r="I241" s="67">
        <v>1586</v>
      </c>
      <c r="J241" s="68"/>
      <c r="K241" s="66">
        <v>2188</v>
      </c>
      <c r="L241" s="68" t="s">
        <v>3116</v>
      </c>
    </row>
    <row r="242" spans="1:12">
      <c r="A242" s="63">
        <v>1600</v>
      </c>
      <c r="B242" s="63" t="s">
        <v>3162</v>
      </c>
      <c r="C242" s="64" t="s">
        <v>293</v>
      </c>
      <c r="D242" s="65">
        <v>42791</v>
      </c>
      <c r="E242" s="66">
        <v>2</v>
      </c>
      <c r="F242" s="66">
        <v>22</v>
      </c>
      <c r="G242" s="66" t="str">
        <f>_xlfn.XLOOKUP(E242,'Cost Pools'!$A$3:$A$8,'Cost Pools'!$B$3:$B$8,"Tarkista KP-numero")</f>
        <v>Consulting</v>
      </c>
      <c r="H242" s="66" t="str">
        <f>_xlfn.XLOOKUP(F242,'Cost Pools'!$C$3:$C$13,'Cost Pools'!$D$3:$D$13,"Check CP Number")</f>
        <v>Pittsburg</v>
      </c>
      <c r="I242" s="67">
        <v>1256.5999999999999</v>
      </c>
      <c r="J242" s="68"/>
      <c r="K242" s="66">
        <v>3081</v>
      </c>
      <c r="L242" s="68" t="s">
        <v>3144</v>
      </c>
    </row>
    <row r="243" spans="1:12">
      <c r="A243" s="63">
        <v>1600</v>
      </c>
      <c r="B243" s="63" t="s">
        <v>3162</v>
      </c>
      <c r="C243" s="64" t="s">
        <v>294</v>
      </c>
      <c r="D243" s="65">
        <v>42791</v>
      </c>
      <c r="E243" s="66">
        <v>6</v>
      </c>
      <c r="F243" s="66">
        <v>61</v>
      </c>
      <c r="G243" s="66" t="str">
        <f>_xlfn.XLOOKUP(E243,'Cost Pools'!$A$3:$A$8,'Cost Pools'!$B$3:$B$8,"Tarkista KP-numero")</f>
        <v>Other Services</v>
      </c>
      <c r="H243" s="66" t="str">
        <f>_xlfn.XLOOKUP(F243,'Cost Pools'!$C$3:$C$13,'Cost Pools'!$D$3:$D$13,"Check CP Number")</f>
        <v>New York</v>
      </c>
      <c r="I243" s="67">
        <v>884.5</v>
      </c>
      <c r="J243" s="68"/>
      <c r="K243" s="66">
        <v>1126</v>
      </c>
      <c r="L243" s="68" t="s">
        <v>3096</v>
      </c>
    </row>
    <row r="244" spans="1:12">
      <c r="A244" s="63">
        <v>1600</v>
      </c>
      <c r="B244" s="63" t="s">
        <v>3162</v>
      </c>
      <c r="C244" s="64" t="s">
        <v>295</v>
      </c>
      <c r="D244" s="65">
        <v>42791</v>
      </c>
      <c r="E244" s="66">
        <v>1</v>
      </c>
      <c r="F244" s="66">
        <v>12</v>
      </c>
      <c r="G244" s="66" t="str">
        <f>_xlfn.XLOOKUP(E244,'Cost Pools'!$A$3:$A$8,'Cost Pools'!$B$3:$B$8,"Tarkista KP-numero")</f>
        <v>Accounting</v>
      </c>
      <c r="H244" s="66" t="str">
        <f>_xlfn.XLOOKUP(F244,'Cost Pools'!$C$3:$C$13,'Cost Pools'!$D$3:$D$13,"Check CP Number")</f>
        <v>Los Angeles</v>
      </c>
      <c r="I244" s="67">
        <v>3769.8</v>
      </c>
      <c r="J244" s="68"/>
      <c r="K244" s="66">
        <v>1511</v>
      </c>
      <c r="L244" s="68" t="s">
        <v>3103</v>
      </c>
    </row>
    <row r="245" spans="1:12">
      <c r="A245" s="63">
        <v>1600</v>
      </c>
      <c r="B245" s="63" t="s">
        <v>3162</v>
      </c>
      <c r="C245" s="64" t="s">
        <v>296</v>
      </c>
      <c r="D245" s="65">
        <v>42791</v>
      </c>
      <c r="E245" s="66">
        <v>2</v>
      </c>
      <c r="F245" s="66">
        <v>22</v>
      </c>
      <c r="G245" s="66" t="str">
        <f>_xlfn.XLOOKUP(E245,'Cost Pools'!$A$3:$A$8,'Cost Pools'!$B$3:$B$8,"Tarkista KP-numero")</f>
        <v>Consulting</v>
      </c>
      <c r="H245" s="66" t="str">
        <f>_xlfn.XLOOKUP(F245,'Cost Pools'!$C$3:$C$13,'Cost Pools'!$D$3:$D$13,"Check CP Number")</f>
        <v>Pittsburg</v>
      </c>
      <c r="I245" s="67">
        <v>1256.5999999999999</v>
      </c>
      <c r="J245" s="68"/>
      <c r="K245" s="66">
        <v>1511</v>
      </c>
      <c r="L245" s="68" t="s">
        <v>3103</v>
      </c>
    </row>
    <row r="246" spans="1:12">
      <c r="A246" s="63">
        <v>1600</v>
      </c>
      <c r="B246" s="63" t="s">
        <v>3162</v>
      </c>
      <c r="C246" s="64" t="s">
        <v>297</v>
      </c>
      <c r="D246" s="65">
        <v>42791</v>
      </c>
      <c r="E246" s="66">
        <v>2</v>
      </c>
      <c r="F246" s="66">
        <v>22</v>
      </c>
      <c r="G246" s="66" t="str">
        <f>_xlfn.XLOOKUP(E246,'Cost Pools'!$A$3:$A$8,'Cost Pools'!$B$3:$B$8,"Tarkista KP-numero")</f>
        <v>Consulting</v>
      </c>
      <c r="H246" s="66" t="str">
        <f>_xlfn.XLOOKUP(F246,'Cost Pools'!$C$3:$C$13,'Cost Pools'!$D$3:$D$13,"Check CP Number")</f>
        <v>Pittsburg</v>
      </c>
      <c r="I246" s="67">
        <v>1298.08</v>
      </c>
      <c r="J246" s="68"/>
      <c r="K246" s="66">
        <v>1511</v>
      </c>
      <c r="L246" s="68" t="s">
        <v>3103</v>
      </c>
    </row>
    <row r="247" spans="1:12">
      <c r="A247" s="63">
        <v>1600</v>
      </c>
      <c r="B247" s="63" t="s">
        <v>3162</v>
      </c>
      <c r="C247" s="64" t="s">
        <v>298</v>
      </c>
      <c r="D247" s="65">
        <v>42791</v>
      </c>
      <c r="E247" s="66">
        <v>6</v>
      </c>
      <c r="F247" s="66">
        <v>61</v>
      </c>
      <c r="G247" s="66" t="str">
        <f>_xlfn.XLOOKUP(E247,'Cost Pools'!$A$3:$A$8,'Cost Pools'!$B$3:$B$8,"Tarkista KP-numero")</f>
        <v>Other Services</v>
      </c>
      <c r="H247" s="66" t="str">
        <f>_xlfn.XLOOKUP(F247,'Cost Pools'!$C$3:$C$13,'Cost Pools'!$D$3:$D$13,"Check CP Number")</f>
        <v>New York</v>
      </c>
      <c r="I247" s="67">
        <v>1601.86</v>
      </c>
      <c r="J247" s="68"/>
      <c r="K247" s="66">
        <v>1511</v>
      </c>
      <c r="L247" s="68" t="s">
        <v>3103</v>
      </c>
    </row>
    <row r="248" spans="1:12">
      <c r="A248" s="63">
        <v>1600</v>
      </c>
      <c r="B248" s="63" t="s">
        <v>3162</v>
      </c>
      <c r="C248" s="64" t="s">
        <v>299</v>
      </c>
      <c r="D248" s="65">
        <v>42791</v>
      </c>
      <c r="E248" s="66">
        <v>6</v>
      </c>
      <c r="F248" s="66">
        <v>61</v>
      </c>
      <c r="G248" s="66" t="str">
        <f>_xlfn.XLOOKUP(E248,'Cost Pools'!$A$3:$A$8,'Cost Pools'!$B$3:$B$8,"Tarkista KP-numero")</f>
        <v>Other Services</v>
      </c>
      <c r="H248" s="66" t="str">
        <f>_xlfn.XLOOKUP(F248,'Cost Pools'!$C$3:$C$13,'Cost Pools'!$D$3:$D$13,"Check CP Number")</f>
        <v>New York</v>
      </c>
      <c r="I248" s="67">
        <v>1068.72</v>
      </c>
      <c r="J248" s="68"/>
      <c r="K248" s="66">
        <v>1511</v>
      </c>
      <c r="L248" s="68" t="s">
        <v>3103</v>
      </c>
    </row>
    <row r="249" spans="1:12">
      <c r="A249" s="63">
        <v>1600</v>
      </c>
      <c r="B249" s="63" t="s">
        <v>3162</v>
      </c>
      <c r="C249" s="64" t="s">
        <v>300</v>
      </c>
      <c r="D249" s="65">
        <v>42791</v>
      </c>
      <c r="E249" s="66">
        <v>1</v>
      </c>
      <c r="F249" s="66">
        <v>12</v>
      </c>
      <c r="G249" s="66" t="str">
        <f>_xlfn.XLOOKUP(E249,'Cost Pools'!$A$3:$A$8,'Cost Pools'!$B$3:$B$8,"Tarkista KP-numero")</f>
        <v>Accounting</v>
      </c>
      <c r="H249" s="66" t="str">
        <f>_xlfn.XLOOKUP(F249,'Cost Pools'!$C$3:$C$13,'Cost Pools'!$D$3:$D$13,"Check CP Number")</f>
        <v>Los Angeles</v>
      </c>
      <c r="I249" s="67">
        <v>1005.28</v>
      </c>
      <c r="J249" s="68"/>
      <c r="K249" s="66">
        <v>1511</v>
      </c>
      <c r="L249" s="68" t="s">
        <v>3103</v>
      </c>
    </row>
    <row r="250" spans="1:12">
      <c r="A250" s="63">
        <v>1600</v>
      </c>
      <c r="B250" s="63" t="s">
        <v>3162</v>
      </c>
      <c r="C250" s="64" t="s">
        <v>301</v>
      </c>
      <c r="D250" s="65">
        <v>42791</v>
      </c>
      <c r="E250" s="66">
        <v>3</v>
      </c>
      <c r="F250" s="68"/>
      <c r="G250" s="66" t="str">
        <f>_xlfn.XLOOKUP(E250,'Cost Pools'!$A$3:$A$8,'Cost Pools'!$B$3:$B$8,"Tarkista KP-numero")</f>
        <v>Seminars</v>
      </c>
      <c r="H250" s="66" t="str">
        <f>_xlfn.XLOOKUP(F250,'Cost Pools'!$C$3:$C$13,'Cost Pools'!$D$3:$D$13,"Check CP Number")</f>
        <v>Check CP Number</v>
      </c>
      <c r="I250" s="67">
        <v>219.6</v>
      </c>
      <c r="J250" s="68"/>
      <c r="K250" s="66">
        <v>346</v>
      </c>
      <c r="L250" s="68" t="s">
        <v>3053</v>
      </c>
    </row>
    <row r="251" spans="1:12">
      <c r="A251" s="63">
        <v>1600</v>
      </c>
      <c r="B251" s="63" t="s">
        <v>3162</v>
      </c>
      <c r="C251" s="64" t="s">
        <v>302</v>
      </c>
      <c r="D251" s="65">
        <v>42791</v>
      </c>
      <c r="E251" s="66">
        <v>3</v>
      </c>
      <c r="F251" s="68"/>
      <c r="G251" s="66" t="str">
        <f>_xlfn.XLOOKUP(E251,'Cost Pools'!$A$3:$A$8,'Cost Pools'!$B$3:$B$8,"Tarkista KP-numero")</f>
        <v>Seminars</v>
      </c>
      <c r="H251" s="66" t="str">
        <f>_xlfn.XLOOKUP(F251,'Cost Pools'!$C$3:$C$13,'Cost Pools'!$D$3:$D$13,"Check CP Number")</f>
        <v>Check CP Number</v>
      </c>
      <c r="I251" s="67">
        <v>219.6</v>
      </c>
      <c r="J251" s="68"/>
      <c r="K251" s="66">
        <v>346</v>
      </c>
      <c r="L251" s="68" t="s">
        <v>3053</v>
      </c>
    </row>
    <row r="252" spans="1:12">
      <c r="A252" s="63">
        <v>1600</v>
      </c>
      <c r="B252" s="63" t="s">
        <v>3162</v>
      </c>
      <c r="C252" s="64" t="s">
        <v>303</v>
      </c>
      <c r="D252" s="65">
        <v>42791</v>
      </c>
      <c r="E252" s="66">
        <v>3</v>
      </c>
      <c r="F252" s="68"/>
      <c r="G252" s="66" t="str">
        <f>_xlfn.XLOOKUP(E252,'Cost Pools'!$A$3:$A$8,'Cost Pools'!$B$3:$B$8,"Tarkista KP-numero")</f>
        <v>Seminars</v>
      </c>
      <c r="H252" s="66" t="str">
        <f>_xlfn.XLOOKUP(F252,'Cost Pools'!$C$3:$C$13,'Cost Pools'!$D$3:$D$13,"Check CP Number")</f>
        <v>Check CP Number</v>
      </c>
      <c r="I252" s="67">
        <v>146.4</v>
      </c>
      <c r="J252" s="68"/>
      <c r="K252" s="66">
        <v>2803</v>
      </c>
      <c r="L252" s="68" t="s">
        <v>3134</v>
      </c>
    </row>
    <row r="253" spans="1:12">
      <c r="A253" s="63">
        <v>1600</v>
      </c>
      <c r="B253" s="63" t="s">
        <v>3162</v>
      </c>
      <c r="C253" s="64" t="s">
        <v>304</v>
      </c>
      <c r="D253" s="65">
        <v>42791</v>
      </c>
      <c r="E253" s="66">
        <v>6</v>
      </c>
      <c r="F253" s="66">
        <v>62</v>
      </c>
      <c r="G253" s="66" t="str">
        <f>_xlfn.XLOOKUP(E253,'Cost Pools'!$A$3:$A$8,'Cost Pools'!$B$3:$B$8,"Tarkista KP-numero")</f>
        <v>Other Services</v>
      </c>
      <c r="H253" s="66" t="str">
        <f>_xlfn.XLOOKUP(F253,'Cost Pools'!$C$3:$C$13,'Cost Pools'!$D$3:$D$13,"Check CP Number")</f>
        <v>Los Angeles</v>
      </c>
      <c r="I253" s="67">
        <v>475.8</v>
      </c>
      <c r="J253" s="68"/>
      <c r="K253" s="66">
        <v>2628</v>
      </c>
      <c r="L253" s="68" t="s">
        <v>3163</v>
      </c>
    </row>
    <row r="254" spans="1:12">
      <c r="A254" s="63">
        <v>1600</v>
      </c>
      <c r="B254" s="63" t="s">
        <v>3162</v>
      </c>
      <c r="C254" s="64" t="s">
        <v>305</v>
      </c>
      <c r="D254" s="65">
        <v>42791</v>
      </c>
      <c r="E254" s="66">
        <v>1</v>
      </c>
      <c r="F254" s="66">
        <v>12</v>
      </c>
      <c r="G254" s="66" t="str">
        <f>_xlfn.XLOOKUP(E254,'Cost Pools'!$A$3:$A$8,'Cost Pools'!$B$3:$B$8,"Tarkista KP-numero")</f>
        <v>Accounting</v>
      </c>
      <c r="H254" s="66" t="str">
        <f>_xlfn.XLOOKUP(F254,'Cost Pools'!$C$3:$C$13,'Cost Pools'!$D$3:$D$13,"Check CP Number")</f>
        <v>Los Angeles</v>
      </c>
      <c r="I254" s="67">
        <v>677.1</v>
      </c>
      <c r="J254" s="68"/>
      <c r="K254" s="66">
        <v>2628</v>
      </c>
      <c r="L254" s="68" t="s">
        <v>3163</v>
      </c>
    </row>
    <row r="255" spans="1:12">
      <c r="A255" s="63">
        <v>1600</v>
      </c>
      <c r="B255" s="63" t="s">
        <v>3162</v>
      </c>
      <c r="C255" s="64" t="s">
        <v>306</v>
      </c>
      <c r="D255" s="65">
        <v>42791</v>
      </c>
      <c r="E255" s="66">
        <v>1</v>
      </c>
      <c r="F255" s="66">
        <v>12</v>
      </c>
      <c r="G255" s="66" t="str">
        <f>_xlfn.XLOOKUP(E255,'Cost Pools'!$A$3:$A$8,'Cost Pools'!$B$3:$B$8,"Tarkista KP-numero")</f>
        <v>Accounting</v>
      </c>
      <c r="H255" s="66" t="str">
        <f>_xlfn.XLOOKUP(F255,'Cost Pools'!$C$3:$C$13,'Cost Pools'!$D$3:$D$13,"Check CP Number")</f>
        <v>Los Angeles</v>
      </c>
      <c r="I255" s="67">
        <v>677.1</v>
      </c>
      <c r="J255" s="68"/>
      <c r="K255" s="66">
        <v>2628</v>
      </c>
      <c r="L255" s="68" t="s">
        <v>3163</v>
      </c>
    </row>
    <row r="256" spans="1:12">
      <c r="A256" s="63">
        <v>1600</v>
      </c>
      <c r="B256" s="63" t="s">
        <v>3162</v>
      </c>
      <c r="C256" s="64" t="s">
        <v>307</v>
      </c>
      <c r="D256" s="65">
        <v>42791</v>
      </c>
      <c r="E256" s="66">
        <v>1</v>
      </c>
      <c r="F256" s="66">
        <v>12</v>
      </c>
      <c r="G256" s="66" t="str">
        <f>_xlfn.XLOOKUP(E256,'Cost Pools'!$A$3:$A$8,'Cost Pools'!$B$3:$B$8,"Tarkista KP-numero")</f>
        <v>Accounting</v>
      </c>
      <c r="H256" s="66" t="str">
        <f>_xlfn.XLOOKUP(F256,'Cost Pools'!$C$3:$C$13,'Cost Pools'!$D$3:$D$13,"Check CP Number")</f>
        <v>Los Angeles</v>
      </c>
      <c r="I256" s="67">
        <v>677.1</v>
      </c>
      <c r="J256" s="68"/>
      <c r="K256" s="66">
        <v>2628</v>
      </c>
      <c r="L256" s="68" t="s">
        <v>3163</v>
      </c>
    </row>
    <row r="257" spans="1:12">
      <c r="A257" s="63">
        <v>1600</v>
      </c>
      <c r="B257" s="63" t="s">
        <v>3162</v>
      </c>
      <c r="C257" s="64" t="s">
        <v>308</v>
      </c>
      <c r="D257" s="65">
        <v>42791</v>
      </c>
      <c r="E257" s="66">
        <v>2</v>
      </c>
      <c r="F257" s="66">
        <v>22</v>
      </c>
      <c r="G257" s="66" t="str">
        <f>_xlfn.XLOOKUP(E257,'Cost Pools'!$A$3:$A$8,'Cost Pools'!$B$3:$B$8,"Tarkista KP-numero")</f>
        <v>Consulting</v>
      </c>
      <c r="H257" s="66" t="str">
        <f>_xlfn.XLOOKUP(F257,'Cost Pools'!$C$3:$C$13,'Cost Pools'!$D$3:$D$13,"Check CP Number")</f>
        <v>Pittsburg</v>
      </c>
      <c r="I257" s="67">
        <v>939.4</v>
      </c>
      <c r="J257" s="68"/>
      <c r="K257" s="66">
        <v>2628</v>
      </c>
      <c r="L257" s="68" t="s">
        <v>3163</v>
      </c>
    </row>
    <row r="258" spans="1:12">
      <c r="A258" s="63">
        <v>1600</v>
      </c>
      <c r="B258" s="63" t="s">
        <v>3162</v>
      </c>
      <c r="C258" s="64" t="s">
        <v>309</v>
      </c>
      <c r="D258" s="65">
        <v>42791</v>
      </c>
      <c r="E258" s="66">
        <v>6</v>
      </c>
      <c r="F258" s="66">
        <v>61</v>
      </c>
      <c r="G258" s="66" t="str">
        <f>_xlfn.XLOOKUP(E258,'Cost Pools'!$A$3:$A$8,'Cost Pools'!$B$3:$B$8,"Tarkista KP-numero")</f>
        <v>Other Services</v>
      </c>
      <c r="H258" s="66" t="str">
        <f>_xlfn.XLOOKUP(F258,'Cost Pools'!$C$3:$C$13,'Cost Pools'!$D$3:$D$13,"Check CP Number")</f>
        <v>New York</v>
      </c>
      <c r="I258" s="67">
        <v>1159</v>
      </c>
      <c r="J258" s="68"/>
      <c r="K258" s="66">
        <v>2628</v>
      </c>
      <c r="L258" s="68" t="s">
        <v>3163</v>
      </c>
    </row>
    <row r="259" spans="1:12">
      <c r="A259" s="63">
        <v>1600</v>
      </c>
      <c r="B259" s="63" t="s">
        <v>3162</v>
      </c>
      <c r="C259" s="64" t="s">
        <v>310</v>
      </c>
      <c r="D259" s="65">
        <v>42791</v>
      </c>
      <c r="E259" s="66">
        <v>3</v>
      </c>
      <c r="F259" s="68"/>
      <c r="G259" s="66" t="str">
        <f>_xlfn.XLOOKUP(E259,'Cost Pools'!$A$3:$A$8,'Cost Pools'!$B$3:$B$8,"Tarkista KP-numero")</f>
        <v>Seminars</v>
      </c>
      <c r="H259" s="66" t="str">
        <f>_xlfn.XLOOKUP(F259,'Cost Pools'!$C$3:$C$13,'Cost Pools'!$D$3:$D$13,"Check CP Number")</f>
        <v>Check CP Number</v>
      </c>
      <c r="I259" s="67">
        <v>73.2</v>
      </c>
      <c r="J259" s="68"/>
      <c r="K259" s="66">
        <v>2457</v>
      </c>
      <c r="L259" s="68" t="s">
        <v>3165</v>
      </c>
    </row>
    <row r="260" spans="1:12">
      <c r="A260" s="63">
        <v>1600</v>
      </c>
      <c r="B260" s="63" t="s">
        <v>3162</v>
      </c>
      <c r="C260" s="64" t="s">
        <v>311</v>
      </c>
      <c r="D260" s="65">
        <v>42791</v>
      </c>
      <c r="E260" s="66">
        <v>2</v>
      </c>
      <c r="F260" s="66">
        <v>22</v>
      </c>
      <c r="G260" s="66" t="str">
        <f>_xlfn.XLOOKUP(E260,'Cost Pools'!$A$3:$A$8,'Cost Pools'!$B$3:$B$8,"Tarkista KP-numero")</f>
        <v>Consulting</v>
      </c>
      <c r="H260" s="66" t="str">
        <f>_xlfn.XLOOKUP(F260,'Cost Pools'!$C$3:$C$13,'Cost Pools'!$D$3:$D$13,"Check CP Number")</f>
        <v>Pittsburg</v>
      </c>
      <c r="I260" s="67">
        <v>1342</v>
      </c>
      <c r="J260" s="68"/>
      <c r="K260" s="66">
        <v>756</v>
      </c>
      <c r="L260" s="68" t="s">
        <v>3080</v>
      </c>
    </row>
    <row r="261" spans="1:12">
      <c r="A261" s="63">
        <v>1600</v>
      </c>
      <c r="B261" s="63" t="s">
        <v>3162</v>
      </c>
      <c r="C261" s="64" t="s">
        <v>312</v>
      </c>
      <c r="D261" s="65">
        <v>42791</v>
      </c>
      <c r="E261" s="66">
        <v>1</v>
      </c>
      <c r="F261" s="66">
        <v>12</v>
      </c>
      <c r="G261" s="66" t="str">
        <f>_xlfn.XLOOKUP(E261,'Cost Pools'!$A$3:$A$8,'Cost Pools'!$B$3:$B$8,"Tarkista KP-numero")</f>
        <v>Accounting</v>
      </c>
      <c r="H261" s="66" t="str">
        <f>_xlfn.XLOOKUP(F261,'Cost Pools'!$C$3:$C$13,'Cost Pools'!$D$3:$D$13,"Check CP Number")</f>
        <v>Los Angeles</v>
      </c>
      <c r="I261" s="67">
        <v>879.62</v>
      </c>
      <c r="J261" s="68"/>
      <c r="K261" s="66">
        <v>611</v>
      </c>
      <c r="L261" s="68" t="s">
        <v>3070</v>
      </c>
    </row>
    <row r="262" spans="1:12">
      <c r="A262" s="63">
        <v>1600</v>
      </c>
      <c r="B262" s="63" t="s">
        <v>3162</v>
      </c>
      <c r="C262" s="64" t="s">
        <v>313</v>
      </c>
      <c r="D262" s="65">
        <v>42791</v>
      </c>
      <c r="E262" s="66">
        <v>1</v>
      </c>
      <c r="F262" s="66">
        <v>12</v>
      </c>
      <c r="G262" s="66" t="str">
        <f>_xlfn.XLOOKUP(E262,'Cost Pools'!$A$3:$A$8,'Cost Pools'!$B$3:$B$8,"Tarkista KP-numero")</f>
        <v>Accounting</v>
      </c>
      <c r="H262" s="66" t="str">
        <f>_xlfn.XLOOKUP(F262,'Cost Pools'!$C$3:$C$13,'Cost Pools'!$D$3:$D$13,"Check CP Number")</f>
        <v>Los Angeles</v>
      </c>
      <c r="I262" s="67">
        <v>2271.64</v>
      </c>
      <c r="J262" s="68"/>
      <c r="K262" s="66">
        <v>2178</v>
      </c>
      <c r="L262" s="68" t="s">
        <v>3115</v>
      </c>
    </row>
    <row r="263" spans="1:12">
      <c r="A263" s="63">
        <v>1600</v>
      </c>
      <c r="B263" s="63" t="s">
        <v>3162</v>
      </c>
      <c r="C263" s="64" t="s">
        <v>314</v>
      </c>
      <c r="D263" s="65">
        <v>42791</v>
      </c>
      <c r="E263" s="66">
        <v>2</v>
      </c>
      <c r="F263" s="66">
        <v>22</v>
      </c>
      <c r="G263" s="66" t="str">
        <f>_xlfn.XLOOKUP(E263,'Cost Pools'!$A$3:$A$8,'Cost Pools'!$B$3:$B$8,"Tarkista KP-numero")</f>
        <v>Consulting</v>
      </c>
      <c r="H263" s="66" t="str">
        <f>_xlfn.XLOOKUP(F263,'Cost Pools'!$C$3:$C$13,'Cost Pools'!$D$3:$D$13,"Check CP Number")</f>
        <v>Pittsburg</v>
      </c>
      <c r="I263" s="67">
        <v>1342</v>
      </c>
      <c r="J263" s="68"/>
      <c r="K263" s="66">
        <v>2178</v>
      </c>
      <c r="L263" s="68" t="s">
        <v>3115</v>
      </c>
    </row>
    <row r="264" spans="1:12">
      <c r="A264" s="63">
        <v>1600</v>
      </c>
      <c r="B264" s="63" t="s">
        <v>3162</v>
      </c>
      <c r="C264" s="64" t="s">
        <v>315</v>
      </c>
      <c r="D264" s="65">
        <v>42791</v>
      </c>
      <c r="E264" s="66">
        <v>6</v>
      </c>
      <c r="F264" s="66">
        <v>62</v>
      </c>
      <c r="G264" s="66" t="str">
        <f>_xlfn.XLOOKUP(E264,'Cost Pools'!$A$3:$A$8,'Cost Pools'!$B$3:$B$8,"Tarkista KP-numero")</f>
        <v>Other Services</v>
      </c>
      <c r="H264" s="66" t="str">
        <f>_xlfn.XLOOKUP(F264,'Cost Pools'!$C$3:$C$13,'Cost Pools'!$D$3:$D$13,"Check CP Number")</f>
        <v>Los Angeles</v>
      </c>
      <c r="I264" s="67">
        <v>829.6</v>
      </c>
      <c r="J264" s="68"/>
      <c r="K264" s="66">
        <v>2341</v>
      </c>
      <c r="L264" s="68" t="s">
        <v>3120</v>
      </c>
    </row>
    <row r="265" spans="1:12">
      <c r="A265" s="63">
        <v>1600</v>
      </c>
      <c r="B265" s="63" t="s">
        <v>3162</v>
      </c>
      <c r="C265" s="64" t="s">
        <v>316</v>
      </c>
      <c r="D265" s="65">
        <v>42791</v>
      </c>
      <c r="E265" s="66">
        <v>1</v>
      </c>
      <c r="F265" s="66">
        <v>12</v>
      </c>
      <c r="G265" s="66" t="str">
        <f>_xlfn.XLOOKUP(E265,'Cost Pools'!$A$3:$A$8,'Cost Pools'!$B$3:$B$8,"Tarkista KP-numero")</f>
        <v>Accounting</v>
      </c>
      <c r="H265" s="66" t="str">
        <f>_xlfn.XLOOKUP(F265,'Cost Pools'!$C$3:$C$13,'Cost Pools'!$D$3:$D$13,"Check CP Number")</f>
        <v>Los Angeles</v>
      </c>
      <c r="I265" s="67">
        <v>1135.82</v>
      </c>
      <c r="J265" s="68"/>
      <c r="K265" s="66">
        <v>2341</v>
      </c>
      <c r="L265" s="68" t="s">
        <v>3120</v>
      </c>
    </row>
    <row r="266" spans="1:12">
      <c r="A266" s="63">
        <v>1600</v>
      </c>
      <c r="B266" s="63" t="s">
        <v>3162</v>
      </c>
      <c r="C266" s="64" t="s">
        <v>317</v>
      </c>
      <c r="D266" s="65">
        <v>42791</v>
      </c>
      <c r="E266" s="66">
        <v>1</v>
      </c>
      <c r="F266" s="66">
        <v>12</v>
      </c>
      <c r="G266" s="66" t="str">
        <f>_xlfn.XLOOKUP(E266,'Cost Pools'!$A$3:$A$8,'Cost Pools'!$B$3:$B$8,"Tarkista KP-numero")</f>
        <v>Accounting</v>
      </c>
      <c r="H266" s="66" t="str">
        <f>_xlfn.XLOOKUP(F266,'Cost Pools'!$C$3:$C$13,'Cost Pools'!$D$3:$D$13,"Check CP Number")</f>
        <v>Los Angeles</v>
      </c>
      <c r="I266" s="67">
        <v>879.62</v>
      </c>
      <c r="J266" s="68"/>
      <c r="K266" s="66">
        <v>2341</v>
      </c>
      <c r="L266" s="68" t="s">
        <v>3120</v>
      </c>
    </row>
    <row r="267" spans="1:12">
      <c r="A267" s="63">
        <v>1600</v>
      </c>
      <c r="B267" s="63" t="s">
        <v>3162</v>
      </c>
      <c r="C267" s="64" t="s">
        <v>318</v>
      </c>
      <c r="D267" s="65">
        <v>42791</v>
      </c>
      <c r="E267" s="66">
        <v>2</v>
      </c>
      <c r="F267" s="66">
        <v>22</v>
      </c>
      <c r="G267" s="66" t="str">
        <f>_xlfn.XLOOKUP(E267,'Cost Pools'!$A$3:$A$8,'Cost Pools'!$B$3:$B$8,"Tarkista KP-numero")</f>
        <v>Consulting</v>
      </c>
      <c r="H267" s="66" t="str">
        <f>_xlfn.XLOOKUP(F267,'Cost Pools'!$C$3:$C$13,'Cost Pools'!$D$3:$D$13,"Check CP Number")</f>
        <v>Pittsburg</v>
      </c>
      <c r="I267" s="67">
        <v>1622.6</v>
      </c>
      <c r="J267" s="68"/>
      <c r="K267" s="66">
        <v>212</v>
      </c>
      <c r="L267" s="68" t="s">
        <v>3037</v>
      </c>
    </row>
    <row r="268" spans="1:12">
      <c r="A268" s="63">
        <v>1600</v>
      </c>
      <c r="B268" s="63" t="s">
        <v>3162</v>
      </c>
      <c r="C268" s="64" t="s">
        <v>319</v>
      </c>
      <c r="D268" s="65">
        <v>42791</v>
      </c>
      <c r="E268" s="66">
        <v>3</v>
      </c>
      <c r="F268" s="68"/>
      <c r="G268" s="66" t="str">
        <f>_xlfn.XLOOKUP(E268,'Cost Pools'!$A$3:$A$8,'Cost Pools'!$B$3:$B$8,"Tarkista KP-numero")</f>
        <v>Seminars</v>
      </c>
      <c r="H268" s="66" t="str">
        <f>_xlfn.XLOOKUP(F268,'Cost Pools'!$C$3:$C$13,'Cost Pools'!$D$3:$D$13,"Check CP Number")</f>
        <v>Check CP Number</v>
      </c>
      <c r="I268" s="67">
        <v>439.2</v>
      </c>
      <c r="J268" s="68"/>
      <c r="K268" s="66">
        <v>1440</v>
      </c>
      <c r="L268" s="68" t="s">
        <v>3102</v>
      </c>
    </row>
    <row r="269" spans="1:12">
      <c r="A269" s="63">
        <v>1600</v>
      </c>
      <c r="B269" s="63" t="s">
        <v>3162</v>
      </c>
      <c r="C269" s="64" t="s">
        <v>320</v>
      </c>
      <c r="D269" s="65">
        <v>42791</v>
      </c>
      <c r="E269" s="66">
        <v>6</v>
      </c>
      <c r="F269" s="66">
        <v>61</v>
      </c>
      <c r="G269" s="66" t="str">
        <f>_xlfn.XLOOKUP(E269,'Cost Pools'!$A$3:$A$8,'Cost Pools'!$B$3:$B$8,"Tarkista KP-numero")</f>
        <v>Other Services</v>
      </c>
      <c r="H269" s="66" t="str">
        <f>_xlfn.XLOOKUP(F269,'Cost Pools'!$C$3:$C$13,'Cost Pools'!$D$3:$D$13,"Check CP Number")</f>
        <v>New York</v>
      </c>
      <c r="I269" s="67">
        <v>353.8</v>
      </c>
      <c r="J269" s="68"/>
      <c r="K269" s="66">
        <v>2432</v>
      </c>
      <c r="L269" s="68" t="s">
        <v>3121</v>
      </c>
    </row>
    <row r="270" spans="1:12">
      <c r="A270" s="63">
        <v>1600</v>
      </c>
      <c r="B270" s="63" t="s">
        <v>3162</v>
      </c>
      <c r="C270" s="64" t="s">
        <v>321</v>
      </c>
      <c r="D270" s="65">
        <v>42791</v>
      </c>
      <c r="E270" s="66">
        <v>5</v>
      </c>
      <c r="F270" s="66">
        <v>52</v>
      </c>
      <c r="G270" s="66" t="str">
        <f>_xlfn.XLOOKUP(E270,'Cost Pools'!$A$3:$A$8,'Cost Pools'!$B$3:$B$8,"Tarkista KP-numero")</f>
        <v>Public Relations</v>
      </c>
      <c r="H270" s="66" t="str">
        <f>_xlfn.XLOOKUP(F270,'Cost Pools'!$C$3:$C$13,'Cost Pools'!$D$3:$D$13,"Check CP Number")</f>
        <v>Los Angeles</v>
      </c>
      <c r="I270" s="67">
        <v>1268.8</v>
      </c>
      <c r="J270" s="68"/>
      <c r="K270" s="66">
        <v>2432</v>
      </c>
      <c r="L270" s="68" t="s">
        <v>3121</v>
      </c>
    </row>
    <row r="271" spans="1:12">
      <c r="A271" s="63">
        <v>1600</v>
      </c>
      <c r="B271" s="63" t="s">
        <v>3162</v>
      </c>
      <c r="C271" s="64" t="s">
        <v>322</v>
      </c>
      <c r="D271" s="65">
        <v>42791</v>
      </c>
      <c r="E271" s="66">
        <v>2</v>
      </c>
      <c r="F271" s="66">
        <v>22</v>
      </c>
      <c r="G271" s="66" t="str">
        <f>_xlfn.XLOOKUP(E271,'Cost Pools'!$A$3:$A$8,'Cost Pools'!$B$3:$B$8,"Tarkista KP-numero")</f>
        <v>Consulting</v>
      </c>
      <c r="H271" s="66" t="str">
        <f>_xlfn.XLOOKUP(F271,'Cost Pools'!$C$3:$C$13,'Cost Pools'!$D$3:$D$13,"Check CP Number")</f>
        <v>Pittsburg</v>
      </c>
      <c r="I271" s="67">
        <v>1256.5999999999999</v>
      </c>
      <c r="J271" s="68"/>
      <c r="K271" s="66">
        <v>2432</v>
      </c>
      <c r="L271" s="68" t="s">
        <v>3121</v>
      </c>
    </row>
    <row r="272" spans="1:12">
      <c r="A272" s="63">
        <v>1600</v>
      </c>
      <c r="B272" s="63" t="s">
        <v>3162</v>
      </c>
      <c r="C272" s="64" t="s">
        <v>323</v>
      </c>
      <c r="D272" s="65">
        <v>42791</v>
      </c>
      <c r="E272" s="66">
        <v>3</v>
      </c>
      <c r="F272" s="68"/>
      <c r="G272" s="66" t="str">
        <f>_xlfn.XLOOKUP(E272,'Cost Pools'!$A$3:$A$8,'Cost Pools'!$B$3:$B$8,"Tarkista KP-numero")</f>
        <v>Seminars</v>
      </c>
      <c r="H272" s="66" t="str">
        <f>_xlfn.XLOOKUP(F272,'Cost Pools'!$C$3:$C$13,'Cost Pools'!$D$3:$D$13,"Check CP Number")</f>
        <v>Check CP Number</v>
      </c>
      <c r="I272" s="67">
        <v>146.4</v>
      </c>
      <c r="J272" s="68"/>
      <c r="K272" s="66">
        <v>440</v>
      </c>
      <c r="L272" s="68" t="s">
        <v>3058</v>
      </c>
    </row>
    <row r="273" spans="1:12">
      <c r="A273" s="63">
        <v>1600</v>
      </c>
      <c r="B273" s="63" t="s">
        <v>3162</v>
      </c>
      <c r="C273" s="64" t="s">
        <v>324</v>
      </c>
      <c r="D273" s="65">
        <v>42791</v>
      </c>
      <c r="E273" s="66">
        <v>3</v>
      </c>
      <c r="F273" s="68"/>
      <c r="G273" s="66" t="str">
        <f>_xlfn.XLOOKUP(E273,'Cost Pools'!$A$3:$A$8,'Cost Pools'!$B$3:$B$8,"Tarkista KP-numero")</f>
        <v>Seminars</v>
      </c>
      <c r="H273" s="66" t="str">
        <f>_xlfn.XLOOKUP(F273,'Cost Pools'!$C$3:$C$13,'Cost Pools'!$D$3:$D$13,"Check CP Number")</f>
        <v>Check CP Number</v>
      </c>
      <c r="I273" s="67">
        <v>219.6</v>
      </c>
      <c r="J273" s="68"/>
      <c r="K273" s="66">
        <v>440</v>
      </c>
      <c r="L273" s="68" t="s">
        <v>3058</v>
      </c>
    </row>
    <row r="274" spans="1:12">
      <c r="A274" s="63">
        <v>1600</v>
      </c>
      <c r="B274" s="63" t="s">
        <v>3162</v>
      </c>
      <c r="C274" s="64" t="s">
        <v>325</v>
      </c>
      <c r="D274" s="65">
        <v>42791</v>
      </c>
      <c r="E274" s="66">
        <v>6</v>
      </c>
      <c r="F274" s="66">
        <v>62</v>
      </c>
      <c r="G274" s="66" t="str">
        <f>_xlfn.XLOOKUP(E274,'Cost Pools'!$A$3:$A$8,'Cost Pools'!$B$3:$B$8,"Tarkista KP-numero")</f>
        <v>Other Services</v>
      </c>
      <c r="H274" s="66" t="str">
        <f>_xlfn.XLOOKUP(F274,'Cost Pools'!$C$3:$C$13,'Cost Pools'!$D$3:$D$13,"Check CP Number")</f>
        <v>Los Angeles</v>
      </c>
      <c r="I274" s="67">
        <v>927.2</v>
      </c>
      <c r="J274" s="68"/>
      <c r="K274" s="66">
        <v>2077</v>
      </c>
      <c r="L274" s="68" t="s">
        <v>3111</v>
      </c>
    </row>
    <row r="275" spans="1:12">
      <c r="A275" s="63">
        <v>1600</v>
      </c>
      <c r="B275" s="63" t="s">
        <v>3162</v>
      </c>
      <c r="C275" s="64" t="s">
        <v>326</v>
      </c>
      <c r="D275" s="65">
        <v>42791</v>
      </c>
      <c r="E275" s="66">
        <v>1</v>
      </c>
      <c r="F275" s="66">
        <v>12</v>
      </c>
      <c r="G275" s="66" t="str">
        <f>_xlfn.XLOOKUP(E275,'Cost Pools'!$A$3:$A$8,'Cost Pools'!$B$3:$B$8,"Tarkista KP-numero")</f>
        <v>Accounting</v>
      </c>
      <c r="H275" s="66" t="str">
        <f>_xlfn.XLOOKUP(F275,'Cost Pools'!$C$3:$C$13,'Cost Pools'!$D$3:$D$13,"Check CP Number")</f>
        <v>Los Angeles</v>
      </c>
      <c r="I275" s="67">
        <v>976</v>
      </c>
      <c r="J275" s="68"/>
      <c r="K275" s="66">
        <v>949</v>
      </c>
      <c r="L275" s="68" t="s">
        <v>3089</v>
      </c>
    </row>
    <row r="276" spans="1:12">
      <c r="A276" s="63">
        <v>1600</v>
      </c>
      <c r="B276" s="63" t="s">
        <v>3162</v>
      </c>
      <c r="C276" s="64" t="s">
        <v>327</v>
      </c>
      <c r="D276" s="65">
        <v>42791</v>
      </c>
      <c r="E276" s="66">
        <v>2</v>
      </c>
      <c r="F276" s="66">
        <v>21</v>
      </c>
      <c r="G276" s="66" t="str">
        <f>_xlfn.XLOOKUP(E276,'Cost Pools'!$A$3:$A$8,'Cost Pools'!$B$3:$B$8,"Tarkista KP-numero")</f>
        <v>Consulting</v>
      </c>
      <c r="H276" s="66" t="str">
        <f>_xlfn.XLOOKUP(F276,'Cost Pools'!$C$3:$C$13,'Cost Pools'!$D$3:$D$13,"Check CP Number")</f>
        <v>London</v>
      </c>
      <c r="I276" s="67">
        <v>12420.82</v>
      </c>
      <c r="J276" s="68"/>
      <c r="K276" s="66">
        <v>1805</v>
      </c>
      <c r="L276" s="68" t="s">
        <v>3105</v>
      </c>
    </row>
    <row r="277" spans="1:12">
      <c r="A277" s="63">
        <v>1600</v>
      </c>
      <c r="B277" s="63" t="s">
        <v>3162</v>
      </c>
      <c r="C277" s="64" t="s">
        <v>328</v>
      </c>
      <c r="D277" s="65">
        <v>42791</v>
      </c>
      <c r="E277" s="66">
        <v>2</v>
      </c>
      <c r="F277" s="66">
        <v>21</v>
      </c>
      <c r="G277" s="66" t="str">
        <f>_xlfn.XLOOKUP(E277,'Cost Pools'!$A$3:$A$8,'Cost Pools'!$B$3:$B$8,"Tarkista KP-numero")</f>
        <v>Consulting</v>
      </c>
      <c r="H277" s="66" t="str">
        <f>_xlfn.XLOOKUP(F277,'Cost Pools'!$C$3:$C$13,'Cost Pools'!$D$3:$D$13,"Check CP Number")</f>
        <v>London</v>
      </c>
      <c r="I277" s="67">
        <v>3660</v>
      </c>
      <c r="J277" s="68"/>
      <c r="K277" s="66">
        <v>1805</v>
      </c>
      <c r="L277" s="68" t="s">
        <v>3105</v>
      </c>
    </row>
    <row r="278" spans="1:12">
      <c r="A278" s="63">
        <v>1600</v>
      </c>
      <c r="B278" s="63" t="s">
        <v>3162</v>
      </c>
      <c r="C278" s="64" t="s">
        <v>329</v>
      </c>
      <c r="D278" s="65">
        <v>42791</v>
      </c>
      <c r="E278" s="66">
        <v>2</v>
      </c>
      <c r="F278" s="66">
        <v>21</v>
      </c>
      <c r="G278" s="66" t="str">
        <f>_xlfn.XLOOKUP(E278,'Cost Pools'!$A$3:$A$8,'Cost Pools'!$B$3:$B$8,"Tarkista KP-numero")</f>
        <v>Consulting</v>
      </c>
      <c r="H278" s="66" t="str">
        <f>_xlfn.XLOOKUP(F278,'Cost Pools'!$C$3:$C$13,'Cost Pools'!$D$3:$D$13,"Check CP Number")</f>
        <v>London</v>
      </c>
      <c r="I278" s="67">
        <v>556.32000000000005</v>
      </c>
      <c r="J278" s="68"/>
      <c r="K278" s="66">
        <v>1805</v>
      </c>
      <c r="L278" s="68" t="s">
        <v>3105</v>
      </c>
    </row>
    <row r="279" spans="1:12">
      <c r="A279" s="63">
        <v>1600</v>
      </c>
      <c r="B279" s="63" t="s">
        <v>3162</v>
      </c>
      <c r="C279" s="64" t="s">
        <v>330</v>
      </c>
      <c r="D279" s="65">
        <v>42791</v>
      </c>
      <c r="E279" s="66">
        <v>1</v>
      </c>
      <c r="F279" s="66">
        <v>11</v>
      </c>
      <c r="G279" s="66" t="str">
        <f>_xlfn.XLOOKUP(E279,'Cost Pools'!$A$3:$A$8,'Cost Pools'!$B$3:$B$8,"Tarkista KP-numero")</f>
        <v>Accounting</v>
      </c>
      <c r="H279" s="66" t="str">
        <f>_xlfn.XLOOKUP(F279,'Cost Pools'!$C$3:$C$13,'Cost Pools'!$D$3:$D$13,"Check CP Number")</f>
        <v>New York</v>
      </c>
      <c r="I279" s="67">
        <v>7717.72</v>
      </c>
      <c r="J279" s="68"/>
      <c r="K279" s="66">
        <v>1805</v>
      </c>
      <c r="L279" s="68" t="s">
        <v>3105</v>
      </c>
    </row>
    <row r="280" spans="1:12">
      <c r="A280" s="63">
        <v>1600</v>
      </c>
      <c r="B280" s="63" t="s">
        <v>3162</v>
      </c>
      <c r="C280" s="64" t="s">
        <v>331</v>
      </c>
      <c r="D280" s="65">
        <v>42791</v>
      </c>
      <c r="E280" s="66">
        <v>1</v>
      </c>
      <c r="F280" s="66">
        <v>11</v>
      </c>
      <c r="G280" s="66" t="str">
        <f>_xlfn.XLOOKUP(E280,'Cost Pools'!$A$3:$A$8,'Cost Pools'!$B$3:$B$8,"Tarkista KP-numero")</f>
        <v>Accounting</v>
      </c>
      <c r="H280" s="66" t="str">
        <f>_xlfn.XLOOKUP(F280,'Cost Pools'!$C$3:$C$13,'Cost Pools'!$D$3:$D$13,"Check CP Number")</f>
        <v>New York</v>
      </c>
      <c r="I280" s="67">
        <v>278.16000000000003</v>
      </c>
      <c r="J280" s="68"/>
      <c r="K280" s="66">
        <v>1805</v>
      </c>
      <c r="L280" s="68" t="s">
        <v>3105</v>
      </c>
    </row>
    <row r="281" spans="1:12">
      <c r="A281" s="63">
        <v>1600</v>
      </c>
      <c r="B281" s="63" t="s">
        <v>3162</v>
      </c>
      <c r="C281" s="64" t="s">
        <v>332</v>
      </c>
      <c r="D281" s="65">
        <v>42791</v>
      </c>
      <c r="E281" s="66">
        <v>2</v>
      </c>
      <c r="F281" s="66">
        <v>21</v>
      </c>
      <c r="G281" s="66" t="str">
        <f>_xlfn.XLOOKUP(E281,'Cost Pools'!$A$3:$A$8,'Cost Pools'!$B$3:$B$8,"Tarkista KP-numero")</f>
        <v>Consulting</v>
      </c>
      <c r="H281" s="66" t="str">
        <f>_xlfn.XLOOKUP(F281,'Cost Pools'!$C$3:$C$13,'Cost Pools'!$D$3:$D$13,"Check CP Number")</f>
        <v>London</v>
      </c>
      <c r="I281" s="67">
        <v>5125.22</v>
      </c>
      <c r="J281" s="68"/>
      <c r="K281" s="66">
        <v>1805</v>
      </c>
      <c r="L281" s="68" t="s">
        <v>3105</v>
      </c>
    </row>
    <row r="282" spans="1:12">
      <c r="A282" s="63">
        <v>1600</v>
      </c>
      <c r="B282" s="63" t="s">
        <v>3162</v>
      </c>
      <c r="C282" s="64" t="s">
        <v>333</v>
      </c>
      <c r="D282" s="65">
        <v>42791</v>
      </c>
      <c r="E282" s="66">
        <v>2</v>
      </c>
      <c r="F282" s="66">
        <v>21</v>
      </c>
      <c r="G282" s="66" t="str">
        <f>_xlfn.XLOOKUP(E282,'Cost Pools'!$A$3:$A$8,'Cost Pools'!$B$3:$B$8,"Tarkista KP-numero")</f>
        <v>Consulting</v>
      </c>
      <c r="H282" s="66" t="str">
        <f>_xlfn.XLOOKUP(F282,'Cost Pools'!$C$3:$C$13,'Cost Pools'!$D$3:$D$13,"Check CP Number")</f>
        <v>London</v>
      </c>
      <c r="I282" s="67">
        <v>1220</v>
      </c>
      <c r="J282" s="68"/>
      <c r="K282" s="66">
        <v>1805</v>
      </c>
      <c r="L282" s="68" t="s">
        <v>3105</v>
      </c>
    </row>
    <row r="283" spans="1:12">
      <c r="A283" s="63">
        <v>1600</v>
      </c>
      <c r="B283" s="63" t="s">
        <v>3162</v>
      </c>
      <c r="C283" s="64" t="s">
        <v>334</v>
      </c>
      <c r="D283" s="65">
        <v>42791</v>
      </c>
      <c r="E283" s="66">
        <v>2</v>
      </c>
      <c r="F283" s="66">
        <v>21</v>
      </c>
      <c r="G283" s="66" t="str">
        <f>_xlfn.XLOOKUP(E283,'Cost Pools'!$A$3:$A$8,'Cost Pools'!$B$3:$B$8,"Tarkista KP-numero")</f>
        <v>Consulting</v>
      </c>
      <c r="H283" s="66" t="str">
        <f>_xlfn.XLOOKUP(F283,'Cost Pools'!$C$3:$C$13,'Cost Pools'!$D$3:$D$13,"Check CP Number")</f>
        <v>London</v>
      </c>
      <c r="I283" s="67">
        <v>185.44</v>
      </c>
      <c r="J283" s="68"/>
      <c r="K283" s="66">
        <v>1805</v>
      </c>
      <c r="L283" s="68" t="s">
        <v>3105</v>
      </c>
    </row>
    <row r="284" spans="1:12">
      <c r="A284" s="63">
        <v>1600</v>
      </c>
      <c r="B284" s="63" t="s">
        <v>3162</v>
      </c>
      <c r="C284" s="64" t="s">
        <v>335</v>
      </c>
      <c r="D284" s="65">
        <v>42791</v>
      </c>
      <c r="E284" s="66">
        <v>2</v>
      </c>
      <c r="F284" s="66">
        <v>22</v>
      </c>
      <c r="G284" s="66" t="str">
        <f>_xlfn.XLOOKUP(E284,'Cost Pools'!$A$3:$A$8,'Cost Pools'!$B$3:$B$8,"Tarkista KP-numero")</f>
        <v>Consulting</v>
      </c>
      <c r="H284" s="66" t="str">
        <f>_xlfn.XLOOKUP(F284,'Cost Pools'!$C$3:$C$13,'Cost Pools'!$D$3:$D$13,"Check CP Number")</f>
        <v>Pittsburg</v>
      </c>
      <c r="I284" s="67">
        <v>1256.5999999999999</v>
      </c>
      <c r="J284" s="68"/>
      <c r="K284" s="66">
        <v>1268</v>
      </c>
      <c r="L284" s="68" t="s">
        <v>3099</v>
      </c>
    </row>
    <row r="285" spans="1:12">
      <c r="A285" s="63">
        <v>1600</v>
      </c>
      <c r="B285" s="63" t="s">
        <v>3162</v>
      </c>
      <c r="C285" s="64" t="s">
        <v>336</v>
      </c>
      <c r="D285" s="65">
        <v>42791</v>
      </c>
      <c r="E285" s="66">
        <v>1</v>
      </c>
      <c r="F285" s="66">
        <v>12</v>
      </c>
      <c r="G285" s="66" t="str">
        <f>_xlfn.XLOOKUP(E285,'Cost Pools'!$A$3:$A$8,'Cost Pools'!$B$3:$B$8,"Tarkista KP-numero")</f>
        <v>Accounting</v>
      </c>
      <c r="H285" s="66" t="str">
        <f>_xlfn.XLOOKUP(F285,'Cost Pools'!$C$3:$C$13,'Cost Pools'!$D$3:$D$13,"Check CP Number")</f>
        <v>Los Angeles</v>
      </c>
      <c r="I285" s="67">
        <v>879.62</v>
      </c>
      <c r="J285" s="68"/>
      <c r="K285" s="66">
        <v>1268</v>
      </c>
      <c r="L285" s="68" t="s">
        <v>3099</v>
      </c>
    </row>
    <row r="286" spans="1:12">
      <c r="A286" s="63">
        <v>1600</v>
      </c>
      <c r="B286" s="63" t="s">
        <v>3162</v>
      </c>
      <c r="C286" s="64" t="s">
        <v>337</v>
      </c>
      <c r="D286" s="65">
        <v>42791</v>
      </c>
      <c r="E286" s="66">
        <v>6</v>
      </c>
      <c r="F286" s="66">
        <v>61</v>
      </c>
      <c r="G286" s="66" t="str">
        <f>_xlfn.XLOOKUP(E286,'Cost Pools'!$A$3:$A$8,'Cost Pools'!$B$3:$B$8,"Tarkista KP-numero")</f>
        <v>Other Services</v>
      </c>
      <c r="H286" s="66" t="str">
        <f>_xlfn.XLOOKUP(F286,'Cost Pools'!$C$3:$C$13,'Cost Pools'!$D$3:$D$13,"Check CP Number")</f>
        <v>New York</v>
      </c>
      <c r="I286" s="67">
        <v>1647</v>
      </c>
      <c r="J286" s="68"/>
      <c r="K286" s="66">
        <v>1268</v>
      </c>
      <c r="L286" s="68" t="s">
        <v>3099</v>
      </c>
    </row>
    <row r="287" spans="1:12">
      <c r="A287" s="63">
        <v>1600</v>
      </c>
      <c r="B287" s="63" t="s">
        <v>3162</v>
      </c>
      <c r="C287" s="64" t="s">
        <v>338</v>
      </c>
      <c r="D287" s="65">
        <v>42791</v>
      </c>
      <c r="E287" s="66">
        <v>1</v>
      </c>
      <c r="F287" s="66">
        <v>12</v>
      </c>
      <c r="G287" s="66" t="str">
        <f>_xlfn.XLOOKUP(E287,'Cost Pools'!$A$3:$A$8,'Cost Pools'!$B$3:$B$8,"Tarkista KP-numero")</f>
        <v>Accounting</v>
      </c>
      <c r="H287" s="66" t="str">
        <f>_xlfn.XLOOKUP(F287,'Cost Pools'!$C$3:$C$13,'Cost Pools'!$D$3:$D$13,"Check CP Number")</f>
        <v>Los Angeles</v>
      </c>
      <c r="I287" s="67">
        <v>1256.5999999999999</v>
      </c>
      <c r="J287" s="68"/>
      <c r="K287" s="66">
        <v>3081</v>
      </c>
      <c r="L287" s="68" t="s">
        <v>3144</v>
      </c>
    </row>
    <row r="288" spans="1:12">
      <c r="A288" s="63">
        <v>1600</v>
      </c>
      <c r="B288" s="63" t="s">
        <v>3162</v>
      </c>
      <c r="C288" s="64" t="s">
        <v>339</v>
      </c>
      <c r="D288" s="65">
        <v>42791</v>
      </c>
      <c r="E288" s="66">
        <v>1</v>
      </c>
      <c r="F288" s="66">
        <v>12</v>
      </c>
      <c r="G288" s="66" t="str">
        <f>_xlfn.XLOOKUP(E288,'Cost Pools'!$A$3:$A$8,'Cost Pools'!$B$3:$B$8,"Tarkista KP-numero")</f>
        <v>Accounting</v>
      </c>
      <c r="H288" s="66" t="str">
        <f>_xlfn.XLOOKUP(F288,'Cost Pools'!$C$3:$C$13,'Cost Pools'!$D$3:$D$13,"Check CP Number")</f>
        <v>Los Angeles</v>
      </c>
      <c r="I288" s="67">
        <v>507.52</v>
      </c>
      <c r="J288" s="68"/>
      <c r="K288" s="66">
        <v>3081</v>
      </c>
      <c r="L288" s="68" t="s">
        <v>3144</v>
      </c>
    </row>
    <row r="289" spans="1:12">
      <c r="A289" s="63">
        <v>1600</v>
      </c>
      <c r="B289" s="63" t="s">
        <v>3162</v>
      </c>
      <c r="C289" s="64" t="s">
        <v>340</v>
      </c>
      <c r="D289" s="65">
        <v>42791</v>
      </c>
      <c r="E289" s="66">
        <v>2</v>
      </c>
      <c r="F289" s="66">
        <v>22</v>
      </c>
      <c r="G289" s="66" t="str">
        <f>_xlfn.XLOOKUP(E289,'Cost Pools'!$A$3:$A$8,'Cost Pools'!$B$3:$B$8,"Tarkista KP-numero")</f>
        <v>Consulting</v>
      </c>
      <c r="H289" s="66" t="str">
        <f>_xlfn.XLOOKUP(F289,'Cost Pools'!$C$3:$C$13,'Cost Pools'!$D$3:$D$13,"Check CP Number")</f>
        <v>Pittsburg</v>
      </c>
      <c r="I289" s="67">
        <v>2596.16</v>
      </c>
      <c r="J289" s="68"/>
      <c r="K289" s="66">
        <v>3081</v>
      </c>
      <c r="L289" s="68" t="s">
        <v>3144</v>
      </c>
    </row>
    <row r="290" spans="1:12">
      <c r="A290" s="63">
        <v>1600</v>
      </c>
      <c r="B290" s="63" t="s">
        <v>3162</v>
      </c>
      <c r="C290" s="64" t="s">
        <v>341</v>
      </c>
      <c r="D290" s="65">
        <v>42791</v>
      </c>
      <c r="E290" s="66">
        <v>3</v>
      </c>
      <c r="F290" s="68"/>
      <c r="G290" s="66" t="str">
        <f>_xlfn.XLOOKUP(E290,'Cost Pools'!$A$3:$A$8,'Cost Pools'!$B$3:$B$8,"Tarkista KP-numero")</f>
        <v>Seminars</v>
      </c>
      <c r="H290" s="66" t="str">
        <f>_xlfn.XLOOKUP(F290,'Cost Pools'!$C$3:$C$13,'Cost Pools'!$D$3:$D$13,"Check CP Number")</f>
        <v>Check CP Number</v>
      </c>
      <c r="I290" s="67">
        <v>219.6</v>
      </c>
      <c r="J290" s="68"/>
      <c r="K290" s="66">
        <v>3081</v>
      </c>
      <c r="L290" s="68" t="s">
        <v>3144</v>
      </c>
    </row>
    <row r="291" spans="1:12">
      <c r="A291" s="63">
        <v>1600</v>
      </c>
      <c r="B291" s="63" t="s">
        <v>3162</v>
      </c>
      <c r="C291" s="64" t="s">
        <v>342</v>
      </c>
      <c r="D291" s="65">
        <v>42793</v>
      </c>
      <c r="E291" s="66">
        <v>3</v>
      </c>
      <c r="F291" s="68"/>
      <c r="G291" s="66" t="str">
        <f>_xlfn.XLOOKUP(E291,'Cost Pools'!$A$3:$A$8,'Cost Pools'!$B$3:$B$8,"Tarkista KP-numero")</f>
        <v>Seminars</v>
      </c>
      <c r="H291" s="66" t="str">
        <f>_xlfn.XLOOKUP(F291,'Cost Pools'!$C$3:$C$13,'Cost Pools'!$D$3:$D$13,"Check CP Number")</f>
        <v>Check CP Number</v>
      </c>
      <c r="I291" s="67">
        <v>136.63999999999999</v>
      </c>
      <c r="J291" s="68"/>
      <c r="K291" s="66">
        <v>93</v>
      </c>
      <c r="L291" s="68" t="s">
        <v>3015</v>
      </c>
    </row>
    <row r="292" spans="1:12">
      <c r="A292" s="63">
        <v>1600</v>
      </c>
      <c r="B292" s="63" t="s">
        <v>3162</v>
      </c>
      <c r="C292" s="64" t="s">
        <v>343</v>
      </c>
      <c r="D292" s="65">
        <v>42793</v>
      </c>
      <c r="E292" s="66">
        <v>1</v>
      </c>
      <c r="F292" s="66">
        <v>12</v>
      </c>
      <c r="G292" s="66" t="str">
        <f>_xlfn.XLOOKUP(E292,'Cost Pools'!$A$3:$A$8,'Cost Pools'!$B$3:$B$8,"Tarkista KP-numero")</f>
        <v>Accounting</v>
      </c>
      <c r="H292" s="66" t="str">
        <f>_xlfn.XLOOKUP(F292,'Cost Pools'!$C$3:$C$13,'Cost Pools'!$D$3:$D$13,"Check CP Number")</f>
        <v>Los Angeles</v>
      </c>
      <c r="I292" s="67">
        <v>1281</v>
      </c>
      <c r="J292" s="68"/>
      <c r="K292" s="66">
        <v>127</v>
      </c>
      <c r="L292" s="68" t="s">
        <v>3027</v>
      </c>
    </row>
    <row r="293" spans="1:12">
      <c r="A293" s="63">
        <v>1600</v>
      </c>
      <c r="B293" s="63" t="s">
        <v>3162</v>
      </c>
      <c r="C293" s="64" t="s">
        <v>344</v>
      </c>
      <c r="D293" s="65">
        <v>42793</v>
      </c>
      <c r="E293" s="66">
        <v>1</v>
      </c>
      <c r="F293" s="66">
        <v>12</v>
      </c>
      <c r="G293" s="66" t="str">
        <f>_xlfn.XLOOKUP(E293,'Cost Pools'!$A$3:$A$8,'Cost Pools'!$B$3:$B$8,"Tarkista KP-numero")</f>
        <v>Accounting</v>
      </c>
      <c r="H293" s="66" t="str">
        <f>_xlfn.XLOOKUP(F293,'Cost Pools'!$C$3:$C$13,'Cost Pools'!$D$3:$D$13,"Check CP Number")</f>
        <v>Los Angeles</v>
      </c>
      <c r="I293" s="67">
        <v>1007.72</v>
      </c>
      <c r="J293" s="68"/>
      <c r="K293" s="66">
        <v>127</v>
      </c>
      <c r="L293" s="68" t="s">
        <v>3027</v>
      </c>
    </row>
    <row r="294" spans="1:12">
      <c r="A294" s="63">
        <v>1600</v>
      </c>
      <c r="B294" s="63" t="s">
        <v>3162</v>
      </c>
      <c r="C294" s="64" t="s">
        <v>345</v>
      </c>
      <c r="D294" s="65">
        <v>42793</v>
      </c>
      <c r="E294" s="66">
        <v>1</v>
      </c>
      <c r="F294" s="66">
        <v>12</v>
      </c>
      <c r="G294" s="66" t="str">
        <f>_xlfn.XLOOKUP(E294,'Cost Pools'!$A$3:$A$8,'Cost Pools'!$B$3:$B$8,"Tarkista KP-numero")</f>
        <v>Accounting</v>
      </c>
      <c r="H294" s="66" t="str">
        <f>_xlfn.XLOOKUP(F294,'Cost Pools'!$C$3:$C$13,'Cost Pools'!$D$3:$D$13,"Check CP Number")</f>
        <v>Los Angeles</v>
      </c>
      <c r="I294" s="67">
        <v>1622.6</v>
      </c>
      <c r="J294" s="68"/>
      <c r="K294" s="66">
        <v>152</v>
      </c>
      <c r="L294" s="68" t="s">
        <v>3030</v>
      </c>
    </row>
    <row r="295" spans="1:12">
      <c r="A295" s="63">
        <v>1600</v>
      </c>
      <c r="B295" s="63" t="s">
        <v>3162</v>
      </c>
      <c r="C295" s="64" t="s">
        <v>346</v>
      </c>
      <c r="D295" s="65">
        <v>42793</v>
      </c>
      <c r="E295" s="66">
        <v>3</v>
      </c>
      <c r="F295" s="68"/>
      <c r="G295" s="66" t="str">
        <f>_xlfn.XLOOKUP(E295,'Cost Pools'!$A$3:$A$8,'Cost Pools'!$B$3:$B$8,"Tarkista KP-numero")</f>
        <v>Seminars</v>
      </c>
      <c r="H295" s="66" t="str">
        <f>_xlfn.XLOOKUP(F295,'Cost Pools'!$C$3:$C$13,'Cost Pools'!$D$3:$D$13,"Check CP Number")</f>
        <v>Check CP Number</v>
      </c>
      <c r="I295" s="67">
        <v>231.8</v>
      </c>
      <c r="J295" s="68"/>
      <c r="K295" s="66">
        <v>225</v>
      </c>
      <c r="L295" s="68" t="s">
        <v>3039</v>
      </c>
    </row>
    <row r="296" spans="1:12">
      <c r="A296" s="63">
        <v>1600</v>
      </c>
      <c r="B296" s="63" t="s">
        <v>3162</v>
      </c>
      <c r="C296" s="64" t="s">
        <v>347</v>
      </c>
      <c r="D296" s="65">
        <v>42793</v>
      </c>
      <c r="E296" s="66">
        <v>1</v>
      </c>
      <c r="F296" s="66">
        <v>12</v>
      </c>
      <c r="G296" s="66" t="str">
        <f>_xlfn.XLOOKUP(E296,'Cost Pools'!$A$3:$A$8,'Cost Pools'!$B$3:$B$8,"Tarkista KP-numero")</f>
        <v>Accounting</v>
      </c>
      <c r="H296" s="66" t="str">
        <f>_xlfn.XLOOKUP(F296,'Cost Pools'!$C$3:$C$13,'Cost Pools'!$D$3:$D$13,"Check CP Number")</f>
        <v>Los Angeles</v>
      </c>
      <c r="I296" s="67">
        <v>1830</v>
      </c>
      <c r="J296" s="68"/>
      <c r="K296" s="66">
        <v>283</v>
      </c>
      <c r="L296" s="68" t="s">
        <v>3047</v>
      </c>
    </row>
    <row r="297" spans="1:12">
      <c r="A297" s="63">
        <v>1600</v>
      </c>
      <c r="B297" s="63" t="s">
        <v>3162</v>
      </c>
      <c r="C297" s="64" t="s">
        <v>348</v>
      </c>
      <c r="D297" s="65">
        <v>42793</v>
      </c>
      <c r="E297" s="66">
        <v>6</v>
      </c>
      <c r="F297" s="66">
        <v>62</v>
      </c>
      <c r="G297" s="66" t="str">
        <f>_xlfn.XLOOKUP(E297,'Cost Pools'!$A$3:$A$8,'Cost Pools'!$B$3:$B$8,"Tarkista KP-numero")</f>
        <v>Other Services</v>
      </c>
      <c r="H297" s="66" t="str">
        <f>_xlfn.XLOOKUP(F297,'Cost Pools'!$C$3:$C$13,'Cost Pools'!$D$3:$D$13,"Check CP Number")</f>
        <v>Los Angeles</v>
      </c>
      <c r="I297" s="67">
        <v>949.16</v>
      </c>
      <c r="J297" s="68"/>
      <c r="K297" s="66">
        <v>320</v>
      </c>
      <c r="L297" s="68" t="s">
        <v>3052</v>
      </c>
    </row>
    <row r="298" spans="1:12">
      <c r="A298" s="63">
        <v>1600</v>
      </c>
      <c r="B298" s="63" t="s">
        <v>3162</v>
      </c>
      <c r="C298" s="64" t="s">
        <v>349</v>
      </c>
      <c r="D298" s="65">
        <v>42793</v>
      </c>
      <c r="E298" s="66">
        <v>5</v>
      </c>
      <c r="F298" s="66">
        <v>52</v>
      </c>
      <c r="G298" s="66" t="str">
        <f>_xlfn.XLOOKUP(E298,'Cost Pools'!$A$3:$A$8,'Cost Pools'!$B$3:$B$8,"Tarkista KP-numero")</f>
        <v>Public Relations</v>
      </c>
      <c r="H298" s="66" t="str">
        <f>_xlfn.XLOOKUP(F298,'Cost Pools'!$C$3:$C$13,'Cost Pools'!$D$3:$D$13,"Check CP Number")</f>
        <v>Los Angeles</v>
      </c>
      <c r="I298" s="67">
        <v>541.67999999999995</v>
      </c>
      <c r="J298" s="68"/>
      <c r="K298" s="66">
        <v>483</v>
      </c>
      <c r="L298" s="68" t="s">
        <v>3060</v>
      </c>
    </row>
    <row r="299" spans="1:12">
      <c r="A299" s="63">
        <v>1600</v>
      </c>
      <c r="B299" s="63" t="s">
        <v>3162</v>
      </c>
      <c r="C299" s="64" t="s">
        <v>350</v>
      </c>
      <c r="D299" s="65">
        <v>42793</v>
      </c>
      <c r="E299" s="66">
        <v>5</v>
      </c>
      <c r="F299" s="66">
        <v>52</v>
      </c>
      <c r="G299" s="66" t="str">
        <f>_xlfn.XLOOKUP(E299,'Cost Pools'!$A$3:$A$8,'Cost Pools'!$B$3:$B$8,"Tarkista KP-numero")</f>
        <v>Public Relations</v>
      </c>
      <c r="H299" s="66" t="str">
        <f>_xlfn.XLOOKUP(F299,'Cost Pools'!$C$3:$C$13,'Cost Pools'!$D$3:$D$13,"Check CP Number")</f>
        <v>Los Angeles</v>
      </c>
      <c r="I299" s="67">
        <v>541.67999999999995</v>
      </c>
      <c r="J299" s="68"/>
      <c r="K299" s="66">
        <v>483</v>
      </c>
      <c r="L299" s="68" t="s">
        <v>3060</v>
      </c>
    </row>
    <row r="300" spans="1:12">
      <c r="A300" s="63">
        <v>1600</v>
      </c>
      <c r="B300" s="63" t="s">
        <v>3162</v>
      </c>
      <c r="C300" s="64" t="s">
        <v>351</v>
      </c>
      <c r="D300" s="65">
        <v>42793</v>
      </c>
      <c r="E300" s="66">
        <v>3</v>
      </c>
      <c r="F300" s="68"/>
      <c r="G300" s="66" t="str">
        <f>_xlfn.XLOOKUP(E300,'Cost Pools'!$A$3:$A$8,'Cost Pools'!$B$3:$B$8,"Tarkista KP-numero")</f>
        <v>Seminars</v>
      </c>
      <c r="H300" s="66" t="str">
        <f>_xlfn.XLOOKUP(F300,'Cost Pools'!$C$3:$C$13,'Cost Pools'!$D$3:$D$13,"Check CP Number")</f>
        <v>Check CP Number</v>
      </c>
      <c r="I300" s="67">
        <v>219.6</v>
      </c>
      <c r="J300" s="68"/>
      <c r="K300" s="66">
        <v>495</v>
      </c>
      <c r="L300" s="68" t="s">
        <v>3061</v>
      </c>
    </row>
    <row r="301" spans="1:12">
      <c r="A301" s="63">
        <v>1600</v>
      </c>
      <c r="B301" s="63" t="s">
        <v>3162</v>
      </c>
      <c r="C301" s="64" t="s">
        <v>352</v>
      </c>
      <c r="D301" s="65">
        <v>42793</v>
      </c>
      <c r="E301" s="66">
        <v>1</v>
      </c>
      <c r="F301" s="66">
        <v>12</v>
      </c>
      <c r="G301" s="66" t="str">
        <f>_xlfn.XLOOKUP(E301,'Cost Pools'!$A$3:$A$8,'Cost Pools'!$B$3:$B$8,"Tarkista KP-numero")</f>
        <v>Accounting</v>
      </c>
      <c r="H301" s="66" t="str">
        <f>_xlfn.XLOOKUP(F301,'Cost Pools'!$C$3:$C$13,'Cost Pools'!$D$3:$D$13,"Check CP Number")</f>
        <v>Los Angeles</v>
      </c>
      <c r="I301" s="67">
        <v>1379.82</v>
      </c>
      <c r="J301" s="68"/>
      <c r="K301" s="66">
        <v>527</v>
      </c>
      <c r="L301" s="68" t="s">
        <v>3064</v>
      </c>
    </row>
    <row r="302" spans="1:12">
      <c r="A302" s="63">
        <v>1600</v>
      </c>
      <c r="B302" s="63" t="s">
        <v>3162</v>
      </c>
      <c r="C302" s="64" t="s">
        <v>353</v>
      </c>
      <c r="D302" s="65">
        <v>42793</v>
      </c>
      <c r="E302" s="66">
        <v>1</v>
      </c>
      <c r="F302" s="66">
        <v>12</v>
      </c>
      <c r="G302" s="66" t="str">
        <f>_xlfn.XLOOKUP(E302,'Cost Pools'!$A$3:$A$8,'Cost Pools'!$B$3:$B$8,"Tarkista KP-numero")</f>
        <v>Accounting</v>
      </c>
      <c r="H302" s="66" t="str">
        <f>_xlfn.XLOOKUP(F302,'Cost Pools'!$C$3:$C$13,'Cost Pools'!$D$3:$D$13,"Check CP Number")</f>
        <v>Los Angeles</v>
      </c>
      <c r="I302" s="67">
        <v>1830</v>
      </c>
      <c r="J302" s="68"/>
      <c r="K302" s="66">
        <v>983</v>
      </c>
      <c r="L302" s="68" t="s">
        <v>3092</v>
      </c>
    </row>
    <row r="303" spans="1:12">
      <c r="A303" s="63">
        <v>1600</v>
      </c>
      <c r="B303" s="63" t="s">
        <v>3162</v>
      </c>
      <c r="C303" s="64" t="s">
        <v>354</v>
      </c>
      <c r="D303" s="65">
        <v>42793</v>
      </c>
      <c r="E303" s="66">
        <v>6</v>
      </c>
      <c r="F303" s="66">
        <v>61</v>
      </c>
      <c r="G303" s="66" t="str">
        <f>_xlfn.XLOOKUP(E303,'Cost Pools'!$A$3:$A$8,'Cost Pools'!$B$3:$B$8,"Tarkista KP-numero")</f>
        <v>Other Services</v>
      </c>
      <c r="H303" s="66" t="str">
        <f>_xlfn.XLOOKUP(F303,'Cost Pools'!$C$3:$C$13,'Cost Pools'!$D$3:$D$13,"Check CP Number")</f>
        <v>New York</v>
      </c>
      <c r="I303" s="67">
        <v>866.2</v>
      </c>
      <c r="J303" s="68"/>
      <c r="K303" s="66">
        <v>2077</v>
      </c>
      <c r="L303" s="68" t="s">
        <v>3111</v>
      </c>
    </row>
    <row r="304" spans="1:12">
      <c r="A304" s="63">
        <v>1600</v>
      </c>
      <c r="B304" s="63" t="s">
        <v>3162</v>
      </c>
      <c r="C304" s="64" t="s">
        <v>355</v>
      </c>
      <c r="D304" s="65">
        <v>42793</v>
      </c>
      <c r="E304" s="66">
        <v>1</v>
      </c>
      <c r="F304" s="66">
        <v>12</v>
      </c>
      <c r="G304" s="66" t="str">
        <f>_xlfn.XLOOKUP(E304,'Cost Pools'!$A$3:$A$8,'Cost Pools'!$B$3:$B$8,"Tarkista KP-numero")</f>
        <v>Accounting</v>
      </c>
      <c r="H304" s="66" t="str">
        <f>_xlfn.XLOOKUP(F304,'Cost Pools'!$C$3:$C$13,'Cost Pools'!$D$3:$D$13,"Check CP Number")</f>
        <v>Los Angeles</v>
      </c>
      <c r="I304" s="67">
        <v>2013</v>
      </c>
      <c r="J304" s="68"/>
      <c r="K304" s="66">
        <v>2178</v>
      </c>
      <c r="L304" s="68" t="s">
        <v>3115</v>
      </c>
    </row>
    <row r="305" spans="1:12">
      <c r="A305" s="63">
        <v>1600</v>
      </c>
      <c r="B305" s="63" t="s">
        <v>3162</v>
      </c>
      <c r="C305" s="64" t="s">
        <v>356</v>
      </c>
      <c r="D305" s="65">
        <v>42793</v>
      </c>
      <c r="E305" s="66">
        <v>1</v>
      </c>
      <c r="F305" s="66">
        <v>12</v>
      </c>
      <c r="G305" s="66" t="str">
        <f>_xlfn.XLOOKUP(E305,'Cost Pools'!$A$3:$A$8,'Cost Pools'!$B$3:$B$8,"Tarkista KP-numero")</f>
        <v>Accounting</v>
      </c>
      <c r="H305" s="66" t="str">
        <f>_xlfn.XLOOKUP(F305,'Cost Pools'!$C$3:$C$13,'Cost Pools'!$D$3:$D$13,"Check CP Number")</f>
        <v>Los Angeles</v>
      </c>
      <c r="I305" s="67">
        <v>2513.1999999999998</v>
      </c>
      <c r="J305" s="68"/>
      <c r="K305" s="66">
        <v>2497</v>
      </c>
      <c r="L305" s="68" t="s">
        <v>3164</v>
      </c>
    </row>
    <row r="306" spans="1:12">
      <c r="A306" s="63">
        <v>1600</v>
      </c>
      <c r="B306" s="63" t="s">
        <v>3162</v>
      </c>
      <c r="C306" s="64" t="s">
        <v>357</v>
      </c>
      <c r="D306" s="65">
        <v>42793</v>
      </c>
      <c r="E306" s="66">
        <v>1</v>
      </c>
      <c r="F306" s="66">
        <v>12</v>
      </c>
      <c r="G306" s="66" t="str">
        <f>_xlfn.XLOOKUP(E306,'Cost Pools'!$A$3:$A$8,'Cost Pools'!$B$3:$B$8,"Tarkista KP-numero")</f>
        <v>Accounting</v>
      </c>
      <c r="H306" s="66" t="str">
        <f>_xlfn.XLOOKUP(F306,'Cost Pools'!$C$3:$C$13,'Cost Pools'!$D$3:$D$13,"Check CP Number")</f>
        <v>Los Angeles</v>
      </c>
      <c r="I306" s="67">
        <v>3245.2</v>
      </c>
      <c r="J306" s="68"/>
      <c r="K306" s="66">
        <v>2497</v>
      </c>
      <c r="L306" s="68" t="s">
        <v>3164</v>
      </c>
    </row>
    <row r="307" spans="1:12">
      <c r="A307" s="63">
        <v>1600</v>
      </c>
      <c r="B307" s="63" t="s">
        <v>3162</v>
      </c>
      <c r="C307" s="64" t="s">
        <v>358</v>
      </c>
      <c r="D307" s="65">
        <v>42793</v>
      </c>
      <c r="E307" s="66">
        <v>2</v>
      </c>
      <c r="F307" s="66">
        <v>22</v>
      </c>
      <c r="G307" s="66" t="str">
        <f>_xlfn.XLOOKUP(E307,'Cost Pools'!$A$3:$A$8,'Cost Pools'!$B$3:$B$8,"Tarkista KP-numero")</f>
        <v>Consulting</v>
      </c>
      <c r="H307" s="66" t="str">
        <f>_xlfn.XLOOKUP(F307,'Cost Pools'!$C$3:$C$13,'Cost Pools'!$D$3:$D$13,"Check CP Number")</f>
        <v>Pittsburg</v>
      </c>
      <c r="I307" s="67">
        <v>1220</v>
      </c>
      <c r="J307" s="68"/>
      <c r="K307" s="66">
        <v>1126</v>
      </c>
      <c r="L307" s="68" t="s">
        <v>3096</v>
      </c>
    </row>
    <row r="308" spans="1:12">
      <c r="A308" s="63">
        <v>1600</v>
      </c>
      <c r="B308" s="63" t="s">
        <v>3162</v>
      </c>
      <c r="C308" s="64" t="s">
        <v>359</v>
      </c>
      <c r="D308" s="65">
        <v>42793</v>
      </c>
      <c r="E308" s="66">
        <v>2</v>
      </c>
      <c r="F308" s="66">
        <v>21</v>
      </c>
      <c r="G308" s="66" t="str">
        <f>_xlfn.XLOOKUP(E308,'Cost Pools'!$A$3:$A$8,'Cost Pools'!$B$3:$B$8,"Tarkista KP-numero")</f>
        <v>Consulting</v>
      </c>
      <c r="H308" s="66" t="str">
        <f>_xlfn.XLOOKUP(F308,'Cost Pools'!$C$3:$C$13,'Cost Pools'!$D$3:$D$13,"Check CP Number")</f>
        <v>London</v>
      </c>
      <c r="I308" s="67">
        <v>6131.43</v>
      </c>
      <c r="J308" s="68"/>
      <c r="K308" s="66">
        <v>1126</v>
      </c>
      <c r="L308" s="68" t="s">
        <v>3096</v>
      </c>
    </row>
    <row r="309" spans="1:12">
      <c r="A309" s="63">
        <v>1600</v>
      </c>
      <c r="B309" s="63" t="s">
        <v>3162</v>
      </c>
      <c r="C309" s="64" t="s">
        <v>360</v>
      </c>
      <c r="D309" s="65">
        <v>42793</v>
      </c>
      <c r="E309" s="66">
        <v>1</v>
      </c>
      <c r="F309" s="66">
        <v>11</v>
      </c>
      <c r="G309" s="66" t="str">
        <f>_xlfn.XLOOKUP(E309,'Cost Pools'!$A$3:$A$8,'Cost Pools'!$B$3:$B$8,"Tarkista KP-numero")</f>
        <v>Accounting</v>
      </c>
      <c r="H309" s="66" t="str">
        <f>_xlfn.XLOOKUP(F309,'Cost Pools'!$C$3:$C$13,'Cost Pools'!$D$3:$D$13,"Check CP Number")</f>
        <v>New York</v>
      </c>
      <c r="I309" s="67">
        <v>15616</v>
      </c>
      <c r="J309" s="68"/>
      <c r="K309" s="66">
        <v>1126</v>
      </c>
      <c r="L309" s="68" t="s">
        <v>3096</v>
      </c>
    </row>
    <row r="310" spans="1:12">
      <c r="A310" s="63">
        <v>1600</v>
      </c>
      <c r="B310" s="63" t="s">
        <v>3162</v>
      </c>
      <c r="C310" s="64" t="s">
        <v>361</v>
      </c>
      <c r="D310" s="65">
        <v>42793</v>
      </c>
      <c r="E310" s="66">
        <v>6</v>
      </c>
      <c r="F310" s="66">
        <v>62</v>
      </c>
      <c r="G310" s="66" t="str">
        <f>_xlfn.XLOOKUP(E310,'Cost Pools'!$A$3:$A$8,'Cost Pools'!$B$3:$B$8,"Tarkista KP-numero")</f>
        <v>Other Services</v>
      </c>
      <c r="H310" s="66" t="str">
        <f>_xlfn.XLOOKUP(F310,'Cost Pools'!$C$3:$C$13,'Cost Pools'!$D$3:$D$13,"Check CP Number")</f>
        <v>Los Angeles</v>
      </c>
      <c r="I310" s="67">
        <v>788.12</v>
      </c>
      <c r="J310" s="68"/>
      <c r="K310" s="66">
        <v>1126</v>
      </c>
      <c r="L310" s="68" t="s">
        <v>3096</v>
      </c>
    </row>
    <row r="311" spans="1:12">
      <c r="A311" s="63">
        <v>1600</v>
      </c>
      <c r="B311" s="63" t="s">
        <v>3162</v>
      </c>
      <c r="C311" s="64" t="s">
        <v>362</v>
      </c>
      <c r="D311" s="65">
        <v>42793</v>
      </c>
      <c r="E311" s="66">
        <v>1</v>
      </c>
      <c r="F311" s="66">
        <v>12</v>
      </c>
      <c r="G311" s="66" t="str">
        <f>_xlfn.XLOOKUP(E311,'Cost Pools'!$A$3:$A$8,'Cost Pools'!$B$3:$B$8,"Tarkista KP-numero")</f>
        <v>Accounting</v>
      </c>
      <c r="H311" s="66" t="str">
        <f>_xlfn.XLOOKUP(F311,'Cost Pools'!$C$3:$C$13,'Cost Pools'!$D$3:$D$13,"Check CP Number")</f>
        <v>Los Angeles</v>
      </c>
      <c r="I311" s="67">
        <v>2013</v>
      </c>
      <c r="J311" s="68"/>
      <c r="K311" s="66">
        <v>1126</v>
      </c>
      <c r="L311" s="68" t="s">
        <v>3096</v>
      </c>
    </row>
    <row r="312" spans="1:12">
      <c r="A312" s="63">
        <v>1600</v>
      </c>
      <c r="B312" s="63" t="s">
        <v>3162</v>
      </c>
      <c r="C312" s="64" t="s">
        <v>363</v>
      </c>
      <c r="D312" s="65">
        <v>42793</v>
      </c>
      <c r="E312" s="66">
        <v>6</v>
      </c>
      <c r="F312" s="66">
        <v>62</v>
      </c>
      <c r="G312" s="66" t="str">
        <f>_xlfn.XLOOKUP(E312,'Cost Pools'!$A$3:$A$8,'Cost Pools'!$B$3:$B$8,"Tarkista KP-numero")</f>
        <v>Other Services</v>
      </c>
      <c r="H312" s="66" t="str">
        <f>_xlfn.XLOOKUP(F312,'Cost Pools'!$C$3:$C$13,'Cost Pools'!$D$3:$D$13,"Check CP Number")</f>
        <v>Los Angeles</v>
      </c>
      <c r="I312" s="67">
        <v>927.2</v>
      </c>
      <c r="J312" s="68"/>
      <c r="K312" s="66">
        <v>1511</v>
      </c>
      <c r="L312" s="68" t="s">
        <v>3103</v>
      </c>
    </row>
    <row r="313" spans="1:12">
      <c r="A313" s="63">
        <v>1600</v>
      </c>
      <c r="B313" s="63" t="s">
        <v>3162</v>
      </c>
      <c r="C313" s="64" t="s">
        <v>364</v>
      </c>
      <c r="D313" s="65">
        <v>42793</v>
      </c>
      <c r="E313" s="66">
        <v>2</v>
      </c>
      <c r="F313" s="66">
        <v>22</v>
      </c>
      <c r="G313" s="66" t="str">
        <f>_xlfn.XLOOKUP(E313,'Cost Pools'!$A$3:$A$8,'Cost Pools'!$B$3:$B$8,"Tarkista KP-numero")</f>
        <v>Consulting</v>
      </c>
      <c r="H313" s="66" t="str">
        <f>_xlfn.XLOOKUP(F313,'Cost Pools'!$C$3:$C$13,'Cost Pools'!$D$3:$D$13,"Check CP Number")</f>
        <v>Pittsburg</v>
      </c>
      <c r="I313" s="67">
        <v>610</v>
      </c>
      <c r="J313" s="68"/>
      <c r="K313" s="66">
        <v>1511</v>
      </c>
      <c r="L313" s="68" t="s">
        <v>3103</v>
      </c>
    </row>
    <row r="314" spans="1:12">
      <c r="A314" s="63">
        <v>1600</v>
      </c>
      <c r="B314" s="63" t="s">
        <v>3162</v>
      </c>
      <c r="C314" s="64" t="s">
        <v>365</v>
      </c>
      <c r="D314" s="65">
        <v>42793</v>
      </c>
      <c r="E314" s="66">
        <v>6</v>
      </c>
      <c r="F314" s="66">
        <v>61</v>
      </c>
      <c r="G314" s="66" t="str">
        <f>_xlfn.XLOOKUP(E314,'Cost Pools'!$A$3:$A$8,'Cost Pools'!$B$3:$B$8,"Tarkista KP-numero")</f>
        <v>Other Services</v>
      </c>
      <c r="H314" s="66" t="str">
        <f>_xlfn.XLOOKUP(F314,'Cost Pools'!$C$3:$C$13,'Cost Pools'!$D$3:$D$13,"Check CP Number")</f>
        <v>New York</v>
      </c>
      <c r="I314" s="67">
        <v>2064.2399999999998</v>
      </c>
      <c r="J314" s="68"/>
      <c r="K314" s="66">
        <v>1511</v>
      </c>
      <c r="L314" s="68" t="s">
        <v>3103</v>
      </c>
    </row>
    <row r="315" spans="1:12">
      <c r="A315" s="63">
        <v>1600</v>
      </c>
      <c r="B315" s="63" t="s">
        <v>3162</v>
      </c>
      <c r="C315" s="64" t="s">
        <v>366</v>
      </c>
      <c r="D315" s="65">
        <v>42793</v>
      </c>
      <c r="E315" s="66">
        <v>1</v>
      </c>
      <c r="F315" s="66">
        <v>12</v>
      </c>
      <c r="G315" s="66" t="str">
        <f>_xlfn.XLOOKUP(E315,'Cost Pools'!$A$3:$A$8,'Cost Pools'!$B$3:$B$8,"Tarkista KP-numero")</f>
        <v>Accounting</v>
      </c>
      <c r="H315" s="66" t="str">
        <f>_xlfn.XLOOKUP(F315,'Cost Pools'!$C$3:$C$13,'Cost Pools'!$D$3:$D$13,"Check CP Number")</f>
        <v>Los Angeles</v>
      </c>
      <c r="I315" s="67">
        <v>1068.72</v>
      </c>
      <c r="J315" s="68"/>
      <c r="K315" s="66">
        <v>1511</v>
      </c>
      <c r="L315" s="68" t="s">
        <v>3103</v>
      </c>
    </row>
    <row r="316" spans="1:12">
      <c r="A316" s="63">
        <v>1600</v>
      </c>
      <c r="B316" s="63" t="s">
        <v>3162</v>
      </c>
      <c r="C316" s="64" t="s">
        <v>367</v>
      </c>
      <c r="D316" s="65">
        <v>42793</v>
      </c>
      <c r="E316" s="66">
        <v>1</v>
      </c>
      <c r="F316" s="66">
        <v>12</v>
      </c>
      <c r="G316" s="66" t="str">
        <f>_xlfn.XLOOKUP(E316,'Cost Pools'!$A$3:$A$8,'Cost Pools'!$B$3:$B$8,"Tarkista KP-numero")</f>
        <v>Accounting</v>
      </c>
      <c r="H316" s="66" t="str">
        <f>_xlfn.XLOOKUP(F316,'Cost Pools'!$C$3:$C$13,'Cost Pools'!$D$3:$D$13,"Check CP Number")</f>
        <v>Los Angeles</v>
      </c>
      <c r="I316" s="67">
        <v>1622.6</v>
      </c>
      <c r="J316" s="68"/>
      <c r="K316" s="66">
        <v>1119</v>
      </c>
      <c r="L316" s="68" t="s">
        <v>3095</v>
      </c>
    </row>
    <row r="317" spans="1:12">
      <c r="A317" s="63">
        <v>1600</v>
      </c>
      <c r="B317" s="63" t="s">
        <v>3162</v>
      </c>
      <c r="C317" s="64" t="s">
        <v>368</v>
      </c>
      <c r="D317" s="65">
        <v>42793</v>
      </c>
      <c r="E317" s="66">
        <v>2</v>
      </c>
      <c r="F317" s="66">
        <v>21</v>
      </c>
      <c r="G317" s="66" t="str">
        <f>_xlfn.XLOOKUP(E317,'Cost Pools'!$A$3:$A$8,'Cost Pools'!$B$3:$B$8,"Tarkista KP-numero")</f>
        <v>Consulting</v>
      </c>
      <c r="H317" s="66" t="str">
        <f>_xlfn.XLOOKUP(F317,'Cost Pools'!$C$3:$C$13,'Cost Pools'!$D$3:$D$13,"Check CP Number")</f>
        <v>London</v>
      </c>
      <c r="I317" s="67">
        <v>9134.6299999999992</v>
      </c>
      <c r="J317" s="68"/>
      <c r="K317" s="66">
        <v>103</v>
      </c>
      <c r="L317" s="68" t="s">
        <v>3020</v>
      </c>
    </row>
    <row r="318" spans="1:12">
      <c r="A318" s="63">
        <v>1600</v>
      </c>
      <c r="B318" s="63" t="s">
        <v>3162</v>
      </c>
      <c r="C318" s="64" t="s">
        <v>369</v>
      </c>
      <c r="D318" s="65">
        <v>42793</v>
      </c>
      <c r="E318" s="66">
        <v>3</v>
      </c>
      <c r="F318" s="68"/>
      <c r="G318" s="66" t="str">
        <f>_xlfn.XLOOKUP(E318,'Cost Pools'!$A$3:$A$8,'Cost Pools'!$B$3:$B$8,"Tarkista KP-numero")</f>
        <v>Seminars</v>
      </c>
      <c r="H318" s="66" t="str">
        <f>_xlfn.XLOOKUP(F318,'Cost Pools'!$C$3:$C$13,'Cost Pools'!$D$3:$D$13,"Check CP Number")</f>
        <v>Check CP Number</v>
      </c>
      <c r="I318" s="67">
        <v>219.6</v>
      </c>
      <c r="J318" s="68"/>
      <c r="K318" s="66">
        <v>2803</v>
      </c>
      <c r="L318" s="68" t="s">
        <v>3134</v>
      </c>
    </row>
    <row r="319" spans="1:12">
      <c r="A319" s="63">
        <v>1600</v>
      </c>
      <c r="B319" s="63" t="s">
        <v>3162</v>
      </c>
      <c r="C319" s="64" t="s">
        <v>370</v>
      </c>
      <c r="D319" s="65">
        <v>42793</v>
      </c>
      <c r="E319" s="66">
        <v>6</v>
      </c>
      <c r="F319" s="66">
        <v>61</v>
      </c>
      <c r="G319" s="66" t="str">
        <f>_xlfn.XLOOKUP(E319,'Cost Pools'!$A$3:$A$8,'Cost Pools'!$B$3:$B$8,"Tarkista KP-numero")</f>
        <v>Other Services</v>
      </c>
      <c r="H319" s="66" t="str">
        <f>_xlfn.XLOOKUP(F319,'Cost Pools'!$C$3:$C$13,'Cost Pools'!$D$3:$D$13,"Check CP Number")</f>
        <v>New York</v>
      </c>
      <c r="I319" s="67">
        <v>1115.08</v>
      </c>
      <c r="J319" s="68"/>
      <c r="K319" s="66">
        <v>2803</v>
      </c>
      <c r="L319" s="68" t="s">
        <v>3134</v>
      </c>
    </row>
    <row r="320" spans="1:12">
      <c r="A320" s="63">
        <v>1600</v>
      </c>
      <c r="B320" s="63" t="s">
        <v>3162</v>
      </c>
      <c r="C320" s="64" t="s">
        <v>371</v>
      </c>
      <c r="D320" s="65">
        <v>42793</v>
      </c>
      <c r="E320" s="66">
        <v>6</v>
      </c>
      <c r="F320" s="66">
        <v>62</v>
      </c>
      <c r="G320" s="66" t="str">
        <f>_xlfn.XLOOKUP(E320,'Cost Pools'!$A$3:$A$8,'Cost Pools'!$B$3:$B$8,"Tarkista KP-numero")</f>
        <v>Other Services</v>
      </c>
      <c r="H320" s="66" t="str">
        <f>_xlfn.XLOOKUP(F320,'Cost Pools'!$C$3:$C$13,'Cost Pools'!$D$3:$D$13,"Check CP Number")</f>
        <v>Los Angeles</v>
      </c>
      <c r="I320" s="67">
        <v>927.2</v>
      </c>
      <c r="J320" s="68"/>
      <c r="K320" s="66">
        <v>2803</v>
      </c>
      <c r="L320" s="68" t="s">
        <v>3134</v>
      </c>
    </row>
    <row r="321" spans="1:12">
      <c r="A321" s="63">
        <v>1600</v>
      </c>
      <c r="B321" s="63" t="s">
        <v>3162</v>
      </c>
      <c r="C321" s="64" t="s">
        <v>372</v>
      </c>
      <c r="D321" s="65">
        <v>42793</v>
      </c>
      <c r="E321" s="66">
        <v>1</v>
      </c>
      <c r="F321" s="66">
        <v>12</v>
      </c>
      <c r="G321" s="66" t="str">
        <f>_xlfn.XLOOKUP(E321,'Cost Pools'!$A$3:$A$8,'Cost Pools'!$B$3:$B$8,"Tarkista KP-numero")</f>
        <v>Accounting</v>
      </c>
      <c r="H321" s="66" t="str">
        <f>_xlfn.XLOOKUP(F321,'Cost Pools'!$C$3:$C$13,'Cost Pools'!$D$3:$D$13,"Check CP Number")</f>
        <v>Los Angeles</v>
      </c>
      <c r="I321" s="67">
        <v>2757.2</v>
      </c>
      <c r="J321" s="68"/>
      <c r="K321" s="66">
        <v>2628</v>
      </c>
      <c r="L321" s="68" t="s">
        <v>3163</v>
      </c>
    </row>
    <row r="322" spans="1:12">
      <c r="A322" s="63">
        <v>1600</v>
      </c>
      <c r="B322" s="63" t="s">
        <v>3162</v>
      </c>
      <c r="C322" s="64" t="s">
        <v>373</v>
      </c>
      <c r="D322" s="65">
        <v>42793</v>
      </c>
      <c r="E322" s="66">
        <v>1</v>
      </c>
      <c r="F322" s="66">
        <v>12</v>
      </c>
      <c r="G322" s="66" t="str">
        <f>_xlfn.XLOOKUP(E322,'Cost Pools'!$A$3:$A$8,'Cost Pools'!$B$3:$B$8,"Tarkista KP-numero")</f>
        <v>Accounting</v>
      </c>
      <c r="H322" s="66" t="str">
        <f>_xlfn.XLOOKUP(F322,'Cost Pools'!$C$3:$C$13,'Cost Pools'!$D$3:$D$13,"Check CP Number")</f>
        <v>Los Angeles</v>
      </c>
      <c r="I322" s="67">
        <v>1135.82</v>
      </c>
      <c r="J322" s="68"/>
      <c r="K322" s="66">
        <v>2628</v>
      </c>
      <c r="L322" s="68" t="s">
        <v>3163</v>
      </c>
    </row>
    <row r="323" spans="1:12">
      <c r="A323" s="63">
        <v>1600</v>
      </c>
      <c r="B323" s="63" t="s">
        <v>3162</v>
      </c>
      <c r="C323" s="64" t="s">
        <v>374</v>
      </c>
      <c r="D323" s="65">
        <v>42793</v>
      </c>
      <c r="E323" s="66">
        <v>1</v>
      </c>
      <c r="F323" s="66">
        <v>12</v>
      </c>
      <c r="G323" s="66" t="str">
        <f>_xlfn.XLOOKUP(E323,'Cost Pools'!$A$3:$A$8,'Cost Pools'!$B$3:$B$8,"Tarkista KP-numero")</f>
        <v>Accounting</v>
      </c>
      <c r="H323" s="66" t="str">
        <f>_xlfn.XLOOKUP(F323,'Cost Pools'!$C$3:$C$13,'Cost Pools'!$D$3:$D$13,"Check CP Number")</f>
        <v>Los Angeles</v>
      </c>
      <c r="I323" s="67">
        <v>3423.32</v>
      </c>
      <c r="J323" s="68"/>
      <c r="K323" s="66">
        <v>3107</v>
      </c>
      <c r="L323" s="68" t="s">
        <v>3146</v>
      </c>
    </row>
    <row r="324" spans="1:12">
      <c r="A324" s="63">
        <v>1600</v>
      </c>
      <c r="B324" s="63" t="s">
        <v>3162</v>
      </c>
      <c r="C324" s="64" t="s">
        <v>375</v>
      </c>
      <c r="D324" s="65">
        <v>42793</v>
      </c>
      <c r="E324" s="66">
        <v>1</v>
      </c>
      <c r="F324" s="66">
        <v>11</v>
      </c>
      <c r="G324" s="66" t="str">
        <f>_xlfn.XLOOKUP(E324,'Cost Pools'!$A$3:$A$8,'Cost Pools'!$B$3:$B$8,"Tarkista KP-numero")</f>
        <v>Accounting</v>
      </c>
      <c r="H324" s="66" t="str">
        <f>_xlfn.XLOOKUP(F324,'Cost Pools'!$C$3:$C$13,'Cost Pools'!$D$3:$D$13,"Check CP Number")</f>
        <v>New York</v>
      </c>
      <c r="I324" s="67">
        <v>3725.88</v>
      </c>
      <c r="J324" s="68"/>
      <c r="K324" s="66">
        <v>3107</v>
      </c>
      <c r="L324" s="68" t="s">
        <v>3146</v>
      </c>
    </row>
    <row r="325" spans="1:12">
      <c r="A325" s="63">
        <v>1600</v>
      </c>
      <c r="B325" s="63" t="s">
        <v>3162</v>
      </c>
      <c r="C325" s="64" t="s">
        <v>376</v>
      </c>
      <c r="D325" s="65">
        <v>42793</v>
      </c>
      <c r="E325" s="66">
        <v>1</v>
      </c>
      <c r="F325" s="66">
        <v>11</v>
      </c>
      <c r="G325" s="66" t="str">
        <f>_xlfn.XLOOKUP(E325,'Cost Pools'!$A$3:$A$8,'Cost Pools'!$B$3:$B$8,"Tarkista KP-numero")</f>
        <v>Accounting</v>
      </c>
      <c r="H325" s="66" t="str">
        <f>_xlfn.XLOOKUP(F325,'Cost Pools'!$C$3:$C$13,'Cost Pools'!$D$3:$D$13,"Check CP Number")</f>
        <v>New York</v>
      </c>
      <c r="I325" s="67">
        <v>5978</v>
      </c>
      <c r="J325" s="68"/>
      <c r="K325" s="66">
        <v>3107</v>
      </c>
      <c r="L325" s="68" t="s">
        <v>3146</v>
      </c>
    </row>
    <row r="326" spans="1:12">
      <c r="A326" s="63">
        <v>1600</v>
      </c>
      <c r="B326" s="63" t="s">
        <v>3162</v>
      </c>
      <c r="C326" s="64" t="s">
        <v>377</v>
      </c>
      <c r="D326" s="65">
        <v>42793</v>
      </c>
      <c r="E326" s="66">
        <v>2</v>
      </c>
      <c r="F326" s="66">
        <v>22</v>
      </c>
      <c r="G326" s="66" t="str">
        <f>_xlfn.XLOOKUP(E326,'Cost Pools'!$A$3:$A$8,'Cost Pools'!$B$3:$B$8,"Tarkista KP-numero")</f>
        <v>Consulting</v>
      </c>
      <c r="H326" s="66" t="str">
        <f>_xlfn.XLOOKUP(F326,'Cost Pools'!$C$3:$C$13,'Cost Pools'!$D$3:$D$13,"Check CP Number")</f>
        <v>Pittsburg</v>
      </c>
      <c r="I326" s="67">
        <v>610</v>
      </c>
      <c r="J326" s="68"/>
      <c r="K326" s="66">
        <v>2457</v>
      </c>
      <c r="L326" s="68" t="s">
        <v>3165</v>
      </c>
    </row>
    <row r="327" spans="1:12">
      <c r="A327" s="63">
        <v>1600</v>
      </c>
      <c r="B327" s="63" t="s">
        <v>3162</v>
      </c>
      <c r="C327" s="64" t="s">
        <v>378</v>
      </c>
      <c r="D327" s="65">
        <v>42793</v>
      </c>
      <c r="E327" s="66">
        <v>1</v>
      </c>
      <c r="F327" s="66">
        <v>12</v>
      </c>
      <c r="G327" s="66" t="str">
        <f>_xlfn.XLOOKUP(E327,'Cost Pools'!$A$3:$A$8,'Cost Pools'!$B$3:$B$8,"Tarkista KP-numero")</f>
        <v>Accounting</v>
      </c>
      <c r="H327" s="66" t="str">
        <f>_xlfn.XLOOKUP(F327,'Cost Pools'!$C$3:$C$13,'Cost Pools'!$D$3:$D$13,"Check CP Number")</f>
        <v>Los Angeles</v>
      </c>
      <c r="I327" s="67">
        <v>1135.82</v>
      </c>
      <c r="J327" s="68"/>
      <c r="K327" s="66">
        <v>756</v>
      </c>
      <c r="L327" s="68" t="s">
        <v>3080</v>
      </c>
    </row>
    <row r="328" spans="1:12">
      <c r="A328" s="63">
        <v>1600</v>
      </c>
      <c r="B328" s="63" t="s">
        <v>3162</v>
      </c>
      <c r="C328" s="64" t="s">
        <v>379</v>
      </c>
      <c r="D328" s="65">
        <v>42793</v>
      </c>
      <c r="E328" s="66">
        <v>2</v>
      </c>
      <c r="F328" s="66">
        <v>22</v>
      </c>
      <c r="G328" s="66" t="str">
        <f>_xlfn.XLOOKUP(E328,'Cost Pools'!$A$3:$A$8,'Cost Pools'!$B$3:$B$8,"Tarkista KP-numero")</f>
        <v>Consulting</v>
      </c>
      <c r="H328" s="66" t="str">
        <f>_xlfn.XLOOKUP(F328,'Cost Pools'!$C$3:$C$13,'Cost Pools'!$D$3:$D$13,"Check CP Number")</f>
        <v>Pittsburg</v>
      </c>
      <c r="I328" s="67">
        <v>1281</v>
      </c>
      <c r="J328" s="68"/>
      <c r="K328" s="66">
        <v>756</v>
      </c>
      <c r="L328" s="68" t="s">
        <v>3080</v>
      </c>
    </row>
    <row r="329" spans="1:12">
      <c r="A329" s="63">
        <v>1600</v>
      </c>
      <c r="B329" s="63" t="s">
        <v>3162</v>
      </c>
      <c r="C329" s="64" t="s">
        <v>380</v>
      </c>
      <c r="D329" s="65">
        <v>42793</v>
      </c>
      <c r="E329" s="66">
        <v>2</v>
      </c>
      <c r="F329" s="66">
        <v>22</v>
      </c>
      <c r="G329" s="66" t="str">
        <f>_xlfn.XLOOKUP(E329,'Cost Pools'!$A$3:$A$8,'Cost Pools'!$B$3:$B$8,"Tarkista KP-numero")</f>
        <v>Consulting</v>
      </c>
      <c r="H329" s="66" t="str">
        <f>_xlfn.XLOOKUP(F329,'Cost Pools'!$C$3:$C$13,'Cost Pools'!$D$3:$D$13,"Check CP Number")</f>
        <v>Pittsburg</v>
      </c>
      <c r="I329" s="67">
        <v>427</v>
      </c>
      <c r="J329" s="68"/>
      <c r="K329" s="66">
        <v>756</v>
      </c>
      <c r="L329" s="68" t="s">
        <v>3080</v>
      </c>
    </row>
    <row r="330" spans="1:12">
      <c r="A330" s="63">
        <v>1600</v>
      </c>
      <c r="B330" s="63" t="s">
        <v>3162</v>
      </c>
      <c r="C330" s="64" t="s">
        <v>381</v>
      </c>
      <c r="D330" s="65">
        <v>42793</v>
      </c>
      <c r="E330" s="66">
        <v>2</v>
      </c>
      <c r="F330" s="66">
        <v>22</v>
      </c>
      <c r="G330" s="66" t="str">
        <f>_xlfn.XLOOKUP(E330,'Cost Pools'!$A$3:$A$8,'Cost Pools'!$B$3:$B$8,"Tarkista KP-numero")</f>
        <v>Consulting</v>
      </c>
      <c r="H330" s="66" t="str">
        <f>_xlfn.XLOOKUP(F330,'Cost Pools'!$C$3:$C$13,'Cost Pools'!$D$3:$D$13,"Check CP Number")</f>
        <v>Pittsburg</v>
      </c>
      <c r="I330" s="67">
        <v>1622.6</v>
      </c>
      <c r="J330" s="68"/>
      <c r="K330" s="66">
        <v>1440</v>
      </c>
      <c r="L330" s="68" t="s">
        <v>3102</v>
      </c>
    </row>
    <row r="331" spans="1:12">
      <c r="A331" s="63">
        <v>1600</v>
      </c>
      <c r="B331" s="63" t="s">
        <v>3162</v>
      </c>
      <c r="C331" s="64" t="s">
        <v>382</v>
      </c>
      <c r="D331" s="65">
        <v>42793</v>
      </c>
      <c r="E331" s="66">
        <v>6</v>
      </c>
      <c r="F331" s="66">
        <v>62</v>
      </c>
      <c r="G331" s="66" t="str">
        <f>_xlfn.XLOOKUP(E331,'Cost Pools'!$A$3:$A$8,'Cost Pools'!$B$3:$B$8,"Tarkista KP-numero")</f>
        <v>Other Services</v>
      </c>
      <c r="H331" s="66" t="str">
        <f>_xlfn.XLOOKUP(F331,'Cost Pools'!$C$3:$C$13,'Cost Pools'!$D$3:$D$13,"Check CP Number")</f>
        <v>Los Angeles</v>
      </c>
      <c r="I331" s="67">
        <v>927.2</v>
      </c>
      <c r="J331" s="68"/>
      <c r="K331" s="66">
        <v>1440</v>
      </c>
      <c r="L331" s="68" t="s">
        <v>3102</v>
      </c>
    </row>
    <row r="332" spans="1:12">
      <c r="A332" s="63">
        <v>1600</v>
      </c>
      <c r="B332" s="63" t="s">
        <v>3162</v>
      </c>
      <c r="C332" s="64" t="s">
        <v>383</v>
      </c>
      <c r="D332" s="65">
        <v>42793</v>
      </c>
      <c r="E332" s="66">
        <v>2</v>
      </c>
      <c r="F332" s="66">
        <v>22</v>
      </c>
      <c r="G332" s="66" t="str">
        <f>_xlfn.XLOOKUP(E332,'Cost Pools'!$A$3:$A$8,'Cost Pools'!$B$3:$B$8,"Tarkista KP-numero")</f>
        <v>Consulting</v>
      </c>
      <c r="H332" s="66" t="str">
        <f>_xlfn.XLOOKUP(F332,'Cost Pools'!$C$3:$C$13,'Cost Pools'!$D$3:$D$13,"Check CP Number")</f>
        <v>Pittsburg</v>
      </c>
      <c r="I332" s="67">
        <v>1622.6</v>
      </c>
      <c r="J332" s="68"/>
      <c r="K332" s="66">
        <v>611</v>
      </c>
      <c r="L332" s="68" t="s">
        <v>3070</v>
      </c>
    </row>
    <row r="333" spans="1:12">
      <c r="A333" s="63">
        <v>1600</v>
      </c>
      <c r="B333" s="63" t="s">
        <v>3162</v>
      </c>
      <c r="C333" s="64" t="s">
        <v>384</v>
      </c>
      <c r="D333" s="65">
        <v>42793</v>
      </c>
      <c r="E333" s="66">
        <v>1</v>
      </c>
      <c r="F333" s="66">
        <v>11</v>
      </c>
      <c r="G333" s="66" t="str">
        <f>_xlfn.XLOOKUP(E333,'Cost Pools'!$A$3:$A$8,'Cost Pools'!$B$3:$B$8,"Tarkista KP-numero")</f>
        <v>Accounting</v>
      </c>
      <c r="H333" s="66" t="str">
        <f>_xlfn.XLOOKUP(F333,'Cost Pools'!$C$3:$C$13,'Cost Pools'!$D$3:$D$13,"Check CP Number")</f>
        <v>New York</v>
      </c>
      <c r="I333" s="67">
        <v>12541.6</v>
      </c>
      <c r="J333" s="68"/>
      <c r="K333" s="66">
        <v>2178</v>
      </c>
      <c r="L333" s="68" t="s">
        <v>3115</v>
      </c>
    </row>
    <row r="334" spans="1:12">
      <c r="A334" s="63">
        <v>1600</v>
      </c>
      <c r="B334" s="63" t="s">
        <v>3162</v>
      </c>
      <c r="C334" s="64" t="s">
        <v>385</v>
      </c>
      <c r="D334" s="65">
        <v>42793</v>
      </c>
      <c r="E334" s="66">
        <v>1</v>
      </c>
      <c r="F334" s="66">
        <v>12</v>
      </c>
      <c r="G334" s="66" t="str">
        <f>_xlfn.XLOOKUP(E334,'Cost Pools'!$A$3:$A$8,'Cost Pools'!$B$3:$B$8,"Tarkista KP-numero")</f>
        <v>Accounting</v>
      </c>
      <c r="H334" s="66" t="str">
        <f>_xlfn.XLOOKUP(F334,'Cost Pools'!$C$3:$C$13,'Cost Pools'!$D$3:$D$13,"Check CP Number")</f>
        <v>Los Angeles</v>
      </c>
      <c r="I334" s="67">
        <v>1281</v>
      </c>
      <c r="J334" s="68"/>
      <c r="K334" s="66">
        <v>2341</v>
      </c>
      <c r="L334" s="68" t="s">
        <v>3120</v>
      </c>
    </row>
    <row r="335" spans="1:12">
      <c r="A335" s="63">
        <v>1600</v>
      </c>
      <c r="B335" s="63" t="s">
        <v>3162</v>
      </c>
      <c r="C335" s="64" t="s">
        <v>386</v>
      </c>
      <c r="D335" s="65">
        <v>42793</v>
      </c>
      <c r="E335" s="66">
        <v>3</v>
      </c>
      <c r="F335" s="68"/>
      <c r="G335" s="66" t="str">
        <f>_xlfn.XLOOKUP(E335,'Cost Pools'!$A$3:$A$8,'Cost Pools'!$B$3:$B$8,"Tarkista KP-numero")</f>
        <v>Seminars</v>
      </c>
      <c r="H335" s="66" t="str">
        <f>_xlfn.XLOOKUP(F335,'Cost Pools'!$C$3:$C$13,'Cost Pools'!$D$3:$D$13,"Check CP Number")</f>
        <v>Check CP Number</v>
      </c>
      <c r="I335" s="67">
        <v>283.04000000000002</v>
      </c>
      <c r="J335" s="68"/>
      <c r="K335" s="66">
        <v>2432</v>
      </c>
      <c r="L335" s="68" t="s">
        <v>3121</v>
      </c>
    </row>
    <row r="336" spans="1:12">
      <c r="A336" s="63">
        <v>1600</v>
      </c>
      <c r="B336" s="63" t="s">
        <v>3162</v>
      </c>
      <c r="C336" s="64" t="s">
        <v>387</v>
      </c>
      <c r="D336" s="65">
        <v>42793</v>
      </c>
      <c r="E336" s="66">
        <v>3</v>
      </c>
      <c r="F336" s="68"/>
      <c r="G336" s="66" t="str">
        <f>_xlfn.XLOOKUP(E336,'Cost Pools'!$A$3:$A$8,'Cost Pools'!$B$3:$B$8,"Tarkista KP-numero")</f>
        <v>Seminars</v>
      </c>
      <c r="H336" s="66" t="str">
        <f>_xlfn.XLOOKUP(F336,'Cost Pools'!$C$3:$C$13,'Cost Pools'!$D$3:$D$13,"Check CP Number")</f>
        <v>Check CP Number</v>
      </c>
      <c r="I336" s="67">
        <v>20.74</v>
      </c>
      <c r="J336" s="68"/>
      <c r="K336" s="66">
        <v>2432</v>
      </c>
      <c r="L336" s="68" t="s">
        <v>3121</v>
      </c>
    </row>
    <row r="337" spans="1:12">
      <c r="A337" s="63">
        <v>1600</v>
      </c>
      <c r="B337" s="63" t="s">
        <v>3162</v>
      </c>
      <c r="C337" s="64" t="s">
        <v>388</v>
      </c>
      <c r="D337" s="65">
        <v>42793</v>
      </c>
      <c r="E337" s="66">
        <v>3</v>
      </c>
      <c r="F337" s="68"/>
      <c r="G337" s="66" t="str">
        <f>_xlfn.XLOOKUP(E337,'Cost Pools'!$A$3:$A$8,'Cost Pools'!$B$3:$B$8,"Tarkista KP-numero")</f>
        <v>Seminars</v>
      </c>
      <c r="H337" s="66" t="str">
        <f>_xlfn.XLOOKUP(F337,'Cost Pools'!$C$3:$C$13,'Cost Pools'!$D$3:$D$13,"Check CP Number")</f>
        <v>Check CP Number</v>
      </c>
      <c r="I337" s="67">
        <v>219.6</v>
      </c>
      <c r="J337" s="68"/>
      <c r="K337" s="66">
        <v>2432</v>
      </c>
      <c r="L337" s="68" t="s">
        <v>3121</v>
      </c>
    </row>
    <row r="338" spans="1:12">
      <c r="A338" s="63">
        <v>1600</v>
      </c>
      <c r="B338" s="63" t="s">
        <v>3162</v>
      </c>
      <c r="C338" s="64" t="s">
        <v>389</v>
      </c>
      <c r="D338" s="65">
        <v>42793</v>
      </c>
      <c r="E338" s="66">
        <v>1</v>
      </c>
      <c r="F338" s="66">
        <v>12</v>
      </c>
      <c r="G338" s="66" t="str">
        <f>_xlfn.XLOOKUP(E338,'Cost Pools'!$A$3:$A$8,'Cost Pools'!$B$3:$B$8,"Tarkista KP-numero")</f>
        <v>Accounting</v>
      </c>
      <c r="H338" s="66" t="str">
        <f>_xlfn.XLOOKUP(F338,'Cost Pools'!$C$3:$C$13,'Cost Pools'!$D$3:$D$13,"Check CP Number")</f>
        <v>Los Angeles</v>
      </c>
      <c r="I338" s="67">
        <v>503.86</v>
      </c>
      <c r="J338" s="68"/>
      <c r="K338" s="66">
        <v>440</v>
      </c>
      <c r="L338" s="68" t="s">
        <v>3058</v>
      </c>
    </row>
    <row r="339" spans="1:12">
      <c r="A339" s="63">
        <v>1600</v>
      </c>
      <c r="B339" s="63" t="s">
        <v>3162</v>
      </c>
      <c r="C339" s="64" t="s">
        <v>390</v>
      </c>
      <c r="D339" s="65">
        <v>42793</v>
      </c>
      <c r="E339" s="66">
        <v>3</v>
      </c>
      <c r="F339" s="68"/>
      <c r="G339" s="66" t="str">
        <f>_xlfn.XLOOKUP(E339,'Cost Pools'!$A$3:$A$8,'Cost Pools'!$B$3:$B$8,"Tarkista KP-numero")</f>
        <v>Seminars</v>
      </c>
      <c r="H339" s="66" t="str">
        <f>_xlfn.XLOOKUP(F339,'Cost Pools'!$C$3:$C$13,'Cost Pools'!$D$3:$D$13,"Check CP Number")</f>
        <v>Check CP Number</v>
      </c>
      <c r="I339" s="67">
        <v>219.6</v>
      </c>
      <c r="J339" s="68"/>
      <c r="K339" s="66">
        <v>440</v>
      </c>
      <c r="L339" s="68" t="s">
        <v>3058</v>
      </c>
    </row>
    <row r="340" spans="1:12">
      <c r="A340" s="63">
        <v>1600</v>
      </c>
      <c r="B340" s="63" t="s">
        <v>3162</v>
      </c>
      <c r="C340" s="64" t="s">
        <v>391</v>
      </c>
      <c r="D340" s="65">
        <v>42793</v>
      </c>
      <c r="E340" s="66">
        <v>1</v>
      </c>
      <c r="F340" s="66">
        <v>12</v>
      </c>
      <c r="G340" s="66" t="str">
        <f>_xlfn.XLOOKUP(E340,'Cost Pools'!$A$3:$A$8,'Cost Pools'!$B$3:$B$8,"Tarkista KP-numero")</f>
        <v>Accounting</v>
      </c>
      <c r="H340" s="66" t="str">
        <f>_xlfn.XLOOKUP(F340,'Cost Pools'!$C$3:$C$13,'Cost Pools'!$D$3:$D$13,"Check CP Number")</f>
        <v>Los Angeles</v>
      </c>
      <c r="I340" s="67">
        <v>1409.1</v>
      </c>
      <c r="J340" s="68"/>
      <c r="K340" s="66">
        <v>2178</v>
      </c>
      <c r="L340" s="68" t="s">
        <v>3115</v>
      </c>
    </row>
    <row r="341" spans="1:12">
      <c r="A341" s="63">
        <v>1600</v>
      </c>
      <c r="B341" s="63" t="s">
        <v>3162</v>
      </c>
      <c r="C341" s="64" t="s">
        <v>392</v>
      </c>
      <c r="D341" s="65">
        <v>42793</v>
      </c>
      <c r="E341" s="66">
        <v>6</v>
      </c>
      <c r="F341" s="66">
        <v>61</v>
      </c>
      <c r="G341" s="66" t="str">
        <f>_xlfn.XLOOKUP(E341,'Cost Pools'!$A$3:$A$8,'Cost Pools'!$B$3:$B$8,"Tarkista KP-numero")</f>
        <v>Other Services</v>
      </c>
      <c r="H341" s="66" t="str">
        <f>_xlfn.XLOOKUP(F341,'Cost Pools'!$C$3:$C$13,'Cost Pools'!$D$3:$D$13,"Check CP Number")</f>
        <v>New York</v>
      </c>
      <c r="I341" s="67">
        <v>890.6</v>
      </c>
      <c r="J341" s="68"/>
      <c r="K341" s="66">
        <v>2178</v>
      </c>
      <c r="L341" s="68" t="s">
        <v>3115</v>
      </c>
    </row>
    <row r="342" spans="1:12">
      <c r="A342" s="63">
        <v>1600</v>
      </c>
      <c r="B342" s="63" t="s">
        <v>3162</v>
      </c>
      <c r="C342" s="64" t="s">
        <v>393</v>
      </c>
      <c r="D342" s="65">
        <v>42793</v>
      </c>
      <c r="E342" s="66">
        <v>2</v>
      </c>
      <c r="F342" s="66">
        <v>22</v>
      </c>
      <c r="G342" s="66" t="str">
        <f>_xlfn.XLOOKUP(E342,'Cost Pools'!$A$3:$A$8,'Cost Pools'!$B$3:$B$8,"Tarkista KP-numero")</f>
        <v>Consulting</v>
      </c>
      <c r="H342" s="66" t="str">
        <f>_xlfn.XLOOKUP(F342,'Cost Pools'!$C$3:$C$13,'Cost Pools'!$D$3:$D$13,"Check CP Number")</f>
        <v>Pittsburg</v>
      </c>
      <c r="I342" s="67">
        <v>488</v>
      </c>
      <c r="J342" s="68"/>
      <c r="K342" s="66">
        <v>2077</v>
      </c>
      <c r="L342" s="68" t="s">
        <v>3111</v>
      </c>
    </row>
    <row r="343" spans="1:12">
      <c r="A343" s="63">
        <v>1600</v>
      </c>
      <c r="B343" s="63" t="s">
        <v>3162</v>
      </c>
      <c r="C343" s="64" t="s">
        <v>394</v>
      </c>
      <c r="D343" s="65">
        <v>42793</v>
      </c>
      <c r="E343" s="66">
        <v>1</v>
      </c>
      <c r="F343" s="66">
        <v>11</v>
      </c>
      <c r="G343" s="66" t="str">
        <f>_xlfn.XLOOKUP(E343,'Cost Pools'!$A$3:$A$8,'Cost Pools'!$B$3:$B$8,"Tarkista KP-numero")</f>
        <v>Accounting</v>
      </c>
      <c r="H343" s="66" t="str">
        <f>_xlfn.XLOOKUP(F343,'Cost Pools'!$C$3:$C$13,'Cost Pools'!$D$3:$D$13,"Check CP Number")</f>
        <v>New York</v>
      </c>
      <c r="I343" s="67">
        <v>3530.68</v>
      </c>
      <c r="J343" s="68"/>
      <c r="K343" s="66">
        <v>949</v>
      </c>
      <c r="L343" s="68" t="s">
        <v>3089</v>
      </c>
    </row>
    <row r="344" spans="1:12">
      <c r="A344" s="63">
        <v>1600</v>
      </c>
      <c r="B344" s="63" t="s">
        <v>3162</v>
      </c>
      <c r="C344" s="64" t="s">
        <v>395</v>
      </c>
      <c r="D344" s="65">
        <v>42793</v>
      </c>
      <c r="E344" s="66">
        <v>1</v>
      </c>
      <c r="F344" s="66">
        <v>11</v>
      </c>
      <c r="G344" s="66" t="str">
        <f>_xlfn.XLOOKUP(E344,'Cost Pools'!$A$3:$A$8,'Cost Pools'!$B$3:$B$8,"Tarkista KP-numero")</f>
        <v>Accounting</v>
      </c>
      <c r="H344" s="66" t="str">
        <f>_xlfn.XLOOKUP(F344,'Cost Pools'!$C$3:$C$13,'Cost Pools'!$D$3:$D$13,"Check CP Number")</f>
        <v>New York</v>
      </c>
      <c r="I344" s="67">
        <v>3330.6</v>
      </c>
      <c r="J344" s="68"/>
      <c r="K344" s="66">
        <v>949</v>
      </c>
      <c r="L344" s="68" t="s">
        <v>3089</v>
      </c>
    </row>
    <row r="345" spans="1:12">
      <c r="A345" s="63">
        <v>1600</v>
      </c>
      <c r="B345" s="63" t="s">
        <v>3162</v>
      </c>
      <c r="C345" s="64" t="s">
        <v>396</v>
      </c>
      <c r="D345" s="65">
        <v>42793</v>
      </c>
      <c r="E345" s="66">
        <v>1</v>
      </c>
      <c r="F345" s="66">
        <v>11</v>
      </c>
      <c r="G345" s="66" t="str">
        <f>_xlfn.XLOOKUP(E345,'Cost Pools'!$A$3:$A$8,'Cost Pools'!$B$3:$B$8,"Tarkista KP-numero")</f>
        <v>Accounting</v>
      </c>
      <c r="H345" s="66" t="str">
        <f>_xlfn.XLOOKUP(F345,'Cost Pools'!$C$3:$C$13,'Cost Pools'!$D$3:$D$13,"Check CP Number")</f>
        <v>New York</v>
      </c>
      <c r="I345" s="67">
        <v>1098</v>
      </c>
      <c r="J345" s="68"/>
      <c r="K345" s="66">
        <v>949</v>
      </c>
      <c r="L345" s="68" t="s">
        <v>3089</v>
      </c>
    </row>
    <row r="346" spans="1:12">
      <c r="A346" s="63">
        <v>1600</v>
      </c>
      <c r="B346" s="63" t="s">
        <v>3162</v>
      </c>
      <c r="C346" s="64" t="s">
        <v>397</v>
      </c>
      <c r="D346" s="65">
        <v>42793</v>
      </c>
      <c r="E346" s="66">
        <v>6</v>
      </c>
      <c r="F346" s="66">
        <v>61</v>
      </c>
      <c r="G346" s="66" t="str">
        <f>_xlfn.XLOOKUP(E346,'Cost Pools'!$A$3:$A$8,'Cost Pools'!$B$3:$B$8,"Tarkista KP-numero")</f>
        <v>Other Services</v>
      </c>
      <c r="H346" s="66" t="str">
        <f>_xlfn.XLOOKUP(F346,'Cost Pools'!$C$3:$C$13,'Cost Pools'!$D$3:$D$13,"Check CP Number")</f>
        <v>New York</v>
      </c>
      <c r="I346" s="67">
        <v>4972.72</v>
      </c>
      <c r="J346" s="68"/>
      <c r="K346" s="66">
        <v>949</v>
      </c>
      <c r="L346" s="68" t="s">
        <v>3089</v>
      </c>
    </row>
    <row r="347" spans="1:12">
      <c r="A347" s="63">
        <v>1600</v>
      </c>
      <c r="B347" s="63" t="s">
        <v>3162</v>
      </c>
      <c r="C347" s="64" t="s">
        <v>398</v>
      </c>
      <c r="D347" s="65">
        <v>42793</v>
      </c>
      <c r="E347" s="66">
        <v>1</v>
      </c>
      <c r="F347" s="66">
        <v>11</v>
      </c>
      <c r="G347" s="66" t="str">
        <f>_xlfn.XLOOKUP(E347,'Cost Pools'!$A$3:$A$8,'Cost Pools'!$B$3:$B$8,"Tarkista KP-numero")</f>
        <v>Accounting</v>
      </c>
      <c r="H347" s="66" t="str">
        <f>_xlfn.XLOOKUP(F347,'Cost Pools'!$C$3:$C$13,'Cost Pools'!$D$3:$D$13,"Check CP Number")</f>
        <v>New York</v>
      </c>
      <c r="I347" s="67">
        <v>6782.37</v>
      </c>
      <c r="J347" s="68"/>
      <c r="K347" s="66">
        <v>111</v>
      </c>
      <c r="L347" s="68" t="s">
        <v>3025</v>
      </c>
    </row>
    <row r="348" spans="1:12">
      <c r="A348" s="63">
        <v>1600</v>
      </c>
      <c r="B348" s="63" t="s">
        <v>3162</v>
      </c>
      <c r="C348" s="64" t="s">
        <v>399</v>
      </c>
      <c r="D348" s="65">
        <v>42793</v>
      </c>
      <c r="E348" s="66">
        <v>3</v>
      </c>
      <c r="F348" s="68"/>
      <c r="G348" s="66" t="str">
        <f>_xlfn.XLOOKUP(E348,'Cost Pools'!$A$3:$A$8,'Cost Pools'!$B$3:$B$8,"Tarkista KP-numero")</f>
        <v>Seminars</v>
      </c>
      <c r="H348" s="66" t="str">
        <f>_xlfn.XLOOKUP(F348,'Cost Pools'!$C$3:$C$13,'Cost Pools'!$D$3:$D$13,"Check CP Number")</f>
        <v>Check CP Number</v>
      </c>
      <c r="I348" s="67">
        <v>219.6</v>
      </c>
      <c r="J348" s="68"/>
      <c r="K348" s="66">
        <v>111</v>
      </c>
      <c r="L348" s="68" t="s">
        <v>3025</v>
      </c>
    </row>
    <row r="349" spans="1:12">
      <c r="A349" s="63">
        <v>1600</v>
      </c>
      <c r="B349" s="63" t="s">
        <v>3162</v>
      </c>
      <c r="C349" s="64" t="s">
        <v>400</v>
      </c>
      <c r="D349" s="65">
        <v>42793</v>
      </c>
      <c r="E349" s="66">
        <v>1</v>
      </c>
      <c r="F349" s="66">
        <v>11</v>
      </c>
      <c r="G349" s="66" t="str">
        <f>_xlfn.XLOOKUP(E349,'Cost Pools'!$A$3:$A$8,'Cost Pools'!$B$3:$B$8,"Tarkista KP-numero")</f>
        <v>Accounting</v>
      </c>
      <c r="H349" s="66" t="str">
        <f>_xlfn.XLOOKUP(F349,'Cost Pools'!$C$3:$C$13,'Cost Pools'!$D$3:$D$13,"Check CP Number")</f>
        <v>New York</v>
      </c>
      <c r="I349" s="67">
        <v>1356.64</v>
      </c>
      <c r="J349" s="68"/>
      <c r="K349" s="66">
        <v>111</v>
      </c>
      <c r="L349" s="68" t="s">
        <v>3025</v>
      </c>
    </row>
    <row r="350" spans="1:12">
      <c r="A350" s="63">
        <v>1600</v>
      </c>
      <c r="B350" s="63" t="s">
        <v>3162</v>
      </c>
      <c r="C350" s="64" t="s">
        <v>401</v>
      </c>
      <c r="D350" s="65">
        <v>42793</v>
      </c>
      <c r="E350" s="66">
        <v>6</v>
      </c>
      <c r="F350" s="66">
        <v>61</v>
      </c>
      <c r="G350" s="66" t="str">
        <f>_xlfn.XLOOKUP(E350,'Cost Pools'!$A$3:$A$8,'Cost Pools'!$B$3:$B$8,"Tarkista KP-numero")</f>
        <v>Other Services</v>
      </c>
      <c r="H350" s="66" t="str">
        <f>_xlfn.XLOOKUP(F350,'Cost Pools'!$C$3:$C$13,'Cost Pools'!$D$3:$D$13,"Check CP Number")</f>
        <v>New York</v>
      </c>
      <c r="I350" s="67">
        <v>3708.8</v>
      </c>
      <c r="J350" s="68"/>
      <c r="K350" s="66">
        <v>111</v>
      </c>
      <c r="L350" s="68" t="s">
        <v>3025</v>
      </c>
    </row>
    <row r="351" spans="1:12">
      <c r="A351" s="63">
        <v>1600</v>
      </c>
      <c r="B351" s="63" t="s">
        <v>3162</v>
      </c>
      <c r="C351" s="64" t="s">
        <v>402</v>
      </c>
      <c r="D351" s="65">
        <v>42793</v>
      </c>
      <c r="E351" s="66">
        <v>6</v>
      </c>
      <c r="F351" s="66">
        <v>61</v>
      </c>
      <c r="G351" s="66" t="str">
        <f>_xlfn.XLOOKUP(E351,'Cost Pools'!$A$3:$A$8,'Cost Pools'!$B$3:$B$8,"Tarkista KP-numero")</f>
        <v>Other Services</v>
      </c>
      <c r="H351" s="66" t="str">
        <f>_xlfn.XLOOKUP(F351,'Cost Pools'!$C$3:$C$13,'Cost Pools'!$D$3:$D$13,"Check CP Number")</f>
        <v>New York</v>
      </c>
      <c r="I351" s="67">
        <v>11419.2</v>
      </c>
      <c r="J351" s="68"/>
      <c r="K351" s="66">
        <v>111</v>
      </c>
      <c r="L351" s="68" t="s">
        <v>3025</v>
      </c>
    </row>
    <row r="352" spans="1:12">
      <c r="A352" s="63">
        <v>1600</v>
      </c>
      <c r="B352" s="63" t="s">
        <v>3162</v>
      </c>
      <c r="C352" s="64" t="s">
        <v>403</v>
      </c>
      <c r="D352" s="65">
        <v>42793</v>
      </c>
      <c r="E352" s="66">
        <v>2</v>
      </c>
      <c r="F352" s="66">
        <v>22</v>
      </c>
      <c r="G352" s="66" t="str">
        <f>_xlfn.XLOOKUP(E352,'Cost Pools'!$A$3:$A$8,'Cost Pools'!$B$3:$B$8,"Tarkista KP-numero")</f>
        <v>Consulting</v>
      </c>
      <c r="H352" s="66" t="str">
        <f>_xlfn.XLOOKUP(F352,'Cost Pools'!$C$3:$C$13,'Cost Pools'!$D$3:$D$13,"Check CP Number")</f>
        <v>Pittsburg</v>
      </c>
      <c r="I352" s="67">
        <v>488</v>
      </c>
      <c r="J352" s="68"/>
      <c r="K352" s="66">
        <v>1268</v>
      </c>
      <c r="L352" s="68" t="s">
        <v>3099</v>
      </c>
    </row>
    <row r="353" spans="1:12">
      <c r="A353" s="63">
        <v>1600</v>
      </c>
      <c r="B353" s="63" t="s">
        <v>3162</v>
      </c>
      <c r="C353" s="64" t="s">
        <v>404</v>
      </c>
      <c r="D353" s="65">
        <v>42793</v>
      </c>
      <c r="E353" s="66">
        <v>1</v>
      </c>
      <c r="F353" s="66">
        <v>12</v>
      </c>
      <c r="G353" s="66" t="str">
        <f>_xlfn.XLOOKUP(E353,'Cost Pools'!$A$3:$A$8,'Cost Pools'!$B$3:$B$8,"Tarkista KP-numero")</f>
        <v>Accounting</v>
      </c>
      <c r="H353" s="66" t="str">
        <f>_xlfn.XLOOKUP(F353,'Cost Pools'!$C$3:$C$13,'Cost Pools'!$D$3:$D$13,"Check CP Number")</f>
        <v>Los Angeles</v>
      </c>
      <c r="I353" s="67">
        <v>1372.5</v>
      </c>
      <c r="J353" s="68"/>
      <c r="K353" s="66">
        <v>1268</v>
      </c>
      <c r="L353" s="68" t="s">
        <v>3099</v>
      </c>
    </row>
    <row r="354" spans="1:12">
      <c r="A354" s="63">
        <v>1600</v>
      </c>
      <c r="B354" s="63" t="s">
        <v>3162</v>
      </c>
      <c r="C354" s="64" t="s">
        <v>405</v>
      </c>
      <c r="D354" s="65">
        <v>42793</v>
      </c>
      <c r="E354" s="66">
        <v>6</v>
      </c>
      <c r="F354" s="66">
        <v>62</v>
      </c>
      <c r="G354" s="66" t="str">
        <f>_xlfn.XLOOKUP(E354,'Cost Pools'!$A$3:$A$8,'Cost Pools'!$B$3:$B$8,"Tarkista KP-numero")</f>
        <v>Other Services</v>
      </c>
      <c r="H354" s="66" t="str">
        <f>_xlfn.XLOOKUP(F354,'Cost Pools'!$C$3:$C$13,'Cost Pools'!$D$3:$D$13,"Check CP Number")</f>
        <v>Los Angeles</v>
      </c>
      <c r="I354" s="67">
        <v>829.6</v>
      </c>
      <c r="J354" s="68"/>
      <c r="K354" s="66">
        <v>1268</v>
      </c>
      <c r="L354" s="68" t="s">
        <v>3099</v>
      </c>
    </row>
    <row r="355" spans="1:12">
      <c r="A355" s="63">
        <v>1600</v>
      </c>
      <c r="B355" s="63" t="s">
        <v>3162</v>
      </c>
      <c r="C355" s="64" t="s">
        <v>406</v>
      </c>
      <c r="D355" s="65">
        <v>42793</v>
      </c>
      <c r="E355" s="66">
        <v>5</v>
      </c>
      <c r="F355" s="66">
        <v>52</v>
      </c>
      <c r="G355" s="66" t="str">
        <f>_xlfn.XLOOKUP(E355,'Cost Pools'!$A$3:$A$8,'Cost Pools'!$B$3:$B$8,"Tarkista KP-numero")</f>
        <v>Public Relations</v>
      </c>
      <c r="H355" s="66" t="str">
        <f>_xlfn.XLOOKUP(F355,'Cost Pools'!$C$3:$C$13,'Cost Pools'!$D$3:$D$13,"Check CP Number")</f>
        <v>Los Angeles</v>
      </c>
      <c r="I355" s="67">
        <v>677.1</v>
      </c>
      <c r="J355" s="68"/>
      <c r="K355" s="66">
        <v>3081</v>
      </c>
      <c r="L355" s="68" t="s">
        <v>3144</v>
      </c>
    </row>
    <row r="356" spans="1:12">
      <c r="A356" s="63">
        <v>1600</v>
      </c>
      <c r="B356" s="63" t="s">
        <v>3162</v>
      </c>
      <c r="C356" s="64" t="s">
        <v>407</v>
      </c>
      <c r="D356" s="65">
        <v>42793</v>
      </c>
      <c r="E356" s="66">
        <v>3</v>
      </c>
      <c r="F356" s="68"/>
      <c r="G356" s="66" t="str">
        <f>_xlfn.XLOOKUP(E356,'Cost Pools'!$A$3:$A$8,'Cost Pools'!$B$3:$B$8,"Tarkista KP-numero")</f>
        <v>Seminars</v>
      </c>
      <c r="H356" s="66" t="str">
        <f>_xlfn.XLOOKUP(F356,'Cost Pools'!$C$3:$C$13,'Cost Pools'!$D$3:$D$13,"Check CP Number")</f>
        <v>Check CP Number</v>
      </c>
      <c r="I356" s="67">
        <v>244</v>
      </c>
      <c r="J356" s="68"/>
      <c r="K356" s="66">
        <v>3081</v>
      </c>
      <c r="L356" s="68" t="s">
        <v>3144</v>
      </c>
    </row>
    <row r="357" spans="1:12">
      <c r="A357" s="63">
        <v>1600</v>
      </c>
      <c r="B357" s="63" t="s">
        <v>3162</v>
      </c>
      <c r="C357" s="64" t="s">
        <v>408</v>
      </c>
      <c r="D357" s="65">
        <v>42796</v>
      </c>
      <c r="E357" s="66">
        <v>3</v>
      </c>
      <c r="F357" s="68"/>
      <c r="G357" s="66" t="str">
        <f>_xlfn.XLOOKUP(E357,'Cost Pools'!$A$3:$A$8,'Cost Pools'!$B$3:$B$8,"Tarkista KP-numero")</f>
        <v>Seminars</v>
      </c>
      <c r="H357" s="66" t="str">
        <f>_xlfn.XLOOKUP(F357,'Cost Pools'!$C$3:$C$13,'Cost Pools'!$D$3:$D$13,"Check CP Number")</f>
        <v>Check CP Number</v>
      </c>
      <c r="I357" s="68"/>
      <c r="J357" s="67">
        <v>-136.63999999999999</v>
      </c>
      <c r="K357" s="66">
        <v>93</v>
      </c>
      <c r="L357" s="68" t="s">
        <v>3015</v>
      </c>
    </row>
    <row r="358" spans="1:12">
      <c r="A358" s="63">
        <v>1600</v>
      </c>
      <c r="B358" s="63" t="s">
        <v>3162</v>
      </c>
      <c r="C358" s="64" t="s">
        <v>409</v>
      </c>
      <c r="D358" s="65">
        <v>42796</v>
      </c>
      <c r="E358" s="66">
        <v>3</v>
      </c>
      <c r="F358" s="68"/>
      <c r="G358" s="66" t="str">
        <f>_xlfn.XLOOKUP(E358,'Cost Pools'!$A$3:$A$8,'Cost Pools'!$B$3:$B$8,"Tarkista KP-numero")</f>
        <v>Seminars</v>
      </c>
      <c r="H358" s="66" t="str">
        <f>_xlfn.XLOOKUP(F358,'Cost Pools'!$C$3:$C$13,'Cost Pools'!$D$3:$D$13,"Check CP Number")</f>
        <v>Check CP Number</v>
      </c>
      <c r="I358" s="67">
        <v>117.12</v>
      </c>
      <c r="J358" s="68"/>
      <c r="K358" s="66">
        <v>93</v>
      </c>
      <c r="L358" s="68" t="s">
        <v>3015</v>
      </c>
    </row>
    <row r="359" spans="1:12">
      <c r="A359" s="63">
        <v>1600</v>
      </c>
      <c r="B359" s="63" t="s">
        <v>3162</v>
      </c>
      <c r="C359" s="64" t="s">
        <v>410</v>
      </c>
      <c r="D359" s="65">
        <v>42796</v>
      </c>
      <c r="E359" s="66">
        <v>1</v>
      </c>
      <c r="F359" s="66">
        <v>11</v>
      </c>
      <c r="G359" s="66" t="str">
        <f>_xlfn.XLOOKUP(E359,'Cost Pools'!$A$3:$A$8,'Cost Pools'!$B$3:$B$8,"Tarkista KP-numero")</f>
        <v>Accounting</v>
      </c>
      <c r="H359" s="66" t="str">
        <f>_xlfn.XLOOKUP(F359,'Cost Pools'!$C$3:$C$13,'Cost Pools'!$D$3:$D$13,"Check CP Number")</f>
        <v>New York</v>
      </c>
      <c r="I359" s="67">
        <v>732</v>
      </c>
      <c r="J359" s="68"/>
      <c r="K359" s="66">
        <v>539</v>
      </c>
      <c r="L359" s="68" t="s">
        <v>3065</v>
      </c>
    </row>
    <row r="360" spans="1:12">
      <c r="A360" s="63">
        <v>1600</v>
      </c>
      <c r="B360" s="63" t="s">
        <v>3162</v>
      </c>
      <c r="C360" s="64" t="s">
        <v>411</v>
      </c>
      <c r="D360" s="65">
        <v>42796</v>
      </c>
      <c r="E360" s="66">
        <v>6</v>
      </c>
      <c r="F360" s="66">
        <v>61</v>
      </c>
      <c r="G360" s="66" t="str">
        <f>_xlfn.XLOOKUP(E360,'Cost Pools'!$A$3:$A$8,'Cost Pools'!$B$3:$B$8,"Tarkista KP-numero")</f>
        <v>Other Services</v>
      </c>
      <c r="H360" s="66" t="str">
        <f>_xlfn.XLOOKUP(F360,'Cost Pools'!$C$3:$C$13,'Cost Pools'!$D$3:$D$13,"Check CP Number")</f>
        <v>New York</v>
      </c>
      <c r="I360" s="67">
        <v>1177.3</v>
      </c>
      <c r="J360" s="68"/>
      <c r="K360" s="66">
        <v>2078</v>
      </c>
      <c r="L360" s="68" t="s">
        <v>3112</v>
      </c>
    </row>
    <row r="361" spans="1:12">
      <c r="A361" s="63">
        <v>1600</v>
      </c>
      <c r="B361" s="63" t="s">
        <v>3162</v>
      </c>
      <c r="C361" s="64" t="s">
        <v>412</v>
      </c>
      <c r="D361" s="65">
        <v>42796</v>
      </c>
      <c r="E361" s="66">
        <v>2</v>
      </c>
      <c r="F361" s="66">
        <v>22</v>
      </c>
      <c r="G361" s="66" t="str">
        <f>_xlfn.XLOOKUP(E361,'Cost Pools'!$A$3:$A$8,'Cost Pools'!$B$3:$B$8,"Tarkista KP-numero")</f>
        <v>Consulting</v>
      </c>
      <c r="H361" s="66" t="str">
        <f>_xlfn.XLOOKUP(F361,'Cost Pools'!$C$3:$C$13,'Cost Pools'!$D$3:$D$13,"Check CP Number")</f>
        <v>Pittsburg</v>
      </c>
      <c r="I361" s="68"/>
      <c r="J361" s="67">
        <v>-1409.1</v>
      </c>
      <c r="K361" s="66">
        <v>133</v>
      </c>
      <c r="L361" s="68" t="s">
        <v>3028</v>
      </c>
    </row>
    <row r="362" spans="1:12">
      <c r="A362" s="63">
        <v>1600</v>
      </c>
      <c r="B362" s="63" t="s">
        <v>3162</v>
      </c>
      <c r="C362" s="64" t="s">
        <v>413</v>
      </c>
      <c r="D362" s="65">
        <v>42796</v>
      </c>
      <c r="E362" s="66">
        <v>1</v>
      </c>
      <c r="F362" s="66">
        <v>11</v>
      </c>
      <c r="G362" s="66" t="str">
        <f>_xlfn.XLOOKUP(E362,'Cost Pools'!$A$3:$A$8,'Cost Pools'!$B$3:$B$8,"Tarkista KP-numero")</f>
        <v>Accounting</v>
      </c>
      <c r="H362" s="66" t="str">
        <f>_xlfn.XLOOKUP(F362,'Cost Pools'!$C$3:$C$13,'Cost Pools'!$D$3:$D$13,"Check CP Number")</f>
        <v>New York</v>
      </c>
      <c r="I362" s="67">
        <v>12023.41</v>
      </c>
      <c r="J362" s="68"/>
      <c r="K362" s="66">
        <v>3081</v>
      </c>
      <c r="L362" s="68" t="s">
        <v>3144</v>
      </c>
    </row>
    <row r="363" spans="1:12">
      <c r="A363" s="63">
        <v>1600</v>
      </c>
      <c r="B363" s="63" t="s">
        <v>3162</v>
      </c>
      <c r="C363" s="64" t="s">
        <v>414</v>
      </c>
      <c r="D363" s="65">
        <v>42796</v>
      </c>
      <c r="E363" s="66">
        <v>1</v>
      </c>
      <c r="F363" s="66">
        <v>11</v>
      </c>
      <c r="G363" s="66" t="str">
        <f>_xlfn.XLOOKUP(E363,'Cost Pools'!$A$3:$A$8,'Cost Pools'!$B$3:$B$8,"Tarkista KP-numero")</f>
        <v>Accounting</v>
      </c>
      <c r="H363" s="66" t="str">
        <f>_xlfn.XLOOKUP(F363,'Cost Pools'!$C$3:$C$13,'Cost Pools'!$D$3:$D$13,"Check CP Number")</f>
        <v>New York</v>
      </c>
      <c r="I363" s="67">
        <v>488</v>
      </c>
      <c r="J363" s="68"/>
      <c r="K363" s="66">
        <v>3081</v>
      </c>
      <c r="L363" s="68" t="s">
        <v>3144</v>
      </c>
    </row>
    <row r="364" spans="1:12">
      <c r="A364" s="63">
        <v>1600</v>
      </c>
      <c r="B364" s="63" t="s">
        <v>3162</v>
      </c>
      <c r="C364" s="64" t="s">
        <v>415</v>
      </c>
      <c r="D364" s="65">
        <v>42799</v>
      </c>
      <c r="E364" s="66">
        <v>6</v>
      </c>
      <c r="F364" s="66">
        <v>62</v>
      </c>
      <c r="G364" s="66" t="str">
        <f>_xlfn.XLOOKUP(E364,'Cost Pools'!$A$3:$A$8,'Cost Pools'!$B$3:$B$8,"Tarkista KP-numero")</f>
        <v>Other Services</v>
      </c>
      <c r="H364" s="66" t="str">
        <f>_xlfn.XLOOKUP(F364,'Cost Pools'!$C$3:$C$13,'Cost Pools'!$D$3:$D$13,"Check CP Number")</f>
        <v>Los Angeles</v>
      </c>
      <c r="I364" s="67">
        <v>634.4</v>
      </c>
      <c r="J364" s="68"/>
      <c r="K364" s="66">
        <v>225</v>
      </c>
      <c r="L364" s="68" t="s">
        <v>3039</v>
      </c>
    </row>
    <row r="365" spans="1:12">
      <c r="A365" s="63">
        <v>1600</v>
      </c>
      <c r="B365" s="63" t="s">
        <v>3162</v>
      </c>
      <c r="C365" s="64" t="s">
        <v>416</v>
      </c>
      <c r="D365" s="65">
        <v>42799</v>
      </c>
      <c r="E365" s="66">
        <v>3</v>
      </c>
      <c r="F365" s="68"/>
      <c r="G365" s="66" t="str">
        <f>_xlfn.XLOOKUP(E365,'Cost Pools'!$A$3:$A$8,'Cost Pools'!$B$3:$B$8,"Tarkista KP-numero")</f>
        <v>Seminars</v>
      </c>
      <c r="H365" s="66" t="str">
        <f>_xlfn.XLOOKUP(F365,'Cost Pools'!$C$3:$C$13,'Cost Pools'!$D$3:$D$13,"Check CP Number")</f>
        <v>Check CP Number</v>
      </c>
      <c r="I365" s="67">
        <v>219.6</v>
      </c>
      <c r="J365" s="68"/>
      <c r="K365" s="66">
        <v>313</v>
      </c>
      <c r="L365" s="68" t="s">
        <v>3051</v>
      </c>
    </row>
    <row r="366" spans="1:12">
      <c r="A366" s="63">
        <v>1600</v>
      </c>
      <c r="B366" s="63" t="s">
        <v>3162</v>
      </c>
      <c r="C366" s="64" t="s">
        <v>417</v>
      </c>
      <c r="D366" s="65">
        <v>42799</v>
      </c>
      <c r="E366" s="66">
        <v>6</v>
      </c>
      <c r="F366" s="66">
        <v>62</v>
      </c>
      <c r="G366" s="66" t="str">
        <f>_xlfn.XLOOKUP(E366,'Cost Pools'!$A$3:$A$8,'Cost Pools'!$B$3:$B$8,"Tarkista KP-numero")</f>
        <v>Other Services</v>
      </c>
      <c r="H366" s="66" t="str">
        <f>_xlfn.XLOOKUP(F366,'Cost Pools'!$C$3:$C$13,'Cost Pools'!$D$3:$D$13,"Check CP Number")</f>
        <v>Los Angeles</v>
      </c>
      <c r="I366" s="67">
        <v>663.68</v>
      </c>
      <c r="J366" s="68"/>
      <c r="K366" s="66">
        <v>483</v>
      </c>
      <c r="L366" s="68" t="s">
        <v>3060</v>
      </c>
    </row>
    <row r="367" spans="1:12">
      <c r="A367" s="63">
        <v>1600</v>
      </c>
      <c r="B367" s="63" t="s">
        <v>3162</v>
      </c>
      <c r="C367" s="64" t="s">
        <v>418</v>
      </c>
      <c r="D367" s="65">
        <v>42799</v>
      </c>
      <c r="E367" s="66">
        <v>3</v>
      </c>
      <c r="F367" s="68"/>
      <c r="G367" s="66" t="str">
        <f>_xlfn.XLOOKUP(E367,'Cost Pools'!$A$3:$A$8,'Cost Pools'!$B$3:$B$8,"Tarkista KP-numero")</f>
        <v>Seminars</v>
      </c>
      <c r="H367" s="66" t="str">
        <f>_xlfn.XLOOKUP(F367,'Cost Pools'!$C$3:$C$13,'Cost Pools'!$D$3:$D$13,"Check CP Number")</f>
        <v>Check CP Number</v>
      </c>
      <c r="I367" s="67">
        <v>219.6</v>
      </c>
      <c r="J367" s="68"/>
      <c r="K367" s="66">
        <v>503</v>
      </c>
      <c r="L367" s="68" t="s">
        <v>3062</v>
      </c>
    </row>
    <row r="368" spans="1:12">
      <c r="A368" s="63">
        <v>1600</v>
      </c>
      <c r="B368" s="63" t="s">
        <v>3162</v>
      </c>
      <c r="C368" s="64" t="s">
        <v>419</v>
      </c>
      <c r="D368" s="65">
        <v>42799</v>
      </c>
      <c r="E368" s="66">
        <v>1</v>
      </c>
      <c r="F368" s="66">
        <v>12</v>
      </c>
      <c r="G368" s="66" t="str">
        <f>_xlfn.XLOOKUP(E368,'Cost Pools'!$A$3:$A$8,'Cost Pools'!$B$3:$B$8,"Tarkista KP-numero")</f>
        <v>Accounting</v>
      </c>
      <c r="H368" s="66" t="str">
        <f>_xlfn.XLOOKUP(F368,'Cost Pools'!$C$3:$C$13,'Cost Pools'!$D$3:$D$13,"Check CP Number")</f>
        <v>Los Angeles</v>
      </c>
      <c r="I368" s="67">
        <v>1298.08</v>
      </c>
      <c r="J368" s="68"/>
      <c r="K368" s="66">
        <v>593</v>
      </c>
      <c r="L368" s="68" t="s">
        <v>3068</v>
      </c>
    </row>
    <row r="369" spans="1:12">
      <c r="A369" s="63">
        <v>1600</v>
      </c>
      <c r="B369" s="63" t="s">
        <v>3162</v>
      </c>
      <c r="C369" s="64" t="s">
        <v>420</v>
      </c>
      <c r="D369" s="65">
        <v>42799</v>
      </c>
      <c r="E369" s="66">
        <v>3</v>
      </c>
      <c r="F369" s="68"/>
      <c r="G369" s="66" t="str">
        <f>_xlfn.XLOOKUP(E369,'Cost Pools'!$A$3:$A$8,'Cost Pools'!$B$3:$B$8,"Tarkista KP-numero")</f>
        <v>Seminars</v>
      </c>
      <c r="H369" s="66" t="str">
        <f>_xlfn.XLOOKUP(F369,'Cost Pools'!$C$3:$C$13,'Cost Pools'!$D$3:$D$13,"Check CP Number")</f>
        <v>Check CP Number</v>
      </c>
      <c r="I369" s="67">
        <v>219.6</v>
      </c>
      <c r="J369" s="68"/>
      <c r="K369" s="66">
        <v>1193</v>
      </c>
      <c r="L369" s="68" t="s">
        <v>3098</v>
      </c>
    </row>
    <row r="370" spans="1:12">
      <c r="A370" s="63">
        <v>1600</v>
      </c>
      <c r="B370" s="63" t="s">
        <v>3162</v>
      </c>
      <c r="C370" s="64" t="s">
        <v>421</v>
      </c>
      <c r="D370" s="65">
        <v>42799</v>
      </c>
      <c r="E370" s="66">
        <v>1</v>
      </c>
      <c r="F370" s="66">
        <v>12</v>
      </c>
      <c r="G370" s="66" t="str">
        <f>_xlfn.XLOOKUP(E370,'Cost Pools'!$A$3:$A$8,'Cost Pools'!$B$3:$B$8,"Tarkista KP-numero")</f>
        <v>Accounting</v>
      </c>
      <c r="H370" s="66" t="str">
        <f>_xlfn.XLOOKUP(F370,'Cost Pools'!$C$3:$C$13,'Cost Pools'!$D$3:$D$13,"Check CP Number")</f>
        <v>Los Angeles</v>
      </c>
      <c r="I370" s="67">
        <v>1057.74</v>
      </c>
      <c r="J370" s="68"/>
      <c r="K370" s="66">
        <v>2037</v>
      </c>
      <c r="L370" s="68" t="s">
        <v>3108</v>
      </c>
    </row>
    <row r="371" spans="1:12">
      <c r="A371" s="63">
        <v>1600</v>
      </c>
      <c r="B371" s="63" t="s">
        <v>3162</v>
      </c>
      <c r="C371" s="64" t="s">
        <v>422</v>
      </c>
      <c r="D371" s="65">
        <v>42799</v>
      </c>
      <c r="E371" s="66">
        <v>1</v>
      </c>
      <c r="F371" s="66">
        <v>12</v>
      </c>
      <c r="G371" s="66" t="str">
        <f>_xlfn.XLOOKUP(E371,'Cost Pools'!$A$3:$A$8,'Cost Pools'!$B$3:$B$8,"Tarkista KP-numero")</f>
        <v>Accounting</v>
      </c>
      <c r="H371" s="66" t="str">
        <f>_xlfn.XLOOKUP(F371,'Cost Pools'!$C$3:$C$13,'Cost Pools'!$D$3:$D$13,"Check CP Number")</f>
        <v>Los Angeles</v>
      </c>
      <c r="I371" s="67">
        <v>528.26</v>
      </c>
      <c r="J371" s="68"/>
      <c r="K371" s="66">
        <v>2037</v>
      </c>
      <c r="L371" s="68" t="s">
        <v>3108</v>
      </c>
    </row>
    <row r="372" spans="1:12">
      <c r="A372" s="63">
        <v>1600</v>
      </c>
      <c r="B372" s="63" t="s">
        <v>3162</v>
      </c>
      <c r="C372" s="64" t="s">
        <v>423</v>
      </c>
      <c r="D372" s="65">
        <v>42799</v>
      </c>
      <c r="E372" s="66">
        <v>2</v>
      </c>
      <c r="F372" s="66">
        <v>22</v>
      </c>
      <c r="G372" s="66" t="str">
        <f>_xlfn.XLOOKUP(E372,'Cost Pools'!$A$3:$A$8,'Cost Pools'!$B$3:$B$8,"Tarkista KP-numero")</f>
        <v>Consulting</v>
      </c>
      <c r="H372" s="66" t="str">
        <f>_xlfn.XLOOKUP(F372,'Cost Pools'!$C$3:$C$13,'Cost Pools'!$D$3:$D$13,"Check CP Number")</f>
        <v>Pittsburg</v>
      </c>
      <c r="I372" s="67">
        <v>1342</v>
      </c>
      <c r="J372" s="68"/>
      <c r="K372" s="66">
        <v>1126</v>
      </c>
      <c r="L372" s="68" t="s">
        <v>3096</v>
      </c>
    </row>
    <row r="373" spans="1:12">
      <c r="A373" s="63">
        <v>1600</v>
      </c>
      <c r="B373" s="63" t="s">
        <v>3162</v>
      </c>
      <c r="C373" s="64" t="s">
        <v>424</v>
      </c>
      <c r="D373" s="65">
        <v>42799</v>
      </c>
      <c r="E373" s="66">
        <v>6</v>
      </c>
      <c r="F373" s="66">
        <v>62</v>
      </c>
      <c r="G373" s="66" t="str">
        <f>_xlfn.XLOOKUP(E373,'Cost Pools'!$A$3:$A$8,'Cost Pools'!$B$3:$B$8,"Tarkista KP-numero")</f>
        <v>Other Services</v>
      </c>
      <c r="H373" s="66" t="str">
        <f>_xlfn.XLOOKUP(F373,'Cost Pools'!$C$3:$C$13,'Cost Pools'!$D$3:$D$13,"Check CP Number")</f>
        <v>Los Angeles</v>
      </c>
      <c r="I373" s="67">
        <v>663.68</v>
      </c>
      <c r="J373" s="68"/>
      <c r="K373" s="66">
        <v>1126</v>
      </c>
      <c r="L373" s="68" t="s">
        <v>3096</v>
      </c>
    </row>
    <row r="374" spans="1:12">
      <c r="A374" s="63">
        <v>1600</v>
      </c>
      <c r="B374" s="63" t="s">
        <v>3162</v>
      </c>
      <c r="C374" s="64" t="s">
        <v>425</v>
      </c>
      <c r="D374" s="65">
        <v>42799</v>
      </c>
      <c r="E374" s="66">
        <v>6</v>
      </c>
      <c r="F374" s="66">
        <v>62</v>
      </c>
      <c r="G374" s="66" t="str">
        <f>_xlfn.XLOOKUP(E374,'Cost Pools'!$A$3:$A$8,'Cost Pools'!$B$3:$B$8,"Tarkista KP-numero")</f>
        <v>Other Services</v>
      </c>
      <c r="H374" s="66" t="str">
        <f>_xlfn.XLOOKUP(F374,'Cost Pools'!$C$3:$C$13,'Cost Pools'!$D$3:$D$13,"Check CP Number")</f>
        <v>Los Angeles</v>
      </c>
      <c r="I374" s="67">
        <v>507.52</v>
      </c>
      <c r="J374" s="68"/>
      <c r="K374" s="66">
        <v>1126</v>
      </c>
      <c r="L374" s="68" t="s">
        <v>3096</v>
      </c>
    </row>
    <row r="375" spans="1:12">
      <c r="A375" s="63">
        <v>1600</v>
      </c>
      <c r="B375" s="63" t="s">
        <v>3162</v>
      </c>
      <c r="C375" s="64" t="s">
        <v>426</v>
      </c>
      <c r="D375" s="65">
        <v>42799</v>
      </c>
      <c r="E375" s="66">
        <v>6</v>
      </c>
      <c r="F375" s="66">
        <v>62</v>
      </c>
      <c r="G375" s="66" t="str">
        <f>_xlfn.XLOOKUP(E375,'Cost Pools'!$A$3:$A$8,'Cost Pools'!$B$3:$B$8,"Tarkista KP-numero")</f>
        <v>Other Services</v>
      </c>
      <c r="H375" s="66" t="str">
        <f>_xlfn.XLOOKUP(F375,'Cost Pools'!$C$3:$C$13,'Cost Pools'!$D$3:$D$13,"Check CP Number")</f>
        <v>Los Angeles</v>
      </c>
      <c r="I375" s="67">
        <v>1268.8</v>
      </c>
      <c r="J375" s="68"/>
      <c r="K375" s="66">
        <v>1126</v>
      </c>
      <c r="L375" s="68" t="s">
        <v>3096</v>
      </c>
    </row>
    <row r="376" spans="1:12">
      <c r="A376" s="63">
        <v>1600</v>
      </c>
      <c r="B376" s="63" t="s">
        <v>3162</v>
      </c>
      <c r="C376" s="64" t="s">
        <v>427</v>
      </c>
      <c r="D376" s="65">
        <v>42799</v>
      </c>
      <c r="E376" s="66">
        <v>3</v>
      </c>
      <c r="F376" s="68"/>
      <c r="G376" s="66" t="str">
        <f>_xlfn.XLOOKUP(E376,'Cost Pools'!$A$3:$A$8,'Cost Pools'!$B$3:$B$8,"Tarkista KP-numero")</f>
        <v>Seminars</v>
      </c>
      <c r="H376" s="66" t="str">
        <f>_xlfn.XLOOKUP(F376,'Cost Pools'!$C$3:$C$13,'Cost Pools'!$D$3:$D$13,"Check CP Number")</f>
        <v>Check CP Number</v>
      </c>
      <c r="I376" s="67">
        <v>244</v>
      </c>
      <c r="J376" s="68"/>
      <c r="K376" s="66">
        <v>1126</v>
      </c>
      <c r="L376" s="68" t="s">
        <v>3096</v>
      </c>
    </row>
    <row r="377" spans="1:12">
      <c r="A377" s="63">
        <v>1600</v>
      </c>
      <c r="B377" s="63" t="s">
        <v>3162</v>
      </c>
      <c r="C377" s="64" t="s">
        <v>428</v>
      </c>
      <c r="D377" s="65">
        <v>42799</v>
      </c>
      <c r="E377" s="66">
        <v>6</v>
      </c>
      <c r="F377" s="66">
        <v>62</v>
      </c>
      <c r="G377" s="66" t="str">
        <f>_xlfn.XLOOKUP(E377,'Cost Pools'!$A$3:$A$8,'Cost Pools'!$B$3:$B$8,"Tarkista KP-numero")</f>
        <v>Other Services</v>
      </c>
      <c r="H377" s="66" t="str">
        <f>_xlfn.XLOOKUP(F377,'Cost Pools'!$C$3:$C$13,'Cost Pools'!$D$3:$D$13,"Check CP Number")</f>
        <v>Los Angeles</v>
      </c>
      <c r="I377" s="67">
        <v>634.4</v>
      </c>
      <c r="J377" s="68"/>
      <c r="K377" s="66">
        <v>1511</v>
      </c>
      <c r="L377" s="68" t="s">
        <v>3103</v>
      </c>
    </row>
    <row r="378" spans="1:12">
      <c r="A378" s="63">
        <v>1600</v>
      </c>
      <c r="B378" s="63" t="s">
        <v>3162</v>
      </c>
      <c r="C378" s="64" t="s">
        <v>429</v>
      </c>
      <c r="D378" s="65">
        <v>42799</v>
      </c>
      <c r="E378" s="66">
        <v>2</v>
      </c>
      <c r="F378" s="66">
        <v>22</v>
      </c>
      <c r="G378" s="66" t="str">
        <f>_xlfn.XLOOKUP(E378,'Cost Pools'!$A$3:$A$8,'Cost Pools'!$B$3:$B$8,"Tarkista KP-numero")</f>
        <v>Consulting</v>
      </c>
      <c r="H378" s="66" t="str">
        <f>_xlfn.XLOOKUP(F378,'Cost Pools'!$C$3:$C$13,'Cost Pools'!$D$3:$D$13,"Check CP Number")</f>
        <v>Pittsburg</v>
      </c>
      <c r="I378" s="67">
        <v>1342</v>
      </c>
      <c r="J378" s="68"/>
      <c r="K378" s="66">
        <v>283</v>
      </c>
      <c r="L378" s="68" t="s">
        <v>3047</v>
      </c>
    </row>
    <row r="379" spans="1:12">
      <c r="A379" s="63">
        <v>1600</v>
      </c>
      <c r="B379" s="63" t="s">
        <v>3162</v>
      </c>
      <c r="C379" s="64" t="s">
        <v>430</v>
      </c>
      <c r="D379" s="65">
        <v>42799</v>
      </c>
      <c r="E379" s="66">
        <v>6</v>
      </c>
      <c r="F379" s="66">
        <v>62</v>
      </c>
      <c r="G379" s="66" t="str">
        <f>_xlfn.XLOOKUP(E379,'Cost Pools'!$A$3:$A$8,'Cost Pools'!$B$3:$B$8,"Tarkista KP-numero")</f>
        <v>Other Services</v>
      </c>
      <c r="H379" s="66" t="str">
        <f>_xlfn.XLOOKUP(F379,'Cost Pools'!$C$3:$C$13,'Cost Pools'!$D$3:$D$13,"Check CP Number")</f>
        <v>Los Angeles</v>
      </c>
      <c r="I379" s="67">
        <v>741.76</v>
      </c>
      <c r="J379" s="68"/>
      <c r="K379" s="66">
        <v>283</v>
      </c>
      <c r="L379" s="68" t="s">
        <v>3047</v>
      </c>
    </row>
    <row r="380" spans="1:12">
      <c r="A380" s="63">
        <v>1600</v>
      </c>
      <c r="B380" s="63" t="s">
        <v>3162</v>
      </c>
      <c r="C380" s="64" t="s">
        <v>431</v>
      </c>
      <c r="D380" s="65">
        <v>42799</v>
      </c>
      <c r="E380" s="66">
        <v>6</v>
      </c>
      <c r="F380" s="66">
        <v>62</v>
      </c>
      <c r="G380" s="66" t="str">
        <f>_xlfn.XLOOKUP(E380,'Cost Pools'!$A$3:$A$8,'Cost Pools'!$B$3:$B$8,"Tarkista KP-numero")</f>
        <v>Other Services</v>
      </c>
      <c r="H380" s="66" t="str">
        <f>_xlfn.XLOOKUP(F380,'Cost Pools'!$C$3:$C$13,'Cost Pools'!$D$3:$D$13,"Check CP Number")</f>
        <v>Los Angeles</v>
      </c>
      <c r="I380" s="67">
        <v>963.8</v>
      </c>
      <c r="J380" s="68"/>
      <c r="K380" s="66">
        <v>283</v>
      </c>
      <c r="L380" s="68" t="s">
        <v>3047</v>
      </c>
    </row>
    <row r="381" spans="1:12">
      <c r="A381" s="63">
        <v>1600</v>
      </c>
      <c r="B381" s="63" t="s">
        <v>3162</v>
      </c>
      <c r="C381" s="64" t="s">
        <v>432</v>
      </c>
      <c r="D381" s="65">
        <v>42799</v>
      </c>
      <c r="E381" s="66">
        <v>1</v>
      </c>
      <c r="F381" s="66">
        <v>12</v>
      </c>
      <c r="G381" s="66" t="str">
        <f>_xlfn.XLOOKUP(E381,'Cost Pools'!$A$3:$A$8,'Cost Pools'!$B$3:$B$8,"Tarkista KP-numero")</f>
        <v>Accounting</v>
      </c>
      <c r="H381" s="66" t="str">
        <f>_xlfn.XLOOKUP(F381,'Cost Pools'!$C$3:$C$13,'Cost Pools'!$D$3:$D$13,"Check CP Number")</f>
        <v>Los Angeles</v>
      </c>
      <c r="I381" s="67">
        <v>1057.74</v>
      </c>
      <c r="J381" s="68"/>
      <c r="K381" s="66">
        <v>283</v>
      </c>
      <c r="L381" s="68" t="s">
        <v>3047</v>
      </c>
    </row>
    <row r="382" spans="1:12">
      <c r="A382" s="63">
        <v>1600</v>
      </c>
      <c r="B382" s="63" t="s">
        <v>3162</v>
      </c>
      <c r="C382" s="64" t="s">
        <v>433</v>
      </c>
      <c r="D382" s="65">
        <v>42799</v>
      </c>
      <c r="E382" s="66">
        <v>1</v>
      </c>
      <c r="F382" s="66">
        <v>12</v>
      </c>
      <c r="G382" s="66" t="str">
        <f>_xlfn.XLOOKUP(E382,'Cost Pools'!$A$3:$A$8,'Cost Pools'!$B$3:$B$8,"Tarkista KP-numero")</f>
        <v>Accounting</v>
      </c>
      <c r="H382" s="66" t="str">
        <f>_xlfn.XLOOKUP(F382,'Cost Pools'!$C$3:$C$13,'Cost Pools'!$D$3:$D$13,"Check CP Number")</f>
        <v>Los Angeles</v>
      </c>
      <c r="I382" s="67">
        <v>528.26</v>
      </c>
      <c r="J382" s="68"/>
      <c r="K382" s="66">
        <v>283</v>
      </c>
      <c r="L382" s="68" t="s">
        <v>3047</v>
      </c>
    </row>
    <row r="383" spans="1:12">
      <c r="A383" s="63">
        <v>1600</v>
      </c>
      <c r="B383" s="63" t="s">
        <v>3162</v>
      </c>
      <c r="C383" s="64" t="s">
        <v>434</v>
      </c>
      <c r="D383" s="65">
        <v>42799</v>
      </c>
      <c r="E383" s="66">
        <v>1</v>
      </c>
      <c r="F383" s="66">
        <v>12</v>
      </c>
      <c r="G383" s="66" t="str">
        <f>_xlfn.XLOOKUP(E383,'Cost Pools'!$A$3:$A$8,'Cost Pools'!$B$3:$B$8,"Tarkista KP-numero")</f>
        <v>Accounting</v>
      </c>
      <c r="H383" s="66" t="str">
        <f>_xlfn.XLOOKUP(F383,'Cost Pools'!$C$3:$C$13,'Cost Pools'!$D$3:$D$13,"Check CP Number")</f>
        <v>Los Angeles</v>
      </c>
      <c r="I383" s="67">
        <v>541.67999999999995</v>
      </c>
      <c r="J383" s="68"/>
      <c r="K383" s="66">
        <v>100</v>
      </c>
      <c r="L383" s="68" t="s">
        <v>3017</v>
      </c>
    </row>
    <row r="384" spans="1:12">
      <c r="A384" s="63">
        <v>1600</v>
      </c>
      <c r="B384" s="63" t="s">
        <v>3162</v>
      </c>
      <c r="C384" s="64" t="s">
        <v>435</v>
      </c>
      <c r="D384" s="65">
        <v>42799</v>
      </c>
      <c r="E384" s="66">
        <v>3</v>
      </c>
      <c r="F384" s="68"/>
      <c r="G384" s="66" t="str">
        <f>_xlfn.XLOOKUP(E384,'Cost Pools'!$A$3:$A$8,'Cost Pools'!$B$3:$B$8,"Tarkista KP-numero")</f>
        <v>Seminars</v>
      </c>
      <c r="H384" s="66" t="str">
        <f>_xlfn.XLOOKUP(F384,'Cost Pools'!$C$3:$C$13,'Cost Pools'!$D$3:$D$13,"Check CP Number")</f>
        <v>Check CP Number</v>
      </c>
      <c r="I384" s="67">
        <v>219.6</v>
      </c>
      <c r="J384" s="68"/>
      <c r="K384" s="66">
        <v>346</v>
      </c>
      <c r="L384" s="68" t="s">
        <v>3053</v>
      </c>
    </row>
    <row r="385" spans="1:12">
      <c r="A385" s="63">
        <v>1600</v>
      </c>
      <c r="B385" s="63" t="s">
        <v>3162</v>
      </c>
      <c r="C385" s="64" t="s">
        <v>436</v>
      </c>
      <c r="D385" s="65">
        <v>42799</v>
      </c>
      <c r="E385" s="66">
        <v>3</v>
      </c>
      <c r="F385" s="68"/>
      <c r="G385" s="66" t="str">
        <f>_xlfn.XLOOKUP(E385,'Cost Pools'!$A$3:$A$8,'Cost Pools'!$B$3:$B$8,"Tarkista KP-numero")</f>
        <v>Seminars</v>
      </c>
      <c r="H385" s="66" t="str">
        <f>_xlfn.XLOOKUP(F385,'Cost Pools'!$C$3:$C$13,'Cost Pools'!$D$3:$D$13,"Check CP Number")</f>
        <v>Check CP Number</v>
      </c>
      <c r="I385" s="67">
        <v>219.6</v>
      </c>
      <c r="J385" s="68"/>
      <c r="K385" s="66">
        <v>346</v>
      </c>
      <c r="L385" s="68" t="s">
        <v>3053</v>
      </c>
    </row>
    <row r="386" spans="1:12">
      <c r="A386" s="63">
        <v>1600</v>
      </c>
      <c r="B386" s="63" t="s">
        <v>3162</v>
      </c>
      <c r="C386" s="64" t="s">
        <v>437</v>
      </c>
      <c r="D386" s="65">
        <v>42799</v>
      </c>
      <c r="E386" s="66">
        <v>6</v>
      </c>
      <c r="F386" s="66">
        <v>62</v>
      </c>
      <c r="G386" s="66" t="str">
        <f>_xlfn.XLOOKUP(E386,'Cost Pools'!$A$3:$A$8,'Cost Pools'!$B$3:$B$8,"Tarkista KP-numero")</f>
        <v>Other Services</v>
      </c>
      <c r="H386" s="66" t="str">
        <f>_xlfn.XLOOKUP(F386,'Cost Pools'!$C$3:$C$13,'Cost Pools'!$D$3:$D$13,"Check CP Number")</f>
        <v>Los Angeles</v>
      </c>
      <c r="I386" s="67">
        <v>741.76</v>
      </c>
      <c r="J386" s="68"/>
      <c r="K386" s="66">
        <v>103</v>
      </c>
      <c r="L386" s="68" t="s">
        <v>3020</v>
      </c>
    </row>
    <row r="387" spans="1:12">
      <c r="A387" s="63">
        <v>1600</v>
      </c>
      <c r="B387" s="63" t="s">
        <v>3162</v>
      </c>
      <c r="C387" s="64" t="s">
        <v>438</v>
      </c>
      <c r="D387" s="65">
        <v>42799</v>
      </c>
      <c r="E387" s="66">
        <v>3</v>
      </c>
      <c r="F387" s="68"/>
      <c r="G387" s="66" t="str">
        <f>_xlfn.XLOOKUP(E387,'Cost Pools'!$A$3:$A$8,'Cost Pools'!$B$3:$B$8,"Tarkista KP-numero")</f>
        <v>Seminars</v>
      </c>
      <c r="H387" s="66" t="str">
        <f>_xlfn.XLOOKUP(F387,'Cost Pools'!$C$3:$C$13,'Cost Pools'!$D$3:$D$13,"Check CP Number")</f>
        <v>Check CP Number</v>
      </c>
      <c r="I387" s="67">
        <v>73.2</v>
      </c>
      <c r="J387" s="68"/>
      <c r="K387" s="66">
        <v>103</v>
      </c>
      <c r="L387" s="68" t="s">
        <v>3020</v>
      </c>
    </row>
    <row r="388" spans="1:12">
      <c r="A388" s="63">
        <v>1600</v>
      </c>
      <c r="B388" s="63" t="s">
        <v>3162</v>
      </c>
      <c r="C388" s="64" t="s">
        <v>439</v>
      </c>
      <c r="D388" s="65">
        <v>42799</v>
      </c>
      <c r="E388" s="66">
        <v>1</v>
      </c>
      <c r="F388" s="66">
        <v>12</v>
      </c>
      <c r="G388" s="66" t="str">
        <f>_xlfn.XLOOKUP(E388,'Cost Pools'!$A$3:$A$8,'Cost Pools'!$B$3:$B$8,"Tarkista KP-numero")</f>
        <v>Accounting</v>
      </c>
      <c r="H388" s="66" t="str">
        <f>_xlfn.XLOOKUP(F388,'Cost Pools'!$C$3:$C$13,'Cost Pools'!$D$3:$D$13,"Check CP Number")</f>
        <v>Los Angeles</v>
      </c>
      <c r="I388" s="67">
        <v>2115.48</v>
      </c>
      <c r="J388" s="68"/>
      <c r="K388" s="66">
        <v>2803</v>
      </c>
      <c r="L388" s="68" t="s">
        <v>3134</v>
      </c>
    </row>
    <row r="389" spans="1:12">
      <c r="A389" s="63">
        <v>1600</v>
      </c>
      <c r="B389" s="63" t="s">
        <v>3162</v>
      </c>
      <c r="C389" s="64" t="s">
        <v>440</v>
      </c>
      <c r="D389" s="65">
        <v>42799</v>
      </c>
      <c r="E389" s="66">
        <v>1</v>
      </c>
      <c r="F389" s="66">
        <v>12</v>
      </c>
      <c r="G389" s="66" t="str">
        <f>_xlfn.XLOOKUP(E389,'Cost Pools'!$A$3:$A$8,'Cost Pools'!$B$3:$B$8,"Tarkista KP-numero")</f>
        <v>Accounting</v>
      </c>
      <c r="H389" s="66" t="str">
        <f>_xlfn.XLOOKUP(F389,'Cost Pools'!$C$3:$C$13,'Cost Pools'!$D$3:$D$13,"Check CP Number")</f>
        <v>Los Angeles</v>
      </c>
      <c r="I389" s="67">
        <v>528.26</v>
      </c>
      <c r="J389" s="68"/>
      <c r="K389" s="66">
        <v>2803</v>
      </c>
      <c r="L389" s="68" t="s">
        <v>3134</v>
      </c>
    </row>
    <row r="390" spans="1:12">
      <c r="A390" s="63">
        <v>1600</v>
      </c>
      <c r="B390" s="63" t="s">
        <v>3162</v>
      </c>
      <c r="C390" s="64" t="s">
        <v>441</v>
      </c>
      <c r="D390" s="65">
        <v>42799</v>
      </c>
      <c r="E390" s="66">
        <v>2</v>
      </c>
      <c r="F390" s="66">
        <v>22</v>
      </c>
      <c r="G390" s="66" t="str">
        <f>_xlfn.XLOOKUP(E390,'Cost Pools'!$A$3:$A$8,'Cost Pools'!$B$3:$B$8,"Tarkista KP-numero")</f>
        <v>Consulting</v>
      </c>
      <c r="H390" s="66" t="str">
        <f>_xlfn.XLOOKUP(F390,'Cost Pools'!$C$3:$C$13,'Cost Pools'!$D$3:$D$13,"Check CP Number")</f>
        <v>Pittsburg</v>
      </c>
      <c r="I390" s="67">
        <v>1073.5999999999999</v>
      </c>
      <c r="J390" s="68"/>
      <c r="K390" s="66">
        <v>2803</v>
      </c>
      <c r="L390" s="68" t="s">
        <v>3134</v>
      </c>
    </row>
    <row r="391" spans="1:12">
      <c r="A391" s="63">
        <v>1600</v>
      </c>
      <c r="B391" s="63" t="s">
        <v>3162</v>
      </c>
      <c r="C391" s="64" t="s">
        <v>442</v>
      </c>
      <c r="D391" s="65">
        <v>42799</v>
      </c>
      <c r="E391" s="66">
        <v>6</v>
      </c>
      <c r="F391" s="66">
        <v>62</v>
      </c>
      <c r="G391" s="66" t="str">
        <f>_xlfn.XLOOKUP(E391,'Cost Pools'!$A$3:$A$8,'Cost Pools'!$B$3:$B$8,"Tarkista KP-numero")</f>
        <v>Other Services</v>
      </c>
      <c r="H391" s="66" t="str">
        <f>_xlfn.XLOOKUP(F391,'Cost Pools'!$C$3:$C$13,'Cost Pools'!$D$3:$D$13,"Check CP Number")</f>
        <v>Los Angeles</v>
      </c>
      <c r="I391" s="67">
        <v>634.4</v>
      </c>
      <c r="J391" s="68"/>
      <c r="K391" s="66">
        <v>2628</v>
      </c>
      <c r="L391" s="68" t="s">
        <v>3163</v>
      </c>
    </row>
    <row r="392" spans="1:12">
      <c r="A392" s="63">
        <v>1600</v>
      </c>
      <c r="B392" s="63" t="s">
        <v>3162</v>
      </c>
      <c r="C392" s="64" t="s">
        <v>443</v>
      </c>
      <c r="D392" s="65">
        <v>42799</v>
      </c>
      <c r="E392" s="66">
        <v>2</v>
      </c>
      <c r="F392" s="66">
        <v>22</v>
      </c>
      <c r="G392" s="66" t="str">
        <f>_xlfn.XLOOKUP(E392,'Cost Pools'!$A$3:$A$8,'Cost Pools'!$B$3:$B$8,"Tarkista KP-numero")</f>
        <v>Consulting</v>
      </c>
      <c r="H392" s="66" t="str">
        <f>_xlfn.XLOOKUP(F392,'Cost Pools'!$C$3:$C$13,'Cost Pools'!$D$3:$D$13,"Check CP Number")</f>
        <v>Pittsburg</v>
      </c>
      <c r="I392" s="67">
        <v>939.4</v>
      </c>
      <c r="J392" s="68"/>
      <c r="K392" s="66">
        <v>2628</v>
      </c>
      <c r="L392" s="68" t="s">
        <v>3163</v>
      </c>
    </row>
    <row r="393" spans="1:12">
      <c r="A393" s="63">
        <v>1600</v>
      </c>
      <c r="B393" s="63" t="s">
        <v>3162</v>
      </c>
      <c r="C393" s="64" t="s">
        <v>444</v>
      </c>
      <c r="D393" s="65">
        <v>42799</v>
      </c>
      <c r="E393" s="66">
        <v>6</v>
      </c>
      <c r="F393" s="66">
        <v>62</v>
      </c>
      <c r="G393" s="66" t="str">
        <f>_xlfn.XLOOKUP(E393,'Cost Pools'!$A$3:$A$8,'Cost Pools'!$B$3:$B$8,"Tarkista KP-numero")</f>
        <v>Other Services</v>
      </c>
      <c r="H393" s="66" t="str">
        <f>_xlfn.XLOOKUP(F393,'Cost Pools'!$C$3:$C$13,'Cost Pools'!$D$3:$D$13,"Check CP Number")</f>
        <v>Los Angeles</v>
      </c>
      <c r="I393" s="67">
        <v>829.6</v>
      </c>
      <c r="J393" s="68"/>
      <c r="K393" s="66">
        <v>2341</v>
      </c>
      <c r="L393" s="68" t="s">
        <v>3120</v>
      </c>
    </row>
    <row r="394" spans="1:12">
      <c r="A394" s="63">
        <v>1600</v>
      </c>
      <c r="B394" s="63" t="s">
        <v>3162</v>
      </c>
      <c r="C394" s="64" t="s">
        <v>445</v>
      </c>
      <c r="D394" s="65">
        <v>42799</v>
      </c>
      <c r="E394" s="66">
        <v>6</v>
      </c>
      <c r="F394" s="66">
        <v>62</v>
      </c>
      <c r="G394" s="66" t="str">
        <f>_xlfn.XLOOKUP(E394,'Cost Pools'!$A$3:$A$8,'Cost Pools'!$B$3:$B$8,"Tarkista KP-numero")</f>
        <v>Other Services</v>
      </c>
      <c r="H394" s="66" t="str">
        <f>_xlfn.XLOOKUP(F394,'Cost Pools'!$C$3:$C$13,'Cost Pools'!$D$3:$D$13,"Check CP Number")</f>
        <v>Los Angeles</v>
      </c>
      <c r="I394" s="67">
        <v>475.8</v>
      </c>
      <c r="J394" s="68"/>
      <c r="K394" s="66">
        <v>2341</v>
      </c>
      <c r="L394" s="68" t="s">
        <v>3120</v>
      </c>
    </row>
    <row r="395" spans="1:12">
      <c r="A395" s="63">
        <v>1600</v>
      </c>
      <c r="B395" s="63" t="s">
        <v>3162</v>
      </c>
      <c r="C395" s="64" t="s">
        <v>446</v>
      </c>
      <c r="D395" s="65">
        <v>42799</v>
      </c>
      <c r="E395" s="66">
        <v>1</v>
      </c>
      <c r="F395" s="66">
        <v>12</v>
      </c>
      <c r="G395" s="66" t="str">
        <f>_xlfn.XLOOKUP(E395,'Cost Pools'!$A$3:$A$8,'Cost Pools'!$B$3:$B$8,"Tarkista KP-numero")</f>
        <v>Accounting</v>
      </c>
      <c r="H395" s="66" t="str">
        <f>_xlfn.XLOOKUP(F395,'Cost Pools'!$C$3:$C$13,'Cost Pools'!$D$3:$D$13,"Check CP Number")</f>
        <v>Los Angeles</v>
      </c>
      <c r="I395" s="67">
        <v>2271.64</v>
      </c>
      <c r="J395" s="68"/>
      <c r="K395" s="66">
        <v>2341</v>
      </c>
      <c r="L395" s="68" t="s">
        <v>3120</v>
      </c>
    </row>
    <row r="396" spans="1:12">
      <c r="A396" s="63">
        <v>1600</v>
      </c>
      <c r="B396" s="63" t="s">
        <v>3162</v>
      </c>
      <c r="C396" s="64" t="s">
        <v>447</v>
      </c>
      <c r="D396" s="65">
        <v>42799</v>
      </c>
      <c r="E396" s="66">
        <v>6</v>
      </c>
      <c r="F396" s="66">
        <v>62</v>
      </c>
      <c r="G396" s="66" t="str">
        <f>_xlfn.XLOOKUP(E396,'Cost Pools'!$A$3:$A$8,'Cost Pools'!$B$3:$B$8,"Tarkista KP-numero")</f>
        <v>Other Services</v>
      </c>
      <c r="H396" s="66" t="str">
        <f>_xlfn.XLOOKUP(F396,'Cost Pools'!$C$3:$C$13,'Cost Pools'!$D$3:$D$13,"Check CP Number")</f>
        <v>Los Angeles</v>
      </c>
      <c r="I396" s="67">
        <v>634.4</v>
      </c>
      <c r="J396" s="68"/>
      <c r="K396" s="66">
        <v>2341</v>
      </c>
      <c r="L396" s="68" t="s">
        <v>3120</v>
      </c>
    </row>
    <row r="397" spans="1:12">
      <c r="A397" s="63">
        <v>1600</v>
      </c>
      <c r="B397" s="63" t="s">
        <v>3162</v>
      </c>
      <c r="C397" s="64" t="s">
        <v>448</v>
      </c>
      <c r="D397" s="65">
        <v>42799</v>
      </c>
      <c r="E397" s="66">
        <v>3</v>
      </c>
      <c r="F397" s="68"/>
      <c r="G397" s="66" t="str">
        <f>_xlfn.XLOOKUP(E397,'Cost Pools'!$A$3:$A$8,'Cost Pools'!$B$3:$B$8,"Tarkista KP-numero")</f>
        <v>Seminars</v>
      </c>
      <c r="H397" s="66" t="str">
        <f>_xlfn.XLOOKUP(F397,'Cost Pools'!$C$3:$C$13,'Cost Pools'!$D$3:$D$13,"Check CP Number")</f>
        <v>Check CP Number</v>
      </c>
      <c r="I397" s="67">
        <v>219.6</v>
      </c>
      <c r="J397" s="68"/>
      <c r="K397" s="66">
        <v>440</v>
      </c>
      <c r="L397" s="68" t="s">
        <v>3058</v>
      </c>
    </row>
    <row r="398" spans="1:12">
      <c r="A398" s="63">
        <v>1600</v>
      </c>
      <c r="B398" s="63" t="s">
        <v>3162</v>
      </c>
      <c r="C398" s="64" t="s">
        <v>449</v>
      </c>
      <c r="D398" s="65">
        <v>42799</v>
      </c>
      <c r="E398" s="66">
        <v>6</v>
      </c>
      <c r="F398" s="66">
        <v>62</v>
      </c>
      <c r="G398" s="66" t="str">
        <f>_xlfn.XLOOKUP(E398,'Cost Pools'!$A$3:$A$8,'Cost Pools'!$B$3:$B$8,"Tarkista KP-numero")</f>
        <v>Other Services</v>
      </c>
      <c r="H398" s="66" t="str">
        <f>_xlfn.XLOOKUP(F398,'Cost Pools'!$C$3:$C$13,'Cost Pools'!$D$3:$D$13,"Check CP Number")</f>
        <v>Los Angeles</v>
      </c>
      <c r="I398" s="67">
        <v>1244.4000000000001</v>
      </c>
      <c r="J398" s="68"/>
      <c r="K398" s="66">
        <v>2178</v>
      </c>
      <c r="L398" s="68" t="s">
        <v>3115</v>
      </c>
    </row>
    <row r="399" spans="1:12">
      <c r="A399" s="63">
        <v>1600</v>
      </c>
      <c r="B399" s="63" t="s">
        <v>3162</v>
      </c>
      <c r="C399" s="64" t="s">
        <v>450</v>
      </c>
      <c r="D399" s="65">
        <v>42799</v>
      </c>
      <c r="E399" s="66">
        <v>1</v>
      </c>
      <c r="F399" s="66">
        <v>12</v>
      </c>
      <c r="G399" s="66" t="str">
        <f>_xlfn.XLOOKUP(E399,'Cost Pools'!$A$3:$A$8,'Cost Pools'!$B$3:$B$8,"Tarkista KP-numero")</f>
        <v>Accounting</v>
      </c>
      <c r="H399" s="66" t="str">
        <f>_xlfn.XLOOKUP(F399,'Cost Pools'!$C$3:$C$13,'Cost Pools'!$D$3:$D$13,"Check CP Number")</f>
        <v>Los Angeles</v>
      </c>
      <c r="I399" s="67">
        <v>1057.74</v>
      </c>
      <c r="J399" s="68"/>
      <c r="K399" s="66">
        <v>2178</v>
      </c>
      <c r="L399" s="68" t="s">
        <v>3115</v>
      </c>
    </row>
    <row r="400" spans="1:12">
      <c r="A400" s="63">
        <v>1600</v>
      </c>
      <c r="B400" s="63" t="s">
        <v>3162</v>
      </c>
      <c r="C400" s="64" t="s">
        <v>451</v>
      </c>
      <c r="D400" s="65">
        <v>42799</v>
      </c>
      <c r="E400" s="66">
        <v>1</v>
      </c>
      <c r="F400" s="66">
        <v>12</v>
      </c>
      <c r="G400" s="66" t="str">
        <f>_xlfn.XLOOKUP(E400,'Cost Pools'!$A$3:$A$8,'Cost Pools'!$B$3:$B$8,"Tarkista KP-numero")</f>
        <v>Accounting</v>
      </c>
      <c r="H400" s="66" t="str">
        <f>_xlfn.XLOOKUP(F400,'Cost Pools'!$C$3:$C$13,'Cost Pools'!$D$3:$D$13,"Check CP Number")</f>
        <v>Los Angeles</v>
      </c>
      <c r="I400" s="67">
        <v>528.26</v>
      </c>
      <c r="J400" s="68"/>
      <c r="K400" s="66">
        <v>2178</v>
      </c>
      <c r="L400" s="68" t="s">
        <v>3115</v>
      </c>
    </row>
    <row r="401" spans="1:12">
      <c r="A401" s="63">
        <v>1600</v>
      </c>
      <c r="B401" s="63" t="s">
        <v>3162</v>
      </c>
      <c r="C401" s="64" t="s">
        <v>452</v>
      </c>
      <c r="D401" s="65">
        <v>42799</v>
      </c>
      <c r="E401" s="66">
        <v>1</v>
      </c>
      <c r="F401" s="66">
        <v>12</v>
      </c>
      <c r="G401" s="66" t="str">
        <f>_xlfn.XLOOKUP(E401,'Cost Pools'!$A$3:$A$8,'Cost Pools'!$B$3:$B$8,"Tarkista KP-numero")</f>
        <v>Accounting</v>
      </c>
      <c r="H401" s="66" t="str">
        <f>_xlfn.XLOOKUP(F401,'Cost Pools'!$C$3:$C$13,'Cost Pools'!$D$3:$D$13,"Check CP Number")</f>
        <v>Los Angeles</v>
      </c>
      <c r="I401" s="67">
        <v>951.6</v>
      </c>
      <c r="J401" s="68"/>
      <c r="K401" s="66">
        <v>2037</v>
      </c>
      <c r="L401" s="68" t="s">
        <v>3108</v>
      </c>
    </row>
    <row r="402" spans="1:12">
      <c r="A402" s="63">
        <v>1600</v>
      </c>
      <c r="B402" s="63" t="s">
        <v>3162</v>
      </c>
      <c r="C402" s="64" t="s">
        <v>453</v>
      </c>
      <c r="D402" s="65">
        <v>42799</v>
      </c>
      <c r="E402" s="66">
        <v>1</v>
      </c>
      <c r="F402" s="66">
        <v>12</v>
      </c>
      <c r="G402" s="66" t="str">
        <f>_xlfn.XLOOKUP(E402,'Cost Pools'!$A$3:$A$8,'Cost Pools'!$B$3:$B$8,"Tarkista KP-numero")</f>
        <v>Accounting</v>
      </c>
      <c r="H402" s="66" t="str">
        <f>_xlfn.XLOOKUP(F402,'Cost Pools'!$C$3:$C$13,'Cost Pools'!$D$3:$D$13,"Check CP Number")</f>
        <v>Los Angeles</v>
      </c>
      <c r="I402" s="67">
        <v>1057.74</v>
      </c>
      <c r="J402" s="68"/>
      <c r="K402" s="66">
        <v>2037</v>
      </c>
      <c r="L402" s="68" t="s">
        <v>3108</v>
      </c>
    </row>
    <row r="403" spans="1:12">
      <c r="A403" s="63">
        <v>1600</v>
      </c>
      <c r="B403" s="63" t="s">
        <v>3162</v>
      </c>
      <c r="C403" s="64" t="s">
        <v>454</v>
      </c>
      <c r="D403" s="65">
        <v>42799</v>
      </c>
      <c r="E403" s="66">
        <v>1</v>
      </c>
      <c r="F403" s="66">
        <v>12</v>
      </c>
      <c r="G403" s="66" t="str">
        <f>_xlfn.XLOOKUP(E403,'Cost Pools'!$A$3:$A$8,'Cost Pools'!$B$3:$B$8,"Tarkista KP-numero")</f>
        <v>Accounting</v>
      </c>
      <c r="H403" s="66" t="str">
        <f>_xlfn.XLOOKUP(F403,'Cost Pools'!$C$3:$C$13,'Cost Pools'!$D$3:$D$13,"Check CP Number")</f>
        <v>Los Angeles</v>
      </c>
      <c r="I403" s="67">
        <v>528.26</v>
      </c>
      <c r="J403" s="68"/>
      <c r="K403" s="66">
        <v>2037</v>
      </c>
      <c r="L403" s="68" t="s">
        <v>3108</v>
      </c>
    </row>
    <row r="404" spans="1:12">
      <c r="A404" s="63">
        <v>1600</v>
      </c>
      <c r="B404" s="63" t="s">
        <v>3162</v>
      </c>
      <c r="C404" s="64" t="s">
        <v>455</v>
      </c>
      <c r="D404" s="65">
        <v>42799</v>
      </c>
      <c r="E404" s="66">
        <v>6</v>
      </c>
      <c r="F404" s="66">
        <v>62</v>
      </c>
      <c r="G404" s="66" t="str">
        <f>_xlfn.XLOOKUP(E404,'Cost Pools'!$A$3:$A$8,'Cost Pools'!$B$3:$B$8,"Tarkista KP-numero")</f>
        <v>Other Services</v>
      </c>
      <c r="H404" s="66" t="str">
        <f>_xlfn.XLOOKUP(F404,'Cost Pools'!$C$3:$C$13,'Cost Pools'!$D$3:$D$13,"Check CP Number")</f>
        <v>Los Angeles</v>
      </c>
      <c r="I404" s="67">
        <v>1390.8</v>
      </c>
      <c r="J404" s="68"/>
      <c r="K404" s="66">
        <v>2037</v>
      </c>
      <c r="L404" s="68" t="s">
        <v>3108</v>
      </c>
    </row>
    <row r="405" spans="1:12">
      <c r="A405" s="63">
        <v>1600</v>
      </c>
      <c r="B405" s="63" t="s">
        <v>3162</v>
      </c>
      <c r="C405" s="64" t="s">
        <v>456</v>
      </c>
      <c r="D405" s="65">
        <v>42799</v>
      </c>
      <c r="E405" s="66">
        <v>3</v>
      </c>
      <c r="F405" s="68"/>
      <c r="G405" s="66" t="str">
        <f>_xlfn.XLOOKUP(E405,'Cost Pools'!$A$3:$A$8,'Cost Pools'!$B$3:$B$8,"Tarkista KP-numero")</f>
        <v>Seminars</v>
      </c>
      <c r="H405" s="66" t="str">
        <f>_xlfn.XLOOKUP(F405,'Cost Pools'!$C$3:$C$13,'Cost Pools'!$D$3:$D$13,"Check CP Number")</f>
        <v>Check CP Number</v>
      </c>
      <c r="I405" s="67">
        <v>219.6</v>
      </c>
      <c r="J405" s="68"/>
      <c r="K405" s="66">
        <v>949</v>
      </c>
      <c r="L405" s="68" t="s">
        <v>3089</v>
      </c>
    </row>
    <row r="406" spans="1:12">
      <c r="A406" s="63">
        <v>1600</v>
      </c>
      <c r="B406" s="63" t="s">
        <v>3162</v>
      </c>
      <c r="C406" s="64" t="s">
        <v>457</v>
      </c>
      <c r="D406" s="65">
        <v>42799</v>
      </c>
      <c r="E406" s="66">
        <v>1</v>
      </c>
      <c r="F406" s="66">
        <v>12</v>
      </c>
      <c r="G406" s="66" t="str">
        <f>_xlfn.XLOOKUP(E406,'Cost Pools'!$A$3:$A$8,'Cost Pools'!$B$3:$B$8,"Tarkista KP-numero")</f>
        <v>Accounting</v>
      </c>
      <c r="H406" s="66" t="str">
        <f>_xlfn.XLOOKUP(F406,'Cost Pools'!$C$3:$C$13,'Cost Pools'!$D$3:$D$13,"Check CP Number")</f>
        <v>Los Angeles</v>
      </c>
      <c r="I406" s="67">
        <v>1189.5</v>
      </c>
      <c r="J406" s="68"/>
      <c r="K406" s="66">
        <v>3081</v>
      </c>
      <c r="L406" s="68" t="s">
        <v>3144</v>
      </c>
    </row>
    <row r="407" spans="1:12">
      <c r="A407" s="63">
        <v>1600</v>
      </c>
      <c r="B407" s="63" t="s">
        <v>3162</v>
      </c>
      <c r="C407" s="64" t="s">
        <v>458</v>
      </c>
      <c r="D407" s="65">
        <v>42799</v>
      </c>
      <c r="E407" s="66">
        <v>1</v>
      </c>
      <c r="F407" s="66">
        <v>12</v>
      </c>
      <c r="G407" s="66" t="str">
        <f>_xlfn.XLOOKUP(E407,'Cost Pools'!$A$3:$A$8,'Cost Pools'!$B$3:$B$8,"Tarkista KP-numero")</f>
        <v>Accounting</v>
      </c>
      <c r="H407" s="66" t="str">
        <f>_xlfn.XLOOKUP(F407,'Cost Pools'!$C$3:$C$13,'Cost Pools'!$D$3:$D$13,"Check CP Number")</f>
        <v>Los Angeles</v>
      </c>
      <c r="I407" s="67">
        <v>677.1</v>
      </c>
      <c r="J407" s="68"/>
      <c r="K407" s="66">
        <v>3081</v>
      </c>
      <c r="L407" s="68" t="s">
        <v>3144</v>
      </c>
    </row>
    <row r="408" spans="1:12">
      <c r="A408" s="63">
        <v>1600</v>
      </c>
      <c r="B408" s="63" t="s">
        <v>3162</v>
      </c>
      <c r="C408" s="64" t="s">
        <v>459</v>
      </c>
      <c r="D408" s="65">
        <v>42803</v>
      </c>
      <c r="E408" s="66">
        <v>6</v>
      </c>
      <c r="F408" s="66">
        <v>61</v>
      </c>
      <c r="G408" s="66" t="str">
        <f>_xlfn.XLOOKUP(E408,'Cost Pools'!$A$3:$A$8,'Cost Pools'!$B$3:$B$8,"Tarkista KP-numero")</f>
        <v>Other Services</v>
      </c>
      <c r="H408" s="66" t="str">
        <f>_xlfn.XLOOKUP(F408,'Cost Pools'!$C$3:$C$13,'Cost Pools'!$D$3:$D$13,"Check CP Number")</f>
        <v>New York</v>
      </c>
      <c r="I408" s="67">
        <v>15691.03</v>
      </c>
      <c r="J408" s="68"/>
      <c r="K408" s="66">
        <v>111</v>
      </c>
      <c r="L408" s="68" t="s">
        <v>3025</v>
      </c>
    </row>
    <row r="409" spans="1:12">
      <c r="A409" s="63">
        <v>1600</v>
      </c>
      <c r="B409" s="63" t="s">
        <v>3162</v>
      </c>
      <c r="C409" s="64" t="s">
        <v>460</v>
      </c>
      <c r="D409" s="65">
        <v>42806</v>
      </c>
      <c r="E409" s="66">
        <v>1</v>
      </c>
      <c r="F409" s="66">
        <v>13</v>
      </c>
      <c r="G409" s="66" t="str">
        <f>_xlfn.XLOOKUP(E409,'Cost Pools'!$A$3:$A$8,'Cost Pools'!$B$3:$B$8,"Tarkista KP-numero")</f>
        <v>Accounting</v>
      </c>
      <c r="H409" s="66" t="str">
        <f>_xlfn.XLOOKUP(F409,'Cost Pools'!$C$3:$C$13,'Cost Pools'!$D$3:$D$13,"Check CP Number")</f>
        <v>Chicago</v>
      </c>
      <c r="I409" s="67">
        <v>1037</v>
      </c>
      <c r="J409" s="68"/>
      <c r="K409" s="66">
        <v>94</v>
      </c>
      <c r="L409" s="68" t="s">
        <v>3016</v>
      </c>
    </row>
    <row r="410" spans="1:12">
      <c r="A410" s="63">
        <v>1600</v>
      </c>
      <c r="B410" s="63" t="s">
        <v>3162</v>
      </c>
      <c r="C410" s="64" t="s">
        <v>461</v>
      </c>
      <c r="D410" s="65">
        <v>42806</v>
      </c>
      <c r="E410" s="66">
        <v>1</v>
      </c>
      <c r="F410" s="66">
        <v>13</v>
      </c>
      <c r="G410" s="66" t="str">
        <f>_xlfn.XLOOKUP(E410,'Cost Pools'!$A$3:$A$8,'Cost Pools'!$B$3:$B$8,"Tarkista KP-numero")</f>
        <v>Accounting</v>
      </c>
      <c r="H410" s="66" t="str">
        <f>_xlfn.XLOOKUP(F410,'Cost Pools'!$C$3:$C$13,'Cost Pools'!$D$3:$D$13,"Check CP Number")</f>
        <v>Chicago</v>
      </c>
      <c r="I410" s="67">
        <v>1037</v>
      </c>
      <c r="J410" s="68"/>
      <c r="K410" s="66">
        <v>100</v>
      </c>
      <c r="L410" s="68" t="s">
        <v>3017</v>
      </c>
    </row>
    <row r="411" spans="1:12">
      <c r="A411" s="63">
        <v>1600</v>
      </c>
      <c r="B411" s="63" t="s">
        <v>3162</v>
      </c>
      <c r="C411" s="64" t="s">
        <v>462</v>
      </c>
      <c r="D411" s="65">
        <v>42806</v>
      </c>
      <c r="E411" s="66">
        <v>1</v>
      </c>
      <c r="F411" s="66">
        <v>13</v>
      </c>
      <c r="G411" s="66" t="str">
        <f>_xlfn.XLOOKUP(E411,'Cost Pools'!$A$3:$A$8,'Cost Pools'!$B$3:$B$8,"Tarkista KP-numero")</f>
        <v>Accounting</v>
      </c>
      <c r="H411" s="66" t="str">
        <f>_xlfn.XLOOKUP(F411,'Cost Pools'!$C$3:$C$13,'Cost Pools'!$D$3:$D$13,"Check CP Number")</f>
        <v>Chicago</v>
      </c>
      <c r="I411" s="67">
        <v>1891</v>
      </c>
      <c r="J411" s="68"/>
      <c r="K411" s="66">
        <v>101</v>
      </c>
      <c r="L411" s="68" t="s">
        <v>3018</v>
      </c>
    </row>
    <row r="412" spans="1:12">
      <c r="A412" s="63">
        <v>1600</v>
      </c>
      <c r="B412" s="63" t="s">
        <v>3162</v>
      </c>
      <c r="C412" s="64" t="s">
        <v>463</v>
      </c>
      <c r="D412" s="65">
        <v>42806</v>
      </c>
      <c r="E412" s="66">
        <v>1</v>
      </c>
      <c r="F412" s="66">
        <v>13</v>
      </c>
      <c r="G412" s="66" t="str">
        <f>_xlfn.XLOOKUP(E412,'Cost Pools'!$A$3:$A$8,'Cost Pools'!$B$3:$B$8,"Tarkista KP-numero")</f>
        <v>Accounting</v>
      </c>
      <c r="H412" s="66" t="str">
        <f>_xlfn.XLOOKUP(F412,'Cost Pools'!$C$3:$C$13,'Cost Pools'!$D$3:$D$13,"Check CP Number")</f>
        <v>Chicago</v>
      </c>
      <c r="I412" s="67">
        <v>1037</v>
      </c>
      <c r="J412" s="68"/>
      <c r="K412" s="66">
        <v>102</v>
      </c>
      <c r="L412" s="68" t="s">
        <v>3019</v>
      </c>
    </row>
    <row r="413" spans="1:12">
      <c r="A413" s="63">
        <v>1600</v>
      </c>
      <c r="B413" s="63" t="s">
        <v>3162</v>
      </c>
      <c r="C413" s="64" t="s">
        <v>464</v>
      </c>
      <c r="D413" s="65">
        <v>42806</v>
      </c>
      <c r="E413" s="66">
        <v>1</v>
      </c>
      <c r="F413" s="66">
        <v>13</v>
      </c>
      <c r="G413" s="66" t="str">
        <f>_xlfn.XLOOKUP(E413,'Cost Pools'!$A$3:$A$8,'Cost Pools'!$B$3:$B$8,"Tarkista KP-numero")</f>
        <v>Accounting</v>
      </c>
      <c r="H413" s="66" t="str">
        <f>_xlfn.XLOOKUP(F413,'Cost Pools'!$C$3:$C$13,'Cost Pools'!$D$3:$D$13,"Check CP Number")</f>
        <v>Chicago</v>
      </c>
      <c r="I413" s="67">
        <v>1512.8</v>
      </c>
      <c r="J413" s="68"/>
      <c r="K413" s="66">
        <v>103</v>
      </c>
      <c r="L413" s="68" t="s">
        <v>3020</v>
      </c>
    </row>
    <row r="414" spans="1:12">
      <c r="A414" s="63">
        <v>1600</v>
      </c>
      <c r="B414" s="63" t="s">
        <v>3162</v>
      </c>
      <c r="C414" s="64" t="s">
        <v>465</v>
      </c>
      <c r="D414" s="65">
        <v>42806</v>
      </c>
      <c r="E414" s="66">
        <v>1</v>
      </c>
      <c r="F414" s="66">
        <v>13</v>
      </c>
      <c r="G414" s="66" t="str">
        <f>_xlfn.XLOOKUP(E414,'Cost Pools'!$A$3:$A$8,'Cost Pools'!$B$3:$B$8,"Tarkista KP-numero")</f>
        <v>Accounting</v>
      </c>
      <c r="H414" s="66" t="str">
        <f>_xlfn.XLOOKUP(F414,'Cost Pools'!$C$3:$C$13,'Cost Pools'!$D$3:$D$13,"Check CP Number")</f>
        <v>Chicago</v>
      </c>
      <c r="I414" s="67">
        <v>1037</v>
      </c>
      <c r="J414" s="68"/>
      <c r="K414" s="66">
        <v>104</v>
      </c>
      <c r="L414" s="68" t="s">
        <v>3021</v>
      </c>
    </row>
    <row r="415" spans="1:12">
      <c r="A415" s="63">
        <v>1600</v>
      </c>
      <c r="B415" s="63" t="s">
        <v>3162</v>
      </c>
      <c r="C415" s="64" t="s">
        <v>466</v>
      </c>
      <c r="D415" s="65">
        <v>42806</v>
      </c>
      <c r="E415" s="66">
        <v>1</v>
      </c>
      <c r="F415" s="66">
        <v>13</v>
      </c>
      <c r="G415" s="66" t="str">
        <f>_xlfn.XLOOKUP(E415,'Cost Pools'!$A$3:$A$8,'Cost Pools'!$B$3:$B$8,"Tarkista KP-numero")</f>
        <v>Accounting</v>
      </c>
      <c r="H415" s="66" t="str">
        <f>_xlfn.XLOOKUP(F415,'Cost Pools'!$C$3:$C$13,'Cost Pools'!$D$3:$D$13,"Check CP Number")</f>
        <v>Chicago</v>
      </c>
      <c r="I415" s="67">
        <v>1037</v>
      </c>
      <c r="J415" s="68"/>
      <c r="K415" s="66">
        <v>105</v>
      </c>
      <c r="L415" s="68" t="s">
        <v>3022</v>
      </c>
    </row>
    <row r="416" spans="1:12">
      <c r="A416" s="63">
        <v>1600</v>
      </c>
      <c r="B416" s="63" t="s">
        <v>3162</v>
      </c>
      <c r="C416" s="64" t="s">
        <v>467</v>
      </c>
      <c r="D416" s="65">
        <v>42806</v>
      </c>
      <c r="E416" s="66">
        <v>1</v>
      </c>
      <c r="F416" s="66">
        <v>13</v>
      </c>
      <c r="G416" s="66" t="str">
        <f>_xlfn.XLOOKUP(E416,'Cost Pools'!$A$3:$A$8,'Cost Pools'!$B$3:$B$8,"Tarkista KP-numero")</f>
        <v>Accounting</v>
      </c>
      <c r="H416" s="66" t="str">
        <f>_xlfn.XLOOKUP(F416,'Cost Pools'!$C$3:$C$13,'Cost Pools'!$D$3:$D$13,"Check CP Number")</f>
        <v>Chicago</v>
      </c>
      <c r="I416" s="67">
        <v>1891</v>
      </c>
      <c r="J416" s="68"/>
      <c r="K416" s="66">
        <v>106</v>
      </c>
      <c r="L416" s="68" t="s">
        <v>3023</v>
      </c>
    </row>
    <row r="417" spans="1:12">
      <c r="A417" s="63">
        <v>1600</v>
      </c>
      <c r="B417" s="63" t="s">
        <v>3162</v>
      </c>
      <c r="C417" s="64" t="s">
        <v>468</v>
      </c>
      <c r="D417" s="65">
        <v>42806</v>
      </c>
      <c r="E417" s="66">
        <v>1</v>
      </c>
      <c r="F417" s="66">
        <v>13</v>
      </c>
      <c r="G417" s="66" t="str">
        <f>_xlfn.XLOOKUP(E417,'Cost Pools'!$A$3:$A$8,'Cost Pools'!$B$3:$B$8,"Tarkista KP-numero")</f>
        <v>Accounting</v>
      </c>
      <c r="H417" s="66" t="str">
        <f>_xlfn.XLOOKUP(F417,'Cost Pools'!$C$3:$C$13,'Cost Pools'!$D$3:$D$13,"Check CP Number")</f>
        <v>Chicago</v>
      </c>
      <c r="I417" s="67">
        <v>1891</v>
      </c>
      <c r="J417" s="68"/>
      <c r="K417" s="66">
        <v>110</v>
      </c>
      <c r="L417" s="68" t="s">
        <v>3024</v>
      </c>
    </row>
    <row r="418" spans="1:12">
      <c r="A418" s="63">
        <v>1600</v>
      </c>
      <c r="B418" s="63" t="s">
        <v>3162</v>
      </c>
      <c r="C418" s="64" t="s">
        <v>469</v>
      </c>
      <c r="D418" s="65">
        <v>42806</v>
      </c>
      <c r="E418" s="66">
        <v>1</v>
      </c>
      <c r="F418" s="66">
        <v>13</v>
      </c>
      <c r="G418" s="66" t="str">
        <f>_xlfn.XLOOKUP(E418,'Cost Pools'!$A$3:$A$8,'Cost Pools'!$B$3:$B$8,"Tarkista KP-numero")</f>
        <v>Accounting</v>
      </c>
      <c r="H418" s="66" t="str">
        <f>_xlfn.XLOOKUP(F418,'Cost Pools'!$C$3:$C$13,'Cost Pools'!$D$3:$D$13,"Check CP Number")</f>
        <v>Chicago</v>
      </c>
      <c r="I418" s="67">
        <v>1037</v>
      </c>
      <c r="J418" s="68"/>
      <c r="K418" s="66">
        <v>111</v>
      </c>
      <c r="L418" s="68" t="s">
        <v>3025</v>
      </c>
    </row>
    <row r="419" spans="1:12">
      <c r="A419" s="63">
        <v>1600</v>
      </c>
      <c r="B419" s="63" t="s">
        <v>3162</v>
      </c>
      <c r="C419" s="64" t="s">
        <v>470</v>
      </c>
      <c r="D419" s="65">
        <v>42806</v>
      </c>
      <c r="E419" s="66">
        <v>1</v>
      </c>
      <c r="F419" s="66">
        <v>12</v>
      </c>
      <c r="G419" s="66" t="str">
        <f>_xlfn.XLOOKUP(E419,'Cost Pools'!$A$3:$A$8,'Cost Pools'!$B$3:$B$8,"Tarkista KP-numero")</f>
        <v>Accounting</v>
      </c>
      <c r="H419" s="66" t="str">
        <f>_xlfn.XLOOKUP(F419,'Cost Pools'!$C$3:$C$13,'Cost Pools'!$D$3:$D$13,"Check CP Number")</f>
        <v>Los Angeles</v>
      </c>
      <c r="I419" s="67">
        <v>2513.1999999999998</v>
      </c>
      <c r="J419" s="68"/>
      <c r="K419" s="66">
        <v>133</v>
      </c>
      <c r="L419" s="68" t="s">
        <v>3028</v>
      </c>
    </row>
    <row r="420" spans="1:12">
      <c r="A420" s="63">
        <v>1600</v>
      </c>
      <c r="B420" s="63" t="s">
        <v>3162</v>
      </c>
      <c r="C420" s="64" t="s">
        <v>471</v>
      </c>
      <c r="D420" s="65">
        <v>42806</v>
      </c>
      <c r="E420" s="66">
        <v>2</v>
      </c>
      <c r="F420" s="66">
        <v>22</v>
      </c>
      <c r="G420" s="66" t="str">
        <f>_xlfn.XLOOKUP(E420,'Cost Pools'!$A$3:$A$8,'Cost Pools'!$B$3:$B$8,"Tarkista KP-numero")</f>
        <v>Consulting</v>
      </c>
      <c r="H420" s="66" t="str">
        <f>_xlfn.XLOOKUP(F420,'Cost Pools'!$C$3:$C$13,'Cost Pools'!$D$3:$D$13,"Check CP Number")</f>
        <v>Pittsburg</v>
      </c>
      <c r="I420" s="67">
        <v>1342</v>
      </c>
      <c r="J420" s="68"/>
      <c r="K420" s="66">
        <v>174</v>
      </c>
      <c r="L420" s="68" t="s">
        <v>3032</v>
      </c>
    </row>
    <row r="421" spans="1:12">
      <c r="A421" s="63">
        <v>1600</v>
      </c>
      <c r="B421" s="63" t="s">
        <v>3162</v>
      </c>
      <c r="C421" s="64" t="s">
        <v>472</v>
      </c>
      <c r="D421" s="65">
        <v>42806</v>
      </c>
      <c r="E421" s="66">
        <v>3</v>
      </c>
      <c r="F421" s="68"/>
      <c r="G421" s="66" t="str">
        <f>_xlfn.XLOOKUP(E421,'Cost Pools'!$A$3:$A$8,'Cost Pools'!$B$3:$B$8,"Tarkista KP-numero")</f>
        <v>Seminars</v>
      </c>
      <c r="H421" s="66" t="str">
        <f>_xlfn.XLOOKUP(F421,'Cost Pools'!$C$3:$C$13,'Cost Pools'!$D$3:$D$13,"Check CP Number")</f>
        <v>Check CP Number</v>
      </c>
      <c r="I421" s="67">
        <v>219.6</v>
      </c>
      <c r="J421" s="68"/>
      <c r="K421" s="66">
        <v>503</v>
      </c>
      <c r="L421" s="68" t="s">
        <v>3062</v>
      </c>
    </row>
    <row r="422" spans="1:12">
      <c r="A422" s="63">
        <v>1600</v>
      </c>
      <c r="B422" s="63" t="s">
        <v>3162</v>
      </c>
      <c r="C422" s="64" t="s">
        <v>473</v>
      </c>
      <c r="D422" s="65">
        <v>42806</v>
      </c>
      <c r="E422" s="66">
        <v>1</v>
      </c>
      <c r="F422" s="66">
        <v>12</v>
      </c>
      <c r="G422" s="66" t="str">
        <f>_xlfn.XLOOKUP(E422,'Cost Pools'!$A$3:$A$8,'Cost Pools'!$B$3:$B$8,"Tarkista KP-numero")</f>
        <v>Accounting</v>
      </c>
      <c r="H422" s="66" t="str">
        <f>_xlfn.XLOOKUP(F422,'Cost Pools'!$C$3:$C$13,'Cost Pools'!$D$3:$D$13,"Check CP Number")</f>
        <v>Los Angeles</v>
      </c>
      <c r="I422" s="67">
        <v>915</v>
      </c>
      <c r="J422" s="68"/>
      <c r="K422" s="66">
        <v>2178</v>
      </c>
      <c r="L422" s="68" t="s">
        <v>3115</v>
      </c>
    </row>
    <row r="423" spans="1:12">
      <c r="A423" s="63">
        <v>1600</v>
      </c>
      <c r="B423" s="63" t="s">
        <v>3162</v>
      </c>
      <c r="C423" s="64" t="s">
        <v>474</v>
      </c>
      <c r="D423" s="65">
        <v>42806</v>
      </c>
      <c r="E423" s="66">
        <v>3</v>
      </c>
      <c r="F423" s="68"/>
      <c r="G423" s="66" t="str">
        <f>_xlfn.XLOOKUP(E423,'Cost Pools'!$A$3:$A$8,'Cost Pools'!$B$3:$B$8,"Tarkista KP-numero")</f>
        <v>Seminars</v>
      </c>
      <c r="H423" s="66" t="str">
        <f>_xlfn.XLOOKUP(F423,'Cost Pools'!$C$3:$C$13,'Cost Pools'!$D$3:$D$13,"Check CP Number")</f>
        <v>Check CP Number</v>
      </c>
      <c r="I423" s="67">
        <v>219.6</v>
      </c>
      <c r="J423" s="68"/>
      <c r="K423" s="66">
        <v>2432</v>
      </c>
      <c r="L423" s="68" t="s">
        <v>3121</v>
      </c>
    </row>
    <row r="424" spans="1:12">
      <c r="A424" s="63">
        <v>1600</v>
      </c>
      <c r="B424" s="63" t="s">
        <v>3162</v>
      </c>
      <c r="C424" s="64" t="s">
        <v>475</v>
      </c>
      <c r="D424" s="65">
        <v>42806</v>
      </c>
      <c r="E424" s="66">
        <v>6</v>
      </c>
      <c r="F424" s="66">
        <v>61</v>
      </c>
      <c r="G424" s="66" t="str">
        <f>_xlfn.XLOOKUP(E424,'Cost Pools'!$A$3:$A$8,'Cost Pools'!$B$3:$B$8,"Tarkista KP-numero")</f>
        <v>Other Services</v>
      </c>
      <c r="H424" s="66" t="str">
        <f>_xlfn.XLOOKUP(F424,'Cost Pools'!$C$3:$C$13,'Cost Pools'!$D$3:$D$13,"Check CP Number")</f>
        <v>New York</v>
      </c>
      <c r="I424" s="67">
        <v>884.5</v>
      </c>
      <c r="J424" s="68"/>
      <c r="K424" s="66">
        <v>1126</v>
      </c>
      <c r="L424" s="68" t="s">
        <v>3096</v>
      </c>
    </row>
    <row r="425" spans="1:12">
      <c r="A425" s="63">
        <v>1600</v>
      </c>
      <c r="B425" s="63" t="s">
        <v>3162</v>
      </c>
      <c r="C425" s="64" t="s">
        <v>476</v>
      </c>
      <c r="D425" s="65">
        <v>42806</v>
      </c>
      <c r="E425" s="66">
        <v>2</v>
      </c>
      <c r="F425" s="66">
        <v>22</v>
      </c>
      <c r="G425" s="66" t="str">
        <f>_xlfn.XLOOKUP(E425,'Cost Pools'!$A$3:$A$8,'Cost Pools'!$B$3:$B$8,"Tarkista KP-numero")</f>
        <v>Consulting</v>
      </c>
      <c r="H425" s="66" t="str">
        <f>_xlfn.XLOOKUP(F425,'Cost Pools'!$C$3:$C$13,'Cost Pools'!$D$3:$D$13,"Check CP Number")</f>
        <v>Pittsburg</v>
      </c>
      <c r="I425" s="67">
        <v>1622.6</v>
      </c>
      <c r="J425" s="68"/>
      <c r="K425" s="66">
        <v>1126</v>
      </c>
      <c r="L425" s="68" t="s">
        <v>3096</v>
      </c>
    </row>
    <row r="426" spans="1:12">
      <c r="A426" s="63">
        <v>1600</v>
      </c>
      <c r="B426" s="63" t="s">
        <v>3162</v>
      </c>
      <c r="C426" s="64" t="s">
        <v>477</v>
      </c>
      <c r="D426" s="65">
        <v>42806</v>
      </c>
      <c r="E426" s="66">
        <v>1</v>
      </c>
      <c r="F426" s="66">
        <v>13</v>
      </c>
      <c r="G426" s="66" t="str">
        <f>_xlfn.XLOOKUP(E426,'Cost Pools'!$A$3:$A$8,'Cost Pools'!$B$3:$B$8,"Tarkista KP-numero")</f>
        <v>Accounting</v>
      </c>
      <c r="H426" s="66" t="str">
        <f>_xlfn.XLOOKUP(F426,'Cost Pools'!$C$3:$C$13,'Cost Pools'!$D$3:$D$13,"Check CP Number")</f>
        <v>Chicago</v>
      </c>
      <c r="I426" s="67">
        <v>1037</v>
      </c>
      <c r="J426" s="68"/>
      <c r="K426" s="66">
        <v>1511</v>
      </c>
      <c r="L426" s="68" t="s">
        <v>3103</v>
      </c>
    </row>
    <row r="427" spans="1:12">
      <c r="A427" s="63">
        <v>1600</v>
      </c>
      <c r="B427" s="63" t="s">
        <v>3162</v>
      </c>
      <c r="C427" s="64" t="s">
        <v>478</v>
      </c>
      <c r="D427" s="65">
        <v>42806</v>
      </c>
      <c r="E427" s="66">
        <v>1</v>
      </c>
      <c r="F427" s="66">
        <v>12</v>
      </c>
      <c r="G427" s="66" t="str">
        <f>_xlfn.XLOOKUP(E427,'Cost Pools'!$A$3:$A$8,'Cost Pools'!$B$3:$B$8,"Tarkista KP-numero")</f>
        <v>Accounting</v>
      </c>
      <c r="H427" s="66" t="str">
        <f>_xlfn.XLOOKUP(F427,'Cost Pools'!$C$3:$C$13,'Cost Pools'!$D$3:$D$13,"Check CP Number")</f>
        <v>Los Angeles</v>
      </c>
      <c r="I427" s="67">
        <v>1256.5999999999999</v>
      </c>
      <c r="J427" s="68"/>
      <c r="K427" s="66">
        <v>1511</v>
      </c>
      <c r="L427" s="68" t="s">
        <v>3103</v>
      </c>
    </row>
    <row r="428" spans="1:12">
      <c r="A428" s="63">
        <v>1600</v>
      </c>
      <c r="B428" s="63" t="s">
        <v>3162</v>
      </c>
      <c r="C428" s="64" t="s">
        <v>479</v>
      </c>
      <c r="D428" s="65">
        <v>42806</v>
      </c>
      <c r="E428" s="66">
        <v>1</v>
      </c>
      <c r="F428" s="66">
        <v>12</v>
      </c>
      <c r="G428" s="66" t="str">
        <f>_xlfn.XLOOKUP(E428,'Cost Pools'!$A$3:$A$8,'Cost Pools'!$B$3:$B$8,"Tarkista KP-numero")</f>
        <v>Accounting</v>
      </c>
      <c r="H428" s="66" t="str">
        <f>_xlfn.XLOOKUP(F428,'Cost Pools'!$C$3:$C$13,'Cost Pools'!$D$3:$D$13,"Check CP Number")</f>
        <v>Los Angeles</v>
      </c>
      <c r="I428" s="67">
        <v>1256.5999999999999</v>
      </c>
      <c r="J428" s="68"/>
      <c r="K428" s="66">
        <v>1511</v>
      </c>
      <c r="L428" s="68" t="s">
        <v>3103</v>
      </c>
    </row>
    <row r="429" spans="1:12">
      <c r="A429" s="63">
        <v>1600</v>
      </c>
      <c r="B429" s="63" t="s">
        <v>3162</v>
      </c>
      <c r="C429" s="64" t="s">
        <v>480</v>
      </c>
      <c r="D429" s="65">
        <v>42806</v>
      </c>
      <c r="E429" s="66">
        <v>1</v>
      </c>
      <c r="F429" s="66">
        <v>13</v>
      </c>
      <c r="G429" s="66" t="str">
        <f>_xlfn.XLOOKUP(E429,'Cost Pools'!$A$3:$A$8,'Cost Pools'!$B$3:$B$8,"Tarkista KP-numero")</f>
        <v>Accounting</v>
      </c>
      <c r="H429" s="66" t="str">
        <f>_xlfn.XLOOKUP(F429,'Cost Pools'!$C$3:$C$13,'Cost Pools'!$D$3:$D$13,"Check CP Number")</f>
        <v>Chicago</v>
      </c>
      <c r="I429" s="67">
        <v>1037</v>
      </c>
      <c r="J429" s="68"/>
      <c r="K429" s="66">
        <v>283</v>
      </c>
      <c r="L429" s="68" t="s">
        <v>3047</v>
      </c>
    </row>
    <row r="430" spans="1:12">
      <c r="A430" s="63">
        <v>1600</v>
      </c>
      <c r="B430" s="63" t="s">
        <v>3162</v>
      </c>
      <c r="C430" s="64" t="s">
        <v>481</v>
      </c>
      <c r="D430" s="65">
        <v>42806</v>
      </c>
      <c r="E430" s="66">
        <v>2</v>
      </c>
      <c r="F430" s="66">
        <v>22</v>
      </c>
      <c r="G430" s="66" t="str">
        <f>_xlfn.XLOOKUP(E430,'Cost Pools'!$A$3:$A$8,'Cost Pools'!$B$3:$B$8,"Tarkista KP-numero")</f>
        <v>Consulting</v>
      </c>
      <c r="H430" s="66" t="str">
        <f>_xlfn.XLOOKUP(F430,'Cost Pools'!$C$3:$C$13,'Cost Pools'!$D$3:$D$13,"Check CP Number")</f>
        <v>Pittsburg</v>
      </c>
      <c r="I430" s="67">
        <v>1342</v>
      </c>
      <c r="J430" s="68"/>
      <c r="K430" s="66">
        <v>283</v>
      </c>
      <c r="L430" s="68" t="s">
        <v>3047</v>
      </c>
    </row>
    <row r="431" spans="1:12">
      <c r="A431" s="63">
        <v>1600</v>
      </c>
      <c r="B431" s="63" t="s">
        <v>3162</v>
      </c>
      <c r="C431" s="64" t="s">
        <v>482</v>
      </c>
      <c r="D431" s="65">
        <v>42806</v>
      </c>
      <c r="E431" s="66">
        <v>1</v>
      </c>
      <c r="F431" s="66">
        <v>12</v>
      </c>
      <c r="G431" s="66" t="str">
        <f>_xlfn.XLOOKUP(E431,'Cost Pools'!$A$3:$A$8,'Cost Pools'!$B$3:$B$8,"Tarkista KP-numero")</f>
        <v>Accounting</v>
      </c>
      <c r="H431" s="66" t="str">
        <f>_xlfn.XLOOKUP(F431,'Cost Pools'!$C$3:$C$13,'Cost Pools'!$D$3:$D$13,"Check CP Number")</f>
        <v>Los Angeles</v>
      </c>
      <c r="I431" s="67">
        <v>943.06</v>
      </c>
      <c r="J431" s="68"/>
      <c r="K431" s="66">
        <v>283</v>
      </c>
      <c r="L431" s="68" t="s">
        <v>3047</v>
      </c>
    </row>
    <row r="432" spans="1:12">
      <c r="A432" s="63">
        <v>1600</v>
      </c>
      <c r="B432" s="63" t="s">
        <v>3162</v>
      </c>
      <c r="C432" s="64" t="s">
        <v>483</v>
      </c>
      <c r="D432" s="65">
        <v>42806</v>
      </c>
      <c r="E432" s="66">
        <v>2</v>
      </c>
      <c r="F432" s="66">
        <v>22</v>
      </c>
      <c r="G432" s="66" t="str">
        <f>_xlfn.XLOOKUP(E432,'Cost Pools'!$A$3:$A$8,'Cost Pools'!$B$3:$B$8,"Tarkista KP-numero")</f>
        <v>Consulting</v>
      </c>
      <c r="H432" s="66" t="str">
        <f>_xlfn.XLOOKUP(F432,'Cost Pools'!$C$3:$C$13,'Cost Pools'!$D$3:$D$13,"Check CP Number")</f>
        <v>Pittsburg</v>
      </c>
      <c r="I432" s="67">
        <v>1140.7</v>
      </c>
      <c r="J432" s="68"/>
      <c r="K432" s="66">
        <v>283</v>
      </c>
      <c r="L432" s="68" t="s">
        <v>3047</v>
      </c>
    </row>
    <row r="433" spans="1:12">
      <c r="A433" s="63">
        <v>1600</v>
      </c>
      <c r="B433" s="63" t="s">
        <v>3162</v>
      </c>
      <c r="C433" s="64" t="s">
        <v>484</v>
      </c>
      <c r="D433" s="65">
        <v>42806</v>
      </c>
      <c r="E433" s="66">
        <v>1</v>
      </c>
      <c r="F433" s="66">
        <v>13</v>
      </c>
      <c r="G433" s="66" t="str">
        <f>_xlfn.XLOOKUP(E433,'Cost Pools'!$A$3:$A$8,'Cost Pools'!$B$3:$B$8,"Tarkista KP-numero")</f>
        <v>Accounting</v>
      </c>
      <c r="H433" s="66" t="str">
        <f>_xlfn.XLOOKUP(F433,'Cost Pools'!$C$3:$C$13,'Cost Pools'!$D$3:$D$13,"Check CP Number")</f>
        <v>Chicago</v>
      </c>
      <c r="I433" s="67">
        <v>1037</v>
      </c>
      <c r="J433" s="68"/>
      <c r="K433" s="66">
        <v>1119</v>
      </c>
      <c r="L433" s="68" t="s">
        <v>3095</v>
      </c>
    </row>
    <row r="434" spans="1:12">
      <c r="A434" s="63">
        <v>1600</v>
      </c>
      <c r="B434" s="63" t="s">
        <v>3162</v>
      </c>
      <c r="C434" s="64" t="s">
        <v>485</v>
      </c>
      <c r="D434" s="65">
        <v>42806</v>
      </c>
      <c r="E434" s="66">
        <v>1</v>
      </c>
      <c r="F434" s="66">
        <v>12</v>
      </c>
      <c r="G434" s="66" t="str">
        <f>_xlfn.XLOOKUP(E434,'Cost Pools'!$A$3:$A$8,'Cost Pools'!$B$3:$B$8,"Tarkista KP-numero")</f>
        <v>Accounting</v>
      </c>
      <c r="H434" s="66" t="str">
        <f>_xlfn.XLOOKUP(F434,'Cost Pools'!$C$3:$C$13,'Cost Pools'!$D$3:$D$13,"Check CP Number")</f>
        <v>Los Angeles</v>
      </c>
      <c r="I434" s="67">
        <v>1165.0999999999999</v>
      </c>
      <c r="J434" s="68"/>
      <c r="K434" s="66">
        <v>346</v>
      </c>
      <c r="L434" s="68" t="s">
        <v>3053</v>
      </c>
    </row>
    <row r="435" spans="1:12">
      <c r="A435" s="63">
        <v>1600</v>
      </c>
      <c r="B435" s="63" t="s">
        <v>3162</v>
      </c>
      <c r="C435" s="64" t="s">
        <v>486</v>
      </c>
      <c r="D435" s="65">
        <v>42806</v>
      </c>
      <c r="E435" s="66">
        <v>1</v>
      </c>
      <c r="F435" s="66">
        <v>12</v>
      </c>
      <c r="G435" s="66" t="str">
        <f>_xlfn.XLOOKUP(E435,'Cost Pools'!$A$3:$A$8,'Cost Pools'!$B$3:$B$8,"Tarkista KP-numero")</f>
        <v>Accounting</v>
      </c>
      <c r="H435" s="66" t="str">
        <f>_xlfn.XLOOKUP(F435,'Cost Pools'!$C$3:$C$13,'Cost Pools'!$D$3:$D$13,"Check CP Number")</f>
        <v>Los Angeles</v>
      </c>
      <c r="I435" s="67">
        <v>777.14</v>
      </c>
      <c r="J435" s="68"/>
      <c r="K435" s="66">
        <v>346</v>
      </c>
      <c r="L435" s="68" t="s">
        <v>3053</v>
      </c>
    </row>
    <row r="436" spans="1:12">
      <c r="A436" s="63">
        <v>1600</v>
      </c>
      <c r="B436" s="63" t="s">
        <v>3162</v>
      </c>
      <c r="C436" s="64" t="s">
        <v>487</v>
      </c>
      <c r="D436" s="65">
        <v>42806</v>
      </c>
      <c r="E436" s="66">
        <v>1</v>
      </c>
      <c r="F436" s="66">
        <v>13</v>
      </c>
      <c r="G436" s="66" t="str">
        <f>_xlfn.XLOOKUP(E436,'Cost Pools'!$A$3:$A$8,'Cost Pools'!$B$3:$B$8,"Tarkista KP-numero")</f>
        <v>Accounting</v>
      </c>
      <c r="H436" s="66" t="str">
        <f>_xlfn.XLOOKUP(F436,'Cost Pools'!$C$3:$C$13,'Cost Pools'!$D$3:$D$13,"Check CP Number")</f>
        <v>Chicago</v>
      </c>
      <c r="I436" s="67">
        <v>1037</v>
      </c>
      <c r="J436" s="68"/>
      <c r="K436" s="66">
        <v>515</v>
      </c>
      <c r="L436" s="68" t="s">
        <v>3063</v>
      </c>
    </row>
    <row r="437" spans="1:12">
      <c r="A437" s="63">
        <v>1600</v>
      </c>
      <c r="B437" s="63" t="s">
        <v>3162</v>
      </c>
      <c r="C437" s="64" t="s">
        <v>488</v>
      </c>
      <c r="D437" s="65">
        <v>42806</v>
      </c>
      <c r="E437" s="66">
        <v>1</v>
      </c>
      <c r="F437" s="66">
        <v>13</v>
      </c>
      <c r="G437" s="66" t="str">
        <f>_xlfn.XLOOKUP(E437,'Cost Pools'!$A$3:$A$8,'Cost Pools'!$B$3:$B$8,"Tarkista KP-numero")</f>
        <v>Accounting</v>
      </c>
      <c r="H437" s="66" t="str">
        <f>_xlfn.XLOOKUP(F437,'Cost Pools'!$C$3:$C$13,'Cost Pools'!$D$3:$D$13,"Check CP Number")</f>
        <v>Chicago</v>
      </c>
      <c r="I437" s="67">
        <v>1037</v>
      </c>
      <c r="J437" s="68"/>
      <c r="K437" s="66">
        <v>515</v>
      </c>
      <c r="L437" s="68" t="s">
        <v>3063</v>
      </c>
    </row>
    <row r="438" spans="1:12">
      <c r="A438" s="63">
        <v>1600</v>
      </c>
      <c r="B438" s="63" t="s">
        <v>3162</v>
      </c>
      <c r="C438" s="64" t="s">
        <v>489</v>
      </c>
      <c r="D438" s="65">
        <v>42806</v>
      </c>
      <c r="E438" s="66">
        <v>1</v>
      </c>
      <c r="F438" s="66">
        <v>12</v>
      </c>
      <c r="G438" s="66" t="str">
        <f>_xlfn.XLOOKUP(E438,'Cost Pools'!$A$3:$A$8,'Cost Pools'!$B$3:$B$8,"Tarkista KP-numero")</f>
        <v>Accounting</v>
      </c>
      <c r="H438" s="66" t="str">
        <f>_xlfn.XLOOKUP(F438,'Cost Pools'!$C$3:$C$13,'Cost Pools'!$D$3:$D$13,"Check CP Number")</f>
        <v>Los Angeles</v>
      </c>
      <c r="I438" s="67">
        <v>879.62</v>
      </c>
      <c r="J438" s="68"/>
      <c r="K438" s="66">
        <v>133</v>
      </c>
      <c r="L438" s="68" t="s">
        <v>3028</v>
      </c>
    </row>
    <row r="439" spans="1:12">
      <c r="A439" s="63">
        <v>1600</v>
      </c>
      <c r="B439" s="63" t="s">
        <v>3162</v>
      </c>
      <c r="C439" s="64" t="s">
        <v>490</v>
      </c>
      <c r="D439" s="65">
        <v>42806</v>
      </c>
      <c r="E439" s="66">
        <v>3</v>
      </c>
      <c r="F439" s="68"/>
      <c r="G439" s="66" t="str">
        <f>_xlfn.XLOOKUP(E439,'Cost Pools'!$A$3:$A$8,'Cost Pools'!$B$3:$B$8,"Tarkista KP-numero")</f>
        <v>Seminars</v>
      </c>
      <c r="H439" s="66" t="str">
        <f>_xlfn.XLOOKUP(F439,'Cost Pools'!$C$3:$C$13,'Cost Pools'!$D$3:$D$13,"Check CP Number")</f>
        <v>Check CP Number</v>
      </c>
      <c r="I439" s="67">
        <v>219.6</v>
      </c>
      <c r="J439" s="68"/>
      <c r="K439" s="66">
        <v>133</v>
      </c>
      <c r="L439" s="68" t="s">
        <v>3028</v>
      </c>
    </row>
    <row r="440" spans="1:12">
      <c r="A440" s="63">
        <v>1600</v>
      </c>
      <c r="B440" s="63" t="s">
        <v>3162</v>
      </c>
      <c r="C440" s="64" t="s">
        <v>491</v>
      </c>
      <c r="D440" s="65">
        <v>42806</v>
      </c>
      <c r="E440" s="66">
        <v>1</v>
      </c>
      <c r="F440" s="66">
        <v>12</v>
      </c>
      <c r="G440" s="66" t="str">
        <f>_xlfn.XLOOKUP(E440,'Cost Pools'!$A$3:$A$8,'Cost Pools'!$B$3:$B$8,"Tarkista KP-numero")</f>
        <v>Accounting</v>
      </c>
      <c r="H440" s="66" t="str">
        <f>_xlfn.XLOOKUP(F440,'Cost Pools'!$C$3:$C$13,'Cost Pools'!$D$3:$D$13,"Check CP Number")</f>
        <v>Los Angeles</v>
      </c>
      <c r="I440" s="67">
        <v>2537.6</v>
      </c>
      <c r="J440" s="68"/>
      <c r="K440" s="66">
        <v>103</v>
      </c>
      <c r="L440" s="68" t="s">
        <v>3020</v>
      </c>
    </row>
    <row r="441" spans="1:12">
      <c r="A441" s="63">
        <v>1600</v>
      </c>
      <c r="B441" s="63" t="s">
        <v>3162</v>
      </c>
      <c r="C441" s="64" t="s">
        <v>492</v>
      </c>
      <c r="D441" s="65">
        <v>42806</v>
      </c>
      <c r="E441" s="66">
        <v>1</v>
      </c>
      <c r="F441" s="66">
        <v>12</v>
      </c>
      <c r="G441" s="66" t="str">
        <f>_xlfn.XLOOKUP(E441,'Cost Pools'!$A$3:$A$8,'Cost Pools'!$B$3:$B$8,"Tarkista KP-numero")</f>
        <v>Accounting</v>
      </c>
      <c r="H441" s="66" t="str">
        <f>_xlfn.XLOOKUP(F441,'Cost Pools'!$C$3:$C$13,'Cost Pools'!$D$3:$D$13,"Check CP Number")</f>
        <v>Los Angeles</v>
      </c>
      <c r="I441" s="67">
        <v>1256.5999999999999</v>
      </c>
      <c r="J441" s="68"/>
      <c r="K441" s="66">
        <v>2803</v>
      </c>
      <c r="L441" s="68" t="s">
        <v>3134</v>
      </c>
    </row>
    <row r="442" spans="1:12">
      <c r="A442" s="63">
        <v>1600</v>
      </c>
      <c r="B442" s="63" t="s">
        <v>3162</v>
      </c>
      <c r="C442" s="64" t="s">
        <v>493</v>
      </c>
      <c r="D442" s="65">
        <v>42806</v>
      </c>
      <c r="E442" s="66">
        <v>1</v>
      </c>
      <c r="F442" s="66">
        <v>13</v>
      </c>
      <c r="G442" s="66" t="str">
        <f>_xlfn.XLOOKUP(E442,'Cost Pools'!$A$3:$A$8,'Cost Pools'!$B$3:$B$8,"Tarkista KP-numero")</f>
        <v>Accounting</v>
      </c>
      <c r="H442" s="66" t="str">
        <f>_xlfn.XLOOKUP(F442,'Cost Pools'!$C$3:$C$13,'Cost Pools'!$D$3:$D$13,"Check CP Number")</f>
        <v>Chicago</v>
      </c>
      <c r="I442" s="67">
        <v>1891</v>
      </c>
      <c r="J442" s="68"/>
      <c r="K442" s="66">
        <v>2457</v>
      </c>
      <c r="L442" s="68" t="s">
        <v>3165</v>
      </c>
    </row>
    <row r="443" spans="1:12">
      <c r="A443" s="63">
        <v>1600</v>
      </c>
      <c r="B443" s="63" t="s">
        <v>3162</v>
      </c>
      <c r="C443" s="64" t="s">
        <v>494</v>
      </c>
      <c r="D443" s="65">
        <v>42806</v>
      </c>
      <c r="E443" s="66">
        <v>1</v>
      </c>
      <c r="F443" s="66">
        <v>12</v>
      </c>
      <c r="G443" s="66" t="str">
        <f>_xlfn.XLOOKUP(E443,'Cost Pools'!$A$3:$A$8,'Cost Pools'!$B$3:$B$8,"Tarkista KP-numero")</f>
        <v>Accounting</v>
      </c>
      <c r="H443" s="66" t="str">
        <f>_xlfn.XLOOKUP(F443,'Cost Pools'!$C$3:$C$13,'Cost Pools'!$D$3:$D$13,"Check CP Number")</f>
        <v>Los Angeles</v>
      </c>
      <c r="I443" s="67">
        <v>1456.68</v>
      </c>
      <c r="J443" s="68"/>
      <c r="K443" s="66">
        <v>756</v>
      </c>
      <c r="L443" s="68" t="s">
        <v>3080</v>
      </c>
    </row>
    <row r="444" spans="1:12">
      <c r="A444" s="63">
        <v>1600</v>
      </c>
      <c r="B444" s="63" t="s">
        <v>3162</v>
      </c>
      <c r="C444" s="64" t="s">
        <v>495</v>
      </c>
      <c r="D444" s="65">
        <v>42806</v>
      </c>
      <c r="E444" s="66">
        <v>1</v>
      </c>
      <c r="F444" s="66">
        <v>12</v>
      </c>
      <c r="G444" s="66" t="str">
        <f>_xlfn.XLOOKUP(E444,'Cost Pools'!$A$3:$A$8,'Cost Pools'!$B$3:$B$8,"Tarkista KP-numero")</f>
        <v>Accounting</v>
      </c>
      <c r="H444" s="66" t="str">
        <f>_xlfn.XLOOKUP(F444,'Cost Pools'!$C$3:$C$13,'Cost Pools'!$D$3:$D$13,"Check CP Number")</f>
        <v>Los Angeles</v>
      </c>
      <c r="I444" s="67">
        <v>971.12</v>
      </c>
      <c r="J444" s="68"/>
      <c r="K444" s="66">
        <v>756</v>
      </c>
      <c r="L444" s="68" t="s">
        <v>3080</v>
      </c>
    </row>
    <row r="445" spans="1:12">
      <c r="A445" s="63">
        <v>1600</v>
      </c>
      <c r="B445" s="63" t="s">
        <v>3162</v>
      </c>
      <c r="C445" s="64" t="s">
        <v>496</v>
      </c>
      <c r="D445" s="65">
        <v>42806</v>
      </c>
      <c r="E445" s="66">
        <v>1</v>
      </c>
      <c r="F445" s="66">
        <v>13</v>
      </c>
      <c r="G445" s="66" t="str">
        <f>_xlfn.XLOOKUP(E445,'Cost Pools'!$A$3:$A$8,'Cost Pools'!$B$3:$B$8,"Tarkista KP-numero")</f>
        <v>Accounting</v>
      </c>
      <c r="H445" s="66" t="str">
        <f>_xlfn.XLOOKUP(F445,'Cost Pools'!$C$3:$C$13,'Cost Pools'!$D$3:$D$13,"Check CP Number")</f>
        <v>Chicago</v>
      </c>
      <c r="I445" s="67">
        <v>1891</v>
      </c>
      <c r="J445" s="68"/>
      <c r="K445" s="66">
        <v>756</v>
      </c>
      <c r="L445" s="68" t="s">
        <v>3080</v>
      </c>
    </row>
    <row r="446" spans="1:12">
      <c r="A446" s="63">
        <v>1600</v>
      </c>
      <c r="B446" s="63" t="s">
        <v>3162</v>
      </c>
      <c r="C446" s="64" t="s">
        <v>497</v>
      </c>
      <c r="D446" s="65">
        <v>42806</v>
      </c>
      <c r="E446" s="66">
        <v>1</v>
      </c>
      <c r="F446" s="66">
        <v>13</v>
      </c>
      <c r="G446" s="66" t="str">
        <f>_xlfn.XLOOKUP(E446,'Cost Pools'!$A$3:$A$8,'Cost Pools'!$B$3:$B$8,"Tarkista KP-numero")</f>
        <v>Accounting</v>
      </c>
      <c r="H446" s="66" t="str">
        <f>_xlfn.XLOOKUP(F446,'Cost Pools'!$C$3:$C$13,'Cost Pools'!$D$3:$D$13,"Check CP Number")</f>
        <v>Chicago</v>
      </c>
      <c r="I446" s="67">
        <v>1037</v>
      </c>
      <c r="J446" s="68"/>
      <c r="K446" s="66">
        <v>756</v>
      </c>
      <c r="L446" s="68" t="s">
        <v>3080</v>
      </c>
    </row>
    <row r="447" spans="1:12">
      <c r="A447" s="63">
        <v>1600</v>
      </c>
      <c r="B447" s="63" t="s">
        <v>3162</v>
      </c>
      <c r="C447" s="64" t="s">
        <v>498</v>
      </c>
      <c r="D447" s="65">
        <v>42806</v>
      </c>
      <c r="E447" s="66">
        <v>1</v>
      </c>
      <c r="F447" s="66">
        <v>12</v>
      </c>
      <c r="G447" s="66" t="str">
        <f>_xlfn.XLOOKUP(E447,'Cost Pools'!$A$3:$A$8,'Cost Pools'!$B$3:$B$8,"Tarkista KP-numero")</f>
        <v>Accounting</v>
      </c>
      <c r="H447" s="66" t="str">
        <f>_xlfn.XLOOKUP(F447,'Cost Pools'!$C$3:$C$13,'Cost Pools'!$D$3:$D$13,"Check CP Number")</f>
        <v>Los Angeles</v>
      </c>
      <c r="I447" s="67">
        <v>943.06</v>
      </c>
      <c r="J447" s="68"/>
      <c r="K447" s="66">
        <v>756</v>
      </c>
      <c r="L447" s="68" t="s">
        <v>3080</v>
      </c>
    </row>
    <row r="448" spans="1:12">
      <c r="A448" s="63">
        <v>1600</v>
      </c>
      <c r="B448" s="63" t="s">
        <v>3162</v>
      </c>
      <c r="C448" s="64" t="s">
        <v>499</v>
      </c>
      <c r="D448" s="65">
        <v>42806</v>
      </c>
      <c r="E448" s="66">
        <v>1</v>
      </c>
      <c r="F448" s="66">
        <v>12</v>
      </c>
      <c r="G448" s="66" t="str">
        <f>_xlfn.XLOOKUP(E448,'Cost Pools'!$A$3:$A$8,'Cost Pools'!$B$3:$B$8,"Tarkista KP-numero")</f>
        <v>Accounting</v>
      </c>
      <c r="H448" s="66" t="str">
        <f>_xlfn.XLOOKUP(F448,'Cost Pools'!$C$3:$C$13,'Cost Pools'!$D$3:$D$13,"Check CP Number")</f>
        <v>Los Angeles</v>
      </c>
      <c r="I448" s="67">
        <v>1886.12</v>
      </c>
      <c r="J448" s="68"/>
      <c r="K448" s="66">
        <v>756</v>
      </c>
      <c r="L448" s="68" t="s">
        <v>3080</v>
      </c>
    </row>
    <row r="449" spans="1:12">
      <c r="A449" s="63">
        <v>1600</v>
      </c>
      <c r="B449" s="63" t="s">
        <v>3162</v>
      </c>
      <c r="C449" s="64" t="s">
        <v>500</v>
      </c>
      <c r="D449" s="65">
        <v>42806</v>
      </c>
      <c r="E449" s="66">
        <v>1</v>
      </c>
      <c r="F449" s="66">
        <v>12</v>
      </c>
      <c r="G449" s="66" t="str">
        <f>_xlfn.XLOOKUP(E449,'Cost Pools'!$A$3:$A$8,'Cost Pools'!$B$3:$B$8,"Tarkista KP-numero")</f>
        <v>Accounting</v>
      </c>
      <c r="H449" s="66" t="str">
        <f>_xlfn.XLOOKUP(F449,'Cost Pools'!$C$3:$C$13,'Cost Pools'!$D$3:$D$13,"Check CP Number")</f>
        <v>Los Angeles</v>
      </c>
      <c r="I449" s="67">
        <v>879.62</v>
      </c>
      <c r="J449" s="68"/>
      <c r="K449" s="66">
        <v>811</v>
      </c>
      <c r="L449" s="68" t="s">
        <v>3083</v>
      </c>
    </row>
    <row r="450" spans="1:12">
      <c r="A450" s="63">
        <v>1600</v>
      </c>
      <c r="B450" s="63" t="s">
        <v>3162</v>
      </c>
      <c r="C450" s="64" t="s">
        <v>501</v>
      </c>
      <c r="D450" s="65">
        <v>42806</v>
      </c>
      <c r="E450" s="66">
        <v>2</v>
      </c>
      <c r="F450" s="66">
        <v>22</v>
      </c>
      <c r="G450" s="66" t="str">
        <f>_xlfn.XLOOKUP(E450,'Cost Pools'!$A$3:$A$8,'Cost Pools'!$B$3:$B$8,"Tarkista KP-numero")</f>
        <v>Consulting</v>
      </c>
      <c r="H450" s="66" t="str">
        <f>_xlfn.XLOOKUP(F450,'Cost Pools'!$C$3:$C$13,'Cost Pools'!$D$3:$D$13,"Check CP Number")</f>
        <v>Pittsburg</v>
      </c>
      <c r="I450" s="67">
        <v>1135.82</v>
      </c>
      <c r="J450" s="68"/>
      <c r="K450" s="66">
        <v>1391</v>
      </c>
      <c r="L450" s="68" t="s">
        <v>3101</v>
      </c>
    </row>
    <row r="451" spans="1:12">
      <c r="A451" s="63">
        <v>1600</v>
      </c>
      <c r="B451" s="63" t="s">
        <v>3162</v>
      </c>
      <c r="C451" s="64" t="s">
        <v>502</v>
      </c>
      <c r="D451" s="65">
        <v>42806</v>
      </c>
      <c r="E451" s="66">
        <v>3</v>
      </c>
      <c r="F451" s="68"/>
      <c r="G451" s="66" t="str">
        <f>_xlfn.XLOOKUP(E451,'Cost Pools'!$A$3:$A$8,'Cost Pools'!$B$3:$B$8,"Tarkista KP-numero")</f>
        <v>Seminars</v>
      </c>
      <c r="H451" s="66" t="str">
        <f>_xlfn.XLOOKUP(F451,'Cost Pools'!$C$3:$C$13,'Cost Pools'!$D$3:$D$13,"Check CP Number")</f>
        <v>Check CP Number</v>
      </c>
      <c r="I451" s="67">
        <v>244</v>
      </c>
      <c r="J451" s="68"/>
      <c r="K451" s="66">
        <v>1440</v>
      </c>
      <c r="L451" s="68" t="s">
        <v>3102</v>
      </c>
    </row>
    <row r="452" spans="1:12">
      <c r="A452" s="63">
        <v>1600</v>
      </c>
      <c r="B452" s="63" t="s">
        <v>3162</v>
      </c>
      <c r="C452" s="64" t="s">
        <v>503</v>
      </c>
      <c r="D452" s="65">
        <v>42806</v>
      </c>
      <c r="E452" s="66">
        <v>2</v>
      </c>
      <c r="F452" s="66">
        <v>22</v>
      </c>
      <c r="G452" s="66" t="str">
        <f>_xlfn.XLOOKUP(E452,'Cost Pools'!$A$3:$A$8,'Cost Pools'!$B$3:$B$8,"Tarkista KP-numero")</f>
        <v>Consulting</v>
      </c>
      <c r="H452" s="66" t="str">
        <f>_xlfn.XLOOKUP(F452,'Cost Pools'!$C$3:$C$13,'Cost Pools'!$D$3:$D$13,"Check CP Number")</f>
        <v>Pittsburg</v>
      </c>
      <c r="I452" s="67">
        <v>1622.6</v>
      </c>
      <c r="J452" s="68"/>
      <c r="K452" s="66">
        <v>611</v>
      </c>
      <c r="L452" s="68" t="s">
        <v>3070</v>
      </c>
    </row>
    <row r="453" spans="1:12">
      <c r="A453" s="63">
        <v>1600</v>
      </c>
      <c r="B453" s="63" t="s">
        <v>3162</v>
      </c>
      <c r="C453" s="64" t="s">
        <v>504</v>
      </c>
      <c r="D453" s="65">
        <v>42806</v>
      </c>
      <c r="E453" s="66">
        <v>1</v>
      </c>
      <c r="F453" s="66">
        <v>12</v>
      </c>
      <c r="G453" s="66" t="str">
        <f>_xlfn.XLOOKUP(E453,'Cost Pools'!$A$3:$A$8,'Cost Pools'!$B$3:$B$8,"Tarkista KP-numero")</f>
        <v>Accounting</v>
      </c>
      <c r="H453" s="66" t="str">
        <f>_xlfn.XLOOKUP(F453,'Cost Pools'!$C$3:$C$13,'Cost Pools'!$D$3:$D$13,"Check CP Number")</f>
        <v>Los Angeles</v>
      </c>
      <c r="I453" s="67">
        <v>879.62</v>
      </c>
      <c r="J453" s="68"/>
      <c r="K453" s="66">
        <v>2178</v>
      </c>
      <c r="L453" s="68" t="s">
        <v>3115</v>
      </c>
    </row>
    <row r="454" spans="1:12">
      <c r="A454" s="63">
        <v>1600</v>
      </c>
      <c r="B454" s="63" t="s">
        <v>3162</v>
      </c>
      <c r="C454" s="64" t="s">
        <v>505</v>
      </c>
      <c r="D454" s="65">
        <v>42806</v>
      </c>
      <c r="E454" s="66">
        <v>1</v>
      </c>
      <c r="F454" s="66">
        <v>12</v>
      </c>
      <c r="G454" s="66" t="str">
        <f>_xlfn.XLOOKUP(E454,'Cost Pools'!$A$3:$A$8,'Cost Pools'!$B$3:$B$8,"Tarkista KP-numero")</f>
        <v>Accounting</v>
      </c>
      <c r="H454" s="66" t="str">
        <f>_xlfn.XLOOKUP(F454,'Cost Pools'!$C$3:$C$13,'Cost Pools'!$D$3:$D$13,"Check CP Number")</f>
        <v>Los Angeles</v>
      </c>
      <c r="I454" s="67">
        <v>1135.82</v>
      </c>
      <c r="J454" s="68"/>
      <c r="K454" s="66">
        <v>2178</v>
      </c>
      <c r="L454" s="68" t="s">
        <v>3115</v>
      </c>
    </row>
    <row r="455" spans="1:12">
      <c r="A455" s="63">
        <v>1600</v>
      </c>
      <c r="B455" s="63" t="s">
        <v>3162</v>
      </c>
      <c r="C455" s="64" t="s">
        <v>506</v>
      </c>
      <c r="D455" s="65">
        <v>42806</v>
      </c>
      <c r="E455" s="66">
        <v>1</v>
      </c>
      <c r="F455" s="66">
        <v>12</v>
      </c>
      <c r="G455" s="66" t="str">
        <f>_xlfn.XLOOKUP(E455,'Cost Pools'!$A$3:$A$8,'Cost Pools'!$B$3:$B$8,"Tarkista KP-numero")</f>
        <v>Accounting</v>
      </c>
      <c r="H455" s="66" t="str">
        <f>_xlfn.XLOOKUP(F455,'Cost Pools'!$C$3:$C$13,'Cost Pools'!$D$3:$D$13,"Check CP Number")</f>
        <v>Los Angeles</v>
      </c>
      <c r="I455" s="67">
        <v>1586</v>
      </c>
      <c r="J455" s="68"/>
      <c r="K455" s="66">
        <v>2341</v>
      </c>
      <c r="L455" s="68" t="s">
        <v>3120</v>
      </c>
    </row>
    <row r="456" spans="1:12">
      <c r="A456" s="63">
        <v>1600</v>
      </c>
      <c r="B456" s="63" t="s">
        <v>3162</v>
      </c>
      <c r="C456" s="64" t="s">
        <v>507</v>
      </c>
      <c r="D456" s="65">
        <v>42806</v>
      </c>
      <c r="E456" s="66">
        <v>1</v>
      </c>
      <c r="F456" s="66">
        <v>12</v>
      </c>
      <c r="G456" s="66" t="str">
        <f>_xlfn.XLOOKUP(E456,'Cost Pools'!$A$3:$A$8,'Cost Pools'!$B$3:$B$8,"Tarkista KP-numero")</f>
        <v>Accounting</v>
      </c>
      <c r="H456" s="66" t="str">
        <f>_xlfn.XLOOKUP(F456,'Cost Pools'!$C$3:$C$13,'Cost Pools'!$D$3:$D$13,"Check CP Number")</f>
        <v>Los Angeles</v>
      </c>
      <c r="I456" s="67">
        <v>3279.36</v>
      </c>
      <c r="J456" s="68"/>
      <c r="K456" s="66">
        <v>2341</v>
      </c>
      <c r="L456" s="68" t="s">
        <v>3120</v>
      </c>
    </row>
    <row r="457" spans="1:12">
      <c r="A457" s="63">
        <v>1600</v>
      </c>
      <c r="B457" s="63" t="s">
        <v>3162</v>
      </c>
      <c r="C457" s="64" t="s">
        <v>508</v>
      </c>
      <c r="D457" s="65">
        <v>42806</v>
      </c>
      <c r="E457" s="66">
        <v>1</v>
      </c>
      <c r="F457" s="66">
        <v>12</v>
      </c>
      <c r="G457" s="66" t="str">
        <f>_xlfn.XLOOKUP(E457,'Cost Pools'!$A$3:$A$8,'Cost Pools'!$B$3:$B$8,"Tarkista KP-numero")</f>
        <v>Accounting</v>
      </c>
      <c r="H457" s="66" t="str">
        <f>_xlfn.XLOOKUP(F457,'Cost Pools'!$C$3:$C$13,'Cost Pools'!$D$3:$D$13,"Check CP Number")</f>
        <v>Los Angeles</v>
      </c>
      <c r="I457" s="67">
        <v>879.62</v>
      </c>
      <c r="J457" s="68"/>
      <c r="K457" s="66">
        <v>2341</v>
      </c>
      <c r="L457" s="68" t="s">
        <v>3120</v>
      </c>
    </row>
    <row r="458" spans="1:12">
      <c r="A458" s="63">
        <v>1600</v>
      </c>
      <c r="B458" s="63" t="s">
        <v>3162</v>
      </c>
      <c r="C458" s="64" t="s">
        <v>509</v>
      </c>
      <c r="D458" s="65">
        <v>42806</v>
      </c>
      <c r="E458" s="66">
        <v>1</v>
      </c>
      <c r="F458" s="66">
        <v>12</v>
      </c>
      <c r="G458" s="66" t="str">
        <f>_xlfn.XLOOKUP(E458,'Cost Pools'!$A$3:$A$8,'Cost Pools'!$B$3:$B$8,"Tarkista KP-numero")</f>
        <v>Accounting</v>
      </c>
      <c r="H458" s="66" t="str">
        <f>_xlfn.XLOOKUP(F458,'Cost Pools'!$C$3:$C$13,'Cost Pools'!$D$3:$D$13,"Check CP Number")</f>
        <v>Los Angeles</v>
      </c>
      <c r="I458" s="67">
        <v>640.5</v>
      </c>
      <c r="J458" s="68"/>
      <c r="K458" s="66">
        <v>2341</v>
      </c>
      <c r="L458" s="68" t="s">
        <v>3120</v>
      </c>
    </row>
    <row r="459" spans="1:12">
      <c r="A459" s="63">
        <v>1600</v>
      </c>
      <c r="B459" s="63" t="s">
        <v>3162</v>
      </c>
      <c r="C459" s="64" t="s">
        <v>510</v>
      </c>
      <c r="D459" s="65">
        <v>42806</v>
      </c>
      <c r="E459" s="66">
        <v>1</v>
      </c>
      <c r="F459" s="66">
        <v>12</v>
      </c>
      <c r="G459" s="66" t="str">
        <f>_xlfn.XLOOKUP(E459,'Cost Pools'!$A$3:$A$8,'Cost Pools'!$B$3:$B$8,"Tarkista KP-numero")</f>
        <v>Accounting</v>
      </c>
      <c r="H459" s="66" t="str">
        <f>_xlfn.XLOOKUP(F459,'Cost Pools'!$C$3:$C$13,'Cost Pools'!$D$3:$D$13,"Check CP Number")</f>
        <v>Los Angeles</v>
      </c>
      <c r="I459" s="67">
        <v>1135.82</v>
      </c>
      <c r="J459" s="68"/>
      <c r="K459" s="66">
        <v>2341</v>
      </c>
      <c r="L459" s="68" t="s">
        <v>3120</v>
      </c>
    </row>
    <row r="460" spans="1:12">
      <c r="A460" s="63">
        <v>1600</v>
      </c>
      <c r="B460" s="63" t="s">
        <v>3162</v>
      </c>
      <c r="C460" s="64" t="s">
        <v>511</v>
      </c>
      <c r="D460" s="65">
        <v>42806</v>
      </c>
      <c r="E460" s="66">
        <v>1</v>
      </c>
      <c r="F460" s="66">
        <v>12</v>
      </c>
      <c r="G460" s="66" t="str">
        <f>_xlfn.XLOOKUP(E460,'Cost Pools'!$A$3:$A$8,'Cost Pools'!$B$3:$B$8,"Tarkista KP-numero")</f>
        <v>Accounting</v>
      </c>
      <c r="H460" s="66" t="str">
        <f>_xlfn.XLOOKUP(F460,'Cost Pools'!$C$3:$C$13,'Cost Pools'!$D$3:$D$13,"Check CP Number")</f>
        <v>Los Angeles</v>
      </c>
      <c r="I460" s="67">
        <v>640.5</v>
      </c>
      <c r="J460" s="68"/>
      <c r="K460" s="66">
        <v>2341</v>
      </c>
      <c r="L460" s="68" t="s">
        <v>3120</v>
      </c>
    </row>
    <row r="461" spans="1:12">
      <c r="A461" s="63">
        <v>1600</v>
      </c>
      <c r="B461" s="63" t="s">
        <v>3162</v>
      </c>
      <c r="C461" s="64" t="s">
        <v>512</v>
      </c>
      <c r="D461" s="65">
        <v>42806</v>
      </c>
      <c r="E461" s="66">
        <v>1</v>
      </c>
      <c r="F461" s="66">
        <v>12</v>
      </c>
      <c r="G461" s="66" t="str">
        <f>_xlfn.XLOOKUP(E461,'Cost Pools'!$A$3:$A$8,'Cost Pools'!$B$3:$B$8,"Tarkista KP-numero")</f>
        <v>Accounting</v>
      </c>
      <c r="H461" s="66" t="str">
        <f>_xlfn.XLOOKUP(F461,'Cost Pools'!$C$3:$C$13,'Cost Pools'!$D$3:$D$13,"Check CP Number")</f>
        <v>Los Angeles</v>
      </c>
      <c r="I461" s="67">
        <v>640.5</v>
      </c>
      <c r="J461" s="68"/>
      <c r="K461" s="66">
        <v>2341</v>
      </c>
      <c r="L461" s="68" t="s">
        <v>3120</v>
      </c>
    </row>
    <row r="462" spans="1:12">
      <c r="A462" s="63">
        <v>1600</v>
      </c>
      <c r="B462" s="63" t="s">
        <v>3162</v>
      </c>
      <c r="C462" s="64" t="s">
        <v>513</v>
      </c>
      <c r="D462" s="65">
        <v>42806</v>
      </c>
      <c r="E462" s="66">
        <v>3</v>
      </c>
      <c r="F462" s="68"/>
      <c r="G462" s="66" t="str">
        <f>_xlfn.XLOOKUP(E462,'Cost Pools'!$A$3:$A$8,'Cost Pools'!$B$3:$B$8,"Tarkista KP-numero")</f>
        <v>Seminars</v>
      </c>
      <c r="H462" s="66" t="str">
        <f>_xlfn.XLOOKUP(F462,'Cost Pools'!$C$3:$C$13,'Cost Pools'!$D$3:$D$13,"Check CP Number")</f>
        <v>Check CP Number</v>
      </c>
      <c r="I462" s="67">
        <v>439.2</v>
      </c>
      <c r="J462" s="68"/>
      <c r="K462" s="66">
        <v>440</v>
      </c>
      <c r="L462" s="68" t="s">
        <v>3058</v>
      </c>
    </row>
    <row r="463" spans="1:12">
      <c r="A463" s="63">
        <v>1600</v>
      </c>
      <c r="B463" s="63" t="s">
        <v>3162</v>
      </c>
      <c r="C463" s="64" t="s">
        <v>514</v>
      </c>
      <c r="D463" s="65">
        <v>42806</v>
      </c>
      <c r="E463" s="66">
        <v>1</v>
      </c>
      <c r="F463" s="66">
        <v>12</v>
      </c>
      <c r="G463" s="66" t="str">
        <f>_xlfn.XLOOKUP(E463,'Cost Pools'!$A$3:$A$8,'Cost Pools'!$B$3:$B$8,"Tarkista KP-numero")</f>
        <v>Accounting</v>
      </c>
      <c r="H463" s="66" t="str">
        <f>_xlfn.XLOOKUP(F463,'Cost Pools'!$C$3:$C$13,'Cost Pools'!$D$3:$D$13,"Check CP Number")</f>
        <v>Los Angeles</v>
      </c>
      <c r="I463" s="67">
        <v>1456.68</v>
      </c>
      <c r="J463" s="68"/>
      <c r="K463" s="66">
        <v>207</v>
      </c>
      <c r="L463" s="68" t="s">
        <v>3036</v>
      </c>
    </row>
    <row r="464" spans="1:12">
      <c r="A464" s="63">
        <v>1600</v>
      </c>
      <c r="B464" s="63" t="s">
        <v>3162</v>
      </c>
      <c r="C464" s="64" t="s">
        <v>515</v>
      </c>
      <c r="D464" s="65">
        <v>42806</v>
      </c>
      <c r="E464" s="66">
        <v>1</v>
      </c>
      <c r="F464" s="66">
        <v>12</v>
      </c>
      <c r="G464" s="66" t="str">
        <f>_xlfn.XLOOKUP(E464,'Cost Pools'!$A$3:$A$8,'Cost Pools'!$B$3:$B$8,"Tarkista KP-numero")</f>
        <v>Accounting</v>
      </c>
      <c r="H464" s="66" t="str">
        <f>_xlfn.XLOOKUP(F464,'Cost Pools'!$C$3:$C$13,'Cost Pools'!$D$3:$D$13,"Check CP Number")</f>
        <v>Los Angeles</v>
      </c>
      <c r="I464" s="67">
        <v>971.12</v>
      </c>
      <c r="J464" s="68"/>
      <c r="K464" s="66">
        <v>207</v>
      </c>
      <c r="L464" s="68" t="s">
        <v>3036</v>
      </c>
    </row>
    <row r="465" spans="1:12">
      <c r="A465" s="63">
        <v>1600</v>
      </c>
      <c r="B465" s="63" t="s">
        <v>3162</v>
      </c>
      <c r="C465" s="64" t="s">
        <v>516</v>
      </c>
      <c r="D465" s="65">
        <v>42806</v>
      </c>
      <c r="E465" s="66">
        <v>1</v>
      </c>
      <c r="F465" s="66">
        <v>12</v>
      </c>
      <c r="G465" s="66" t="str">
        <f>_xlfn.XLOOKUP(E465,'Cost Pools'!$A$3:$A$8,'Cost Pools'!$B$3:$B$8,"Tarkista KP-numero")</f>
        <v>Accounting</v>
      </c>
      <c r="H465" s="66" t="str">
        <f>_xlfn.XLOOKUP(F465,'Cost Pools'!$C$3:$C$13,'Cost Pools'!$D$3:$D$13,"Check CP Number")</f>
        <v>Los Angeles</v>
      </c>
      <c r="I465" s="67">
        <v>915</v>
      </c>
      <c r="J465" s="68"/>
      <c r="K465" s="66">
        <v>207</v>
      </c>
      <c r="L465" s="68" t="s">
        <v>3036</v>
      </c>
    </row>
    <row r="466" spans="1:12">
      <c r="A466" s="63">
        <v>1600</v>
      </c>
      <c r="B466" s="63" t="s">
        <v>3162</v>
      </c>
      <c r="C466" s="64" t="s">
        <v>517</v>
      </c>
      <c r="D466" s="65">
        <v>42806</v>
      </c>
      <c r="E466" s="66">
        <v>1</v>
      </c>
      <c r="F466" s="66">
        <v>12</v>
      </c>
      <c r="G466" s="66" t="str">
        <f>_xlfn.XLOOKUP(E466,'Cost Pools'!$A$3:$A$8,'Cost Pools'!$B$3:$B$8,"Tarkista KP-numero")</f>
        <v>Accounting</v>
      </c>
      <c r="H466" s="66" t="str">
        <f>_xlfn.XLOOKUP(F466,'Cost Pools'!$C$3:$C$13,'Cost Pools'!$D$3:$D$13,"Check CP Number")</f>
        <v>Los Angeles</v>
      </c>
      <c r="I466" s="67">
        <v>915</v>
      </c>
      <c r="J466" s="68"/>
      <c r="K466" s="66">
        <v>207</v>
      </c>
      <c r="L466" s="68" t="s">
        <v>3036</v>
      </c>
    </row>
    <row r="467" spans="1:12">
      <c r="A467" s="63">
        <v>1600</v>
      </c>
      <c r="B467" s="63" t="s">
        <v>3162</v>
      </c>
      <c r="C467" s="64" t="s">
        <v>518</v>
      </c>
      <c r="D467" s="65">
        <v>42806</v>
      </c>
      <c r="E467" s="66">
        <v>1</v>
      </c>
      <c r="F467" s="66">
        <v>12</v>
      </c>
      <c r="G467" s="66" t="str">
        <f>_xlfn.XLOOKUP(E467,'Cost Pools'!$A$3:$A$8,'Cost Pools'!$B$3:$B$8,"Tarkista KP-numero")</f>
        <v>Accounting</v>
      </c>
      <c r="H467" s="66" t="str">
        <f>_xlfn.XLOOKUP(F467,'Cost Pools'!$C$3:$C$13,'Cost Pools'!$D$3:$D$13,"Check CP Number")</f>
        <v>Los Angeles</v>
      </c>
      <c r="I467" s="67">
        <v>3518.48</v>
      </c>
      <c r="J467" s="68"/>
      <c r="K467" s="66">
        <v>2178</v>
      </c>
      <c r="L467" s="68" t="s">
        <v>3115</v>
      </c>
    </row>
    <row r="468" spans="1:12">
      <c r="A468" s="63">
        <v>1600</v>
      </c>
      <c r="B468" s="63" t="s">
        <v>3162</v>
      </c>
      <c r="C468" s="64" t="s">
        <v>519</v>
      </c>
      <c r="D468" s="65">
        <v>42806</v>
      </c>
      <c r="E468" s="66">
        <v>1</v>
      </c>
      <c r="F468" s="66">
        <v>12</v>
      </c>
      <c r="G468" s="66" t="str">
        <f>_xlfn.XLOOKUP(E468,'Cost Pools'!$A$3:$A$8,'Cost Pools'!$B$3:$B$8,"Tarkista KP-numero")</f>
        <v>Accounting</v>
      </c>
      <c r="H468" s="66" t="str">
        <f>_xlfn.XLOOKUP(F468,'Cost Pools'!$C$3:$C$13,'Cost Pools'!$D$3:$D$13,"Check CP Number")</f>
        <v>Los Angeles</v>
      </c>
      <c r="I468" s="67">
        <v>3294</v>
      </c>
      <c r="J468" s="68"/>
      <c r="K468" s="66">
        <v>2178</v>
      </c>
      <c r="L468" s="68" t="s">
        <v>3115</v>
      </c>
    </row>
    <row r="469" spans="1:12">
      <c r="A469" s="63">
        <v>1600</v>
      </c>
      <c r="B469" s="63" t="s">
        <v>3162</v>
      </c>
      <c r="C469" s="64" t="s">
        <v>520</v>
      </c>
      <c r="D469" s="65">
        <v>42806</v>
      </c>
      <c r="E469" s="66">
        <v>2</v>
      </c>
      <c r="F469" s="66">
        <v>22</v>
      </c>
      <c r="G469" s="66" t="str">
        <f>_xlfn.XLOOKUP(E469,'Cost Pools'!$A$3:$A$8,'Cost Pools'!$B$3:$B$8,"Tarkista KP-numero")</f>
        <v>Consulting</v>
      </c>
      <c r="H469" s="66" t="str">
        <f>_xlfn.XLOOKUP(F469,'Cost Pools'!$C$3:$C$13,'Cost Pools'!$D$3:$D$13,"Check CP Number")</f>
        <v>Pittsburg</v>
      </c>
      <c r="I469" s="67">
        <v>1342</v>
      </c>
      <c r="J469" s="68"/>
      <c r="K469" s="66">
        <v>2178</v>
      </c>
      <c r="L469" s="68" t="s">
        <v>3115</v>
      </c>
    </row>
    <row r="470" spans="1:12">
      <c r="A470" s="63">
        <v>1600</v>
      </c>
      <c r="B470" s="63" t="s">
        <v>3162</v>
      </c>
      <c r="C470" s="64" t="s">
        <v>521</v>
      </c>
      <c r="D470" s="65">
        <v>42806</v>
      </c>
      <c r="E470" s="66">
        <v>1</v>
      </c>
      <c r="F470" s="66">
        <v>12</v>
      </c>
      <c r="G470" s="66" t="str">
        <f>_xlfn.XLOOKUP(E470,'Cost Pools'!$A$3:$A$8,'Cost Pools'!$B$3:$B$8,"Tarkista KP-numero")</f>
        <v>Accounting</v>
      </c>
      <c r="H470" s="66" t="str">
        <f>_xlfn.XLOOKUP(F470,'Cost Pools'!$C$3:$C$13,'Cost Pools'!$D$3:$D$13,"Check CP Number")</f>
        <v>Los Angeles</v>
      </c>
      <c r="I470" s="67">
        <v>1586</v>
      </c>
      <c r="J470" s="68"/>
      <c r="K470" s="66">
        <v>3081</v>
      </c>
      <c r="L470" s="68" t="s">
        <v>3144</v>
      </c>
    </row>
    <row r="471" spans="1:12">
      <c r="A471" s="63">
        <v>1600</v>
      </c>
      <c r="B471" s="63" t="s">
        <v>3162</v>
      </c>
      <c r="C471" s="64" t="s">
        <v>522</v>
      </c>
      <c r="D471" s="65">
        <v>42806</v>
      </c>
      <c r="E471" s="66">
        <v>3</v>
      </c>
      <c r="F471" s="68"/>
      <c r="G471" s="66" t="str">
        <f>_xlfn.XLOOKUP(E471,'Cost Pools'!$A$3:$A$8,'Cost Pools'!$B$3:$B$8,"Tarkista KP-numero")</f>
        <v>Seminars</v>
      </c>
      <c r="H471" s="66" t="str">
        <f>_xlfn.XLOOKUP(F471,'Cost Pools'!$C$3:$C$13,'Cost Pools'!$D$3:$D$13,"Check CP Number")</f>
        <v>Check CP Number</v>
      </c>
      <c r="I471" s="67">
        <v>231.8</v>
      </c>
      <c r="J471" s="68"/>
      <c r="K471" s="66">
        <v>3081</v>
      </c>
      <c r="L471" s="68" t="s">
        <v>3144</v>
      </c>
    </row>
    <row r="472" spans="1:12">
      <c r="A472" s="63">
        <v>1600</v>
      </c>
      <c r="B472" s="63" t="s">
        <v>3162</v>
      </c>
      <c r="C472" s="64" t="s">
        <v>523</v>
      </c>
      <c r="D472" s="65">
        <v>42806</v>
      </c>
      <c r="E472" s="66">
        <v>3</v>
      </c>
      <c r="F472" s="68"/>
      <c r="G472" s="66" t="str">
        <f>_xlfn.XLOOKUP(E472,'Cost Pools'!$A$3:$A$8,'Cost Pools'!$B$3:$B$8,"Tarkista KP-numero")</f>
        <v>Seminars</v>
      </c>
      <c r="H472" s="66" t="str">
        <f>_xlfn.XLOOKUP(F472,'Cost Pools'!$C$3:$C$13,'Cost Pools'!$D$3:$D$13,"Check CP Number")</f>
        <v>Check CP Number</v>
      </c>
      <c r="I472" s="67">
        <v>248.88</v>
      </c>
      <c r="J472" s="68"/>
      <c r="K472" s="66">
        <v>3081</v>
      </c>
      <c r="L472" s="68" t="s">
        <v>3144</v>
      </c>
    </row>
    <row r="473" spans="1:12">
      <c r="A473" s="63">
        <v>1600</v>
      </c>
      <c r="B473" s="63" t="s">
        <v>3162</v>
      </c>
      <c r="C473" s="64" t="s">
        <v>524</v>
      </c>
      <c r="D473" s="65">
        <v>42808</v>
      </c>
      <c r="E473" s="66">
        <v>6</v>
      </c>
      <c r="F473" s="66">
        <v>61</v>
      </c>
      <c r="G473" s="66" t="str">
        <f>_xlfn.XLOOKUP(E473,'Cost Pools'!$A$3:$A$8,'Cost Pools'!$B$3:$B$8,"Tarkista KP-numero")</f>
        <v>Other Services</v>
      </c>
      <c r="H473" s="66" t="str">
        <f>_xlfn.XLOOKUP(F473,'Cost Pools'!$C$3:$C$13,'Cost Pools'!$D$3:$D$13,"Check CP Number")</f>
        <v>New York</v>
      </c>
      <c r="I473" s="67">
        <v>1754.36</v>
      </c>
      <c r="J473" s="68"/>
      <c r="K473" s="66">
        <v>93</v>
      </c>
      <c r="L473" s="68" t="s">
        <v>3015</v>
      </c>
    </row>
    <row r="474" spans="1:12">
      <c r="A474" s="63">
        <v>1600</v>
      </c>
      <c r="B474" s="63" t="s">
        <v>3162</v>
      </c>
      <c r="C474" s="64" t="s">
        <v>525</v>
      </c>
      <c r="D474" s="65">
        <v>42808</v>
      </c>
      <c r="E474" s="66">
        <v>6</v>
      </c>
      <c r="F474" s="66">
        <v>61</v>
      </c>
      <c r="G474" s="66" t="str">
        <f>_xlfn.XLOOKUP(E474,'Cost Pools'!$A$3:$A$8,'Cost Pools'!$B$3:$B$8,"Tarkista KP-numero")</f>
        <v>Other Services</v>
      </c>
      <c r="H474" s="66" t="str">
        <f>_xlfn.XLOOKUP(F474,'Cost Pools'!$C$3:$C$13,'Cost Pools'!$D$3:$D$13,"Check CP Number")</f>
        <v>New York</v>
      </c>
      <c r="I474" s="67">
        <v>1045.54</v>
      </c>
      <c r="J474" s="68"/>
      <c r="K474" s="66">
        <v>2078</v>
      </c>
      <c r="L474" s="68" t="s">
        <v>3112</v>
      </c>
    </row>
    <row r="475" spans="1:12">
      <c r="A475" s="63">
        <v>1600</v>
      </c>
      <c r="B475" s="63" t="s">
        <v>3162</v>
      </c>
      <c r="C475" s="64" t="s">
        <v>526</v>
      </c>
      <c r="D475" s="65">
        <v>42808</v>
      </c>
      <c r="E475" s="66">
        <v>6</v>
      </c>
      <c r="F475" s="66">
        <v>61</v>
      </c>
      <c r="G475" s="66" t="str">
        <f>_xlfn.XLOOKUP(E475,'Cost Pools'!$A$3:$A$8,'Cost Pools'!$B$3:$B$8,"Tarkista KP-numero")</f>
        <v>Other Services</v>
      </c>
      <c r="H475" s="66" t="str">
        <f>_xlfn.XLOOKUP(F475,'Cost Pools'!$C$3:$C$13,'Cost Pools'!$D$3:$D$13,"Check CP Number")</f>
        <v>New York</v>
      </c>
      <c r="I475" s="67">
        <v>3328.16</v>
      </c>
      <c r="J475" s="68"/>
      <c r="K475" s="66">
        <v>1511</v>
      </c>
      <c r="L475" s="68" t="s">
        <v>3103</v>
      </c>
    </row>
    <row r="476" spans="1:12">
      <c r="A476" s="63">
        <v>1600</v>
      </c>
      <c r="B476" s="63" t="s">
        <v>3162</v>
      </c>
      <c r="C476" s="64" t="s">
        <v>527</v>
      </c>
      <c r="D476" s="65">
        <v>42808</v>
      </c>
      <c r="E476" s="66">
        <v>3</v>
      </c>
      <c r="F476" s="68"/>
      <c r="G476" s="66" t="str">
        <f>_xlfn.XLOOKUP(E476,'Cost Pools'!$A$3:$A$8,'Cost Pools'!$B$3:$B$8,"Tarkista KP-numero")</f>
        <v>Seminars</v>
      </c>
      <c r="H476" s="66" t="str">
        <f>_xlfn.XLOOKUP(F476,'Cost Pools'!$C$3:$C$13,'Cost Pools'!$D$3:$D$13,"Check CP Number")</f>
        <v>Check CP Number</v>
      </c>
      <c r="I476" s="67">
        <v>139.08000000000001</v>
      </c>
      <c r="J476" s="68"/>
      <c r="K476" s="66">
        <v>2432</v>
      </c>
      <c r="L476" s="68" t="s">
        <v>3121</v>
      </c>
    </row>
    <row r="477" spans="1:12">
      <c r="A477" s="63">
        <v>1600</v>
      </c>
      <c r="B477" s="63" t="s">
        <v>3162</v>
      </c>
      <c r="C477" s="64" t="s">
        <v>528</v>
      </c>
      <c r="D477" s="65">
        <v>42810</v>
      </c>
      <c r="E477" s="66">
        <v>6</v>
      </c>
      <c r="F477" s="66">
        <v>61</v>
      </c>
      <c r="G477" s="66" t="str">
        <f>_xlfn.XLOOKUP(E477,'Cost Pools'!$A$3:$A$8,'Cost Pools'!$B$3:$B$8,"Tarkista KP-numero")</f>
        <v>Other Services</v>
      </c>
      <c r="H477" s="66" t="str">
        <f>_xlfn.XLOOKUP(F477,'Cost Pools'!$C$3:$C$13,'Cost Pools'!$D$3:$D$13,"Check CP Number")</f>
        <v>New York</v>
      </c>
      <c r="I477" s="67">
        <v>884.5</v>
      </c>
      <c r="J477" s="68"/>
      <c r="K477" s="66">
        <v>1126</v>
      </c>
      <c r="L477" s="68" t="s">
        <v>3096</v>
      </c>
    </row>
    <row r="478" spans="1:12">
      <c r="A478" s="63">
        <v>1600</v>
      </c>
      <c r="B478" s="63" t="s">
        <v>3162</v>
      </c>
      <c r="C478" s="64" t="s">
        <v>529</v>
      </c>
      <c r="D478" s="65">
        <v>42810</v>
      </c>
      <c r="E478" s="66">
        <v>6</v>
      </c>
      <c r="F478" s="66">
        <v>61</v>
      </c>
      <c r="G478" s="66" t="str">
        <f>_xlfn.XLOOKUP(E478,'Cost Pools'!$A$3:$A$8,'Cost Pools'!$B$3:$B$8,"Tarkista KP-numero")</f>
        <v>Other Services</v>
      </c>
      <c r="H478" s="66" t="str">
        <f>_xlfn.XLOOKUP(F478,'Cost Pools'!$C$3:$C$13,'Cost Pools'!$D$3:$D$13,"Check CP Number")</f>
        <v>New York</v>
      </c>
      <c r="I478" s="68"/>
      <c r="J478" s="67">
        <v>-884.5</v>
      </c>
      <c r="K478" s="66">
        <v>1126</v>
      </c>
      <c r="L478" s="68" t="s">
        <v>3096</v>
      </c>
    </row>
    <row r="479" spans="1:12">
      <c r="A479" s="63">
        <v>1600</v>
      </c>
      <c r="B479" s="63" t="s">
        <v>3162</v>
      </c>
      <c r="C479" s="64" t="s">
        <v>530</v>
      </c>
      <c r="D479" s="65">
        <v>42811</v>
      </c>
      <c r="E479" s="66">
        <v>1</v>
      </c>
      <c r="F479" s="66">
        <v>12</v>
      </c>
      <c r="G479" s="66" t="str">
        <f>_xlfn.XLOOKUP(E479,'Cost Pools'!$A$3:$A$8,'Cost Pools'!$B$3:$B$8,"Tarkista KP-numero")</f>
        <v>Accounting</v>
      </c>
      <c r="H479" s="66" t="str">
        <f>_xlfn.XLOOKUP(F479,'Cost Pools'!$C$3:$C$13,'Cost Pools'!$D$3:$D$13,"Check CP Number")</f>
        <v>Los Angeles</v>
      </c>
      <c r="I479" s="68"/>
      <c r="J479" s="67">
        <v>-1622.6</v>
      </c>
      <c r="K479" s="66">
        <v>1119</v>
      </c>
      <c r="L479" s="68" t="s">
        <v>3095</v>
      </c>
    </row>
    <row r="480" spans="1:12">
      <c r="A480" s="63">
        <v>1600</v>
      </c>
      <c r="B480" s="63" t="s">
        <v>3162</v>
      </c>
      <c r="C480" s="64" t="s">
        <v>531</v>
      </c>
      <c r="D480" s="65">
        <v>42812</v>
      </c>
      <c r="E480" s="66">
        <v>3</v>
      </c>
      <c r="F480" s="68"/>
      <c r="G480" s="66" t="str">
        <f>_xlfn.XLOOKUP(E480,'Cost Pools'!$A$3:$A$8,'Cost Pools'!$B$3:$B$8,"Tarkista KP-numero")</f>
        <v>Seminars</v>
      </c>
      <c r="H480" s="66" t="str">
        <f>_xlfn.XLOOKUP(F480,'Cost Pools'!$C$3:$C$13,'Cost Pools'!$D$3:$D$13,"Check CP Number")</f>
        <v>Check CP Number</v>
      </c>
      <c r="I480" s="67">
        <v>585.6</v>
      </c>
      <c r="J480" s="68"/>
      <c r="K480" s="66">
        <v>93</v>
      </c>
      <c r="L480" s="68" t="s">
        <v>3015</v>
      </c>
    </row>
    <row r="481" spans="1:12">
      <c r="A481" s="63">
        <v>1600</v>
      </c>
      <c r="B481" s="63" t="s">
        <v>3162</v>
      </c>
      <c r="C481" s="64" t="s">
        <v>532</v>
      </c>
      <c r="D481" s="65">
        <v>42812</v>
      </c>
      <c r="E481" s="66">
        <v>6</v>
      </c>
      <c r="F481" s="66">
        <v>61</v>
      </c>
      <c r="G481" s="66" t="str">
        <f>_xlfn.XLOOKUP(E481,'Cost Pools'!$A$3:$A$8,'Cost Pools'!$B$3:$B$8,"Tarkista KP-numero")</f>
        <v>Other Services</v>
      </c>
      <c r="H481" s="66" t="str">
        <f>_xlfn.XLOOKUP(F481,'Cost Pools'!$C$3:$C$13,'Cost Pools'!$D$3:$D$13,"Check CP Number")</f>
        <v>New York</v>
      </c>
      <c r="I481" s="67">
        <v>1177.3</v>
      </c>
      <c r="J481" s="68"/>
      <c r="K481" s="66">
        <v>2078</v>
      </c>
      <c r="L481" s="68" t="s">
        <v>3112</v>
      </c>
    </row>
    <row r="482" spans="1:12">
      <c r="A482" s="63">
        <v>1600</v>
      </c>
      <c r="B482" s="63" t="s">
        <v>3162</v>
      </c>
      <c r="C482" s="64" t="s">
        <v>533</v>
      </c>
      <c r="D482" s="65">
        <v>42812</v>
      </c>
      <c r="E482" s="66">
        <v>1</v>
      </c>
      <c r="F482" s="66">
        <v>11</v>
      </c>
      <c r="G482" s="66" t="str">
        <f>_xlfn.XLOOKUP(E482,'Cost Pools'!$A$3:$A$8,'Cost Pools'!$B$3:$B$8,"Tarkista KP-numero")</f>
        <v>Accounting</v>
      </c>
      <c r="H482" s="66" t="str">
        <f>_xlfn.XLOOKUP(F482,'Cost Pools'!$C$3:$C$13,'Cost Pools'!$D$3:$D$13,"Check CP Number")</f>
        <v>New York</v>
      </c>
      <c r="I482" s="67">
        <v>3085.77</v>
      </c>
      <c r="J482" s="68"/>
      <c r="K482" s="66">
        <v>2341</v>
      </c>
      <c r="L482" s="68" t="s">
        <v>3120</v>
      </c>
    </row>
    <row r="483" spans="1:12">
      <c r="A483" s="63">
        <v>1600</v>
      </c>
      <c r="B483" s="63" t="s">
        <v>3162</v>
      </c>
      <c r="C483" s="64" t="s">
        <v>534</v>
      </c>
      <c r="D483" s="65">
        <v>42812</v>
      </c>
      <c r="E483" s="66">
        <v>6</v>
      </c>
      <c r="F483" s="66">
        <v>61</v>
      </c>
      <c r="G483" s="66" t="str">
        <f>_xlfn.XLOOKUP(E483,'Cost Pools'!$A$3:$A$8,'Cost Pools'!$B$3:$B$8,"Tarkista KP-numero")</f>
        <v>Other Services</v>
      </c>
      <c r="H483" s="66" t="str">
        <f>_xlfn.XLOOKUP(F483,'Cost Pools'!$C$3:$C$13,'Cost Pools'!$D$3:$D$13,"Check CP Number")</f>
        <v>New York</v>
      </c>
      <c r="I483" s="67">
        <v>1905.64</v>
      </c>
      <c r="J483" s="68"/>
      <c r="K483" s="66">
        <v>1511</v>
      </c>
      <c r="L483" s="68" t="s">
        <v>3103</v>
      </c>
    </row>
    <row r="484" spans="1:12">
      <c r="A484" s="63">
        <v>1600</v>
      </c>
      <c r="B484" s="63" t="s">
        <v>3162</v>
      </c>
      <c r="C484" s="64" t="s">
        <v>535</v>
      </c>
      <c r="D484" s="65">
        <v>42812</v>
      </c>
      <c r="E484" s="66">
        <v>1</v>
      </c>
      <c r="F484" s="66">
        <v>13</v>
      </c>
      <c r="G484" s="66" t="str">
        <f>_xlfn.XLOOKUP(E484,'Cost Pools'!$A$3:$A$8,'Cost Pools'!$B$3:$B$8,"Tarkista KP-numero")</f>
        <v>Accounting</v>
      </c>
      <c r="H484" s="66" t="str">
        <f>_xlfn.XLOOKUP(F484,'Cost Pools'!$C$3:$C$13,'Cost Pools'!$D$3:$D$13,"Check CP Number")</f>
        <v>Chicago</v>
      </c>
      <c r="I484" s="67">
        <v>512.4</v>
      </c>
      <c r="J484" s="68"/>
      <c r="K484" s="66">
        <v>756</v>
      </c>
      <c r="L484" s="68" t="s">
        <v>3080</v>
      </c>
    </row>
    <row r="485" spans="1:12">
      <c r="A485" s="63">
        <v>1600</v>
      </c>
      <c r="B485" s="63" t="s">
        <v>3162</v>
      </c>
      <c r="C485" s="64" t="s">
        <v>536</v>
      </c>
      <c r="D485" s="65">
        <v>42812</v>
      </c>
      <c r="E485" s="66">
        <v>6</v>
      </c>
      <c r="F485" s="66">
        <v>61</v>
      </c>
      <c r="G485" s="66" t="str">
        <f>_xlfn.XLOOKUP(E485,'Cost Pools'!$A$3:$A$8,'Cost Pools'!$B$3:$B$8,"Tarkista KP-numero")</f>
        <v>Other Services</v>
      </c>
      <c r="H485" s="66" t="str">
        <f>_xlfn.XLOOKUP(F485,'Cost Pools'!$C$3:$C$13,'Cost Pools'!$D$3:$D$13,"Check CP Number")</f>
        <v>New York</v>
      </c>
      <c r="I485" s="67">
        <v>1937.36</v>
      </c>
      <c r="J485" s="68"/>
      <c r="K485" s="66">
        <v>2432</v>
      </c>
      <c r="L485" s="68" t="s">
        <v>3121</v>
      </c>
    </row>
    <row r="486" spans="1:12">
      <c r="A486" s="63">
        <v>1600</v>
      </c>
      <c r="B486" s="63" t="s">
        <v>3162</v>
      </c>
      <c r="C486" s="64" t="s">
        <v>537</v>
      </c>
      <c r="D486" s="65">
        <v>42812</v>
      </c>
      <c r="E486" s="66">
        <v>6</v>
      </c>
      <c r="F486" s="66">
        <v>61</v>
      </c>
      <c r="G486" s="66" t="str">
        <f>_xlfn.XLOOKUP(E486,'Cost Pools'!$A$3:$A$8,'Cost Pools'!$B$3:$B$8,"Tarkista KP-numero")</f>
        <v>Other Services</v>
      </c>
      <c r="H486" s="66" t="str">
        <f>_xlfn.XLOOKUP(F486,'Cost Pools'!$C$3:$C$13,'Cost Pools'!$D$3:$D$13,"Check CP Number")</f>
        <v>New York</v>
      </c>
      <c r="I486" s="67">
        <v>1464</v>
      </c>
      <c r="J486" s="68"/>
      <c r="K486" s="66">
        <v>2077</v>
      </c>
      <c r="L486" s="68" t="s">
        <v>3111</v>
      </c>
    </row>
    <row r="487" spans="1:12">
      <c r="A487" s="63">
        <v>1600</v>
      </c>
      <c r="B487" s="63" t="s">
        <v>3162</v>
      </c>
      <c r="C487" s="64" t="s">
        <v>538</v>
      </c>
      <c r="D487" s="65">
        <v>42812</v>
      </c>
      <c r="E487" s="66">
        <v>6</v>
      </c>
      <c r="F487" s="66">
        <v>61</v>
      </c>
      <c r="G487" s="66" t="str">
        <f>_xlfn.XLOOKUP(E487,'Cost Pools'!$A$3:$A$8,'Cost Pools'!$B$3:$B$8,"Tarkista KP-numero")</f>
        <v>Other Services</v>
      </c>
      <c r="H487" s="66" t="str">
        <f>_xlfn.XLOOKUP(F487,'Cost Pools'!$C$3:$C$13,'Cost Pools'!$D$3:$D$13,"Check CP Number")</f>
        <v>New York</v>
      </c>
      <c r="I487" s="67">
        <v>26205.599999999999</v>
      </c>
      <c r="J487" s="68"/>
      <c r="K487" s="66">
        <v>111</v>
      </c>
      <c r="L487" s="68" t="s">
        <v>3025</v>
      </c>
    </row>
    <row r="488" spans="1:12">
      <c r="A488" s="63">
        <v>1600</v>
      </c>
      <c r="B488" s="63" t="s">
        <v>3162</v>
      </c>
      <c r="C488" s="64" t="s">
        <v>539</v>
      </c>
      <c r="D488" s="65">
        <v>42813</v>
      </c>
      <c r="E488" s="66">
        <v>1</v>
      </c>
      <c r="F488" s="66">
        <v>12</v>
      </c>
      <c r="G488" s="66" t="str">
        <f>_xlfn.XLOOKUP(E488,'Cost Pools'!$A$3:$A$8,'Cost Pools'!$B$3:$B$8,"Tarkista KP-numero")</f>
        <v>Accounting</v>
      </c>
      <c r="H488" s="66" t="str">
        <f>_xlfn.XLOOKUP(F488,'Cost Pools'!$C$3:$C$13,'Cost Pools'!$D$3:$D$13,"Check CP Number")</f>
        <v>Los Angeles</v>
      </c>
      <c r="I488" s="67">
        <v>1759.24</v>
      </c>
      <c r="J488" s="68"/>
      <c r="K488" s="66">
        <v>127</v>
      </c>
      <c r="L488" s="68" t="s">
        <v>3027</v>
      </c>
    </row>
    <row r="489" spans="1:12">
      <c r="A489" s="63">
        <v>1600</v>
      </c>
      <c r="B489" s="63" t="s">
        <v>3162</v>
      </c>
      <c r="C489" s="64" t="s">
        <v>540</v>
      </c>
      <c r="D489" s="65">
        <v>42813</v>
      </c>
      <c r="E489" s="66">
        <v>1</v>
      </c>
      <c r="F489" s="66">
        <v>12</v>
      </c>
      <c r="G489" s="66" t="str">
        <f>_xlfn.XLOOKUP(E489,'Cost Pools'!$A$3:$A$8,'Cost Pools'!$B$3:$B$8,"Tarkista KP-numero")</f>
        <v>Accounting</v>
      </c>
      <c r="H489" s="66" t="str">
        <f>_xlfn.XLOOKUP(F489,'Cost Pools'!$C$3:$C$13,'Cost Pools'!$D$3:$D$13,"Check CP Number")</f>
        <v>Los Angeles</v>
      </c>
      <c r="I489" s="67">
        <v>1256.5999999999999</v>
      </c>
      <c r="J489" s="68"/>
      <c r="K489" s="66">
        <v>198</v>
      </c>
      <c r="L489" s="68" t="s">
        <v>3035</v>
      </c>
    </row>
    <row r="490" spans="1:12">
      <c r="A490" s="63">
        <v>1600</v>
      </c>
      <c r="B490" s="63" t="s">
        <v>3162</v>
      </c>
      <c r="C490" s="64" t="s">
        <v>541</v>
      </c>
      <c r="D490" s="65">
        <v>42813</v>
      </c>
      <c r="E490" s="66">
        <v>1</v>
      </c>
      <c r="F490" s="66">
        <v>12</v>
      </c>
      <c r="G490" s="66" t="str">
        <f>_xlfn.XLOOKUP(E490,'Cost Pools'!$A$3:$A$8,'Cost Pools'!$B$3:$B$8,"Tarkista KP-numero")</f>
        <v>Accounting</v>
      </c>
      <c r="H490" s="66" t="str">
        <f>_xlfn.XLOOKUP(F490,'Cost Pools'!$C$3:$C$13,'Cost Pools'!$D$3:$D$13,"Check CP Number")</f>
        <v>Los Angeles</v>
      </c>
      <c r="I490" s="67">
        <v>2013</v>
      </c>
      <c r="J490" s="68"/>
      <c r="K490" s="66">
        <v>207</v>
      </c>
      <c r="L490" s="68" t="s">
        <v>3036</v>
      </c>
    </row>
    <row r="491" spans="1:12">
      <c r="A491" s="63">
        <v>1600</v>
      </c>
      <c r="B491" s="63" t="s">
        <v>3162</v>
      </c>
      <c r="C491" s="64" t="s">
        <v>542</v>
      </c>
      <c r="D491" s="65">
        <v>42813</v>
      </c>
      <c r="E491" s="66">
        <v>1</v>
      </c>
      <c r="F491" s="66">
        <v>12</v>
      </c>
      <c r="G491" s="66" t="str">
        <f>_xlfn.XLOOKUP(E491,'Cost Pools'!$A$3:$A$8,'Cost Pools'!$B$3:$B$8,"Tarkista KP-numero")</f>
        <v>Accounting</v>
      </c>
      <c r="H491" s="66" t="str">
        <f>_xlfn.XLOOKUP(F491,'Cost Pools'!$C$3:$C$13,'Cost Pools'!$D$3:$D$13,"Check CP Number")</f>
        <v>Los Angeles</v>
      </c>
      <c r="I491" s="67">
        <v>1220</v>
      </c>
      <c r="J491" s="68"/>
      <c r="K491" s="66">
        <v>214</v>
      </c>
      <c r="L491" s="68" t="s">
        <v>3038</v>
      </c>
    </row>
    <row r="492" spans="1:12">
      <c r="A492" s="63">
        <v>1600</v>
      </c>
      <c r="B492" s="63" t="s">
        <v>3162</v>
      </c>
      <c r="C492" s="64" t="s">
        <v>543</v>
      </c>
      <c r="D492" s="65">
        <v>42813</v>
      </c>
      <c r="E492" s="66">
        <v>3</v>
      </c>
      <c r="F492" s="68"/>
      <c r="G492" s="66" t="str">
        <f>_xlfn.XLOOKUP(E492,'Cost Pools'!$A$3:$A$8,'Cost Pools'!$B$3:$B$8,"Tarkista KP-numero")</f>
        <v>Seminars</v>
      </c>
      <c r="H492" s="66" t="str">
        <f>_xlfn.XLOOKUP(F492,'Cost Pools'!$C$3:$C$13,'Cost Pools'!$D$3:$D$13,"Check CP Number")</f>
        <v>Check CP Number</v>
      </c>
      <c r="I492" s="67">
        <v>231.8</v>
      </c>
      <c r="J492" s="68"/>
      <c r="K492" s="66">
        <v>225</v>
      </c>
      <c r="L492" s="68" t="s">
        <v>3039</v>
      </c>
    </row>
    <row r="493" spans="1:12">
      <c r="A493" s="63">
        <v>1600</v>
      </c>
      <c r="B493" s="63" t="s">
        <v>3162</v>
      </c>
      <c r="C493" s="64" t="s">
        <v>544</v>
      </c>
      <c r="D493" s="65">
        <v>42813</v>
      </c>
      <c r="E493" s="66">
        <v>1</v>
      </c>
      <c r="F493" s="66">
        <v>12</v>
      </c>
      <c r="G493" s="66" t="str">
        <f>_xlfn.XLOOKUP(E493,'Cost Pools'!$A$3:$A$8,'Cost Pools'!$B$3:$B$8,"Tarkista KP-numero")</f>
        <v>Accounting</v>
      </c>
      <c r="H493" s="66" t="str">
        <f>_xlfn.XLOOKUP(F493,'Cost Pools'!$C$3:$C$13,'Cost Pools'!$D$3:$D$13,"Check CP Number")</f>
        <v>Los Angeles</v>
      </c>
      <c r="I493" s="67">
        <v>1256.5999999999999</v>
      </c>
      <c r="J493" s="68"/>
      <c r="K493" s="66">
        <v>230</v>
      </c>
      <c r="L493" s="68" t="s">
        <v>3041</v>
      </c>
    </row>
    <row r="494" spans="1:12">
      <c r="A494" s="63">
        <v>1600</v>
      </c>
      <c r="B494" s="63" t="s">
        <v>3162</v>
      </c>
      <c r="C494" s="64" t="s">
        <v>545</v>
      </c>
      <c r="D494" s="65">
        <v>42813</v>
      </c>
      <c r="E494" s="66">
        <v>1</v>
      </c>
      <c r="F494" s="66">
        <v>12</v>
      </c>
      <c r="G494" s="66" t="str">
        <f>_xlfn.XLOOKUP(E494,'Cost Pools'!$A$3:$A$8,'Cost Pools'!$B$3:$B$8,"Tarkista KP-numero")</f>
        <v>Accounting</v>
      </c>
      <c r="H494" s="66" t="str">
        <f>_xlfn.XLOOKUP(F494,'Cost Pools'!$C$3:$C$13,'Cost Pools'!$D$3:$D$13,"Check CP Number")</f>
        <v>Los Angeles</v>
      </c>
      <c r="I494" s="67">
        <v>1061.4000000000001</v>
      </c>
      <c r="J494" s="68"/>
      <c r="K494" s="66">
        <v>320</v>
      </c>
      <c r="L494" s="68" t="s">
        <v>3052</v>
      </c>
    </row>
    <row r="495" spans="1:12">
      <c r="A495" s="63">
        <v>1600</v>
      </c>
      <c r="B495" s="63" t="s">
        <v>3162</v>
      </c>
      <c r="C495" s="64" t="s">
        <v>546</v>
      </c>
      <c r="D495" s="65">
        <v>42813</v>
      </c>
      <c r="E495" s="66">
        <v>1</v>
      </c>
      <c r="F495" s="66">
        <v>12</v>
      </c>
      <c r="G495" s="66" t="str">
        <f>_xlfn.XLOOKUP(E495,'Cost Pools'!$A$3:$A$8,'Cost Pools'!$B$3:$B$8,"Tarkista KP-numero")</f>
        <v>Accounting</v>
      </c>
      <c r="H495" s="66" t="str">
        <f>_xlfn.XLOOKUP(F495,'Cost Pools'!$C$3:$C$13,'Cost Pools'!$D$3:$D$13,"Check CP Number")</f>
        <v>Los Angeles</v>
      </c>
      <c r="I495" s="67">
        <v>1005.28</v>
      </c>
      <c r="J495" s="68"/>
      <c r="K495" s="66">
        <v>593</v>
      </c>
      <c r="L495" s="68" t="s">
        <v>3068</v>
      </c>
    </row>
    <row r="496" spans="1:12">
      <c r="A496" s="63">
        <v>1600</v>
      </c>
      <c r="B496" s="63" t="s">
        <v>3162</v>
      </c>
      <c r="C496" s="64" t="s">
        <v>547</v>
      </c>
      <c r="D496" s="65">
        <v>42813</v>
      </c>
      <c r="E496" s="66">
        <v>1</v>
      </c>
      <c r="F496" s="66">
        <v>12</v>
      </c>
      <c r="G496" s="66" t="str">
        <f>_xlfn.XLOOKUP(E496,'Cost Pools'!$A$3:$A$8,'Cost Pools'!$B$3:$B$8,"Tarkista KP-numero")</f>
        <v>Accounting</v>
      </c>
      <c r="H496" s="66" t="str">
        <f>_xlfn.XLOOKUP(F496,'Cost Pools'!$C$3:$C$13,'Cost Pools'!$D$3:$D$13,"Check CP Number")</f>
        <v>Los Angeles</v>
      </c>
      <c r="I496" s="67">
        <v>2514.42</v>
      </c>
      <c r="J496" s="68"/>
      <c r="K496" s="66">
        <v>971</v>
      </c>
      <c r="L496" s="68" t="s">
        <v>3090</v>
      </c>
    </row>
    <row r="497" spans="1:12">
      <c r="A497" s="63">
        <v>1600</v>
      </c>
      <c r="B497" s="63" t="s">
        <v>3162</v>
      </c>
      <c r="C497" s="64" t="s">
        <v>548</v>
      </c>
      <c r="D497" s="65">
        <v>42813</v>
      </c>
      <c r="E497" s="66">
        <v>6</v>
      </c>
      <c r="F497" s="66">
        <v>62</v>
      </c>
      <c r="G497" s="66" t="str">
        <f>_xlfn.XLOOKUP(E497,'Cost Pools'!$A$3:$A$8,'Cost Pools'!$B$3:$B$8,"Tarkista KP-numero")</f>
        <v>Other Services</v>
      </c>
      <c r="H497" s="66" t="str">
        <f>_xlfn.XLOOKUP(F497,'Cost Pools'!$C$3:$C$13,'Cost Pools'!$D$3:$D$13,"Check CP Number")</f>
        <v>Los Angeles</v>
      </c>
      <c r="I497" s="67">
        <v>634.4</v>
      </c>
      <c r="J497" s="68"/>
      <c r="K497" s="66">
        <v>1027</v>
      </c>
      <c r="L497" s="68" t="s">
        <v>3094</v>
      </c>
    </row>
    <row r="498" spans="1:12">
      <c r="A498" s="63">
        <v>1600</v>
      </c>
      <c r="B498" s="63" t="s">
        <v>3162</v>
      </c>
      <c r="C498" s="64" t="s">
        <v>549</v>
      </c>
      <c r="D498" s="65">
        <v>42813</v>
      </c>
      <c r="E498" s="66">
        <v>5</v>
      </c>
      <c r="F498" s="66">
        <v>52</v>
      </c>
      <c r="G498" s="66" t="str">
        <f>_xlfn.XLOOKUP(E498,'Cost Pools'!$A$3:$A$8,'Cost Pools'!$B$3:$B$8,"Tarkista KP-numero")</f>
        <v>Public Relations</v>
      </c>
      <c r="H498" s="66" t="str">
        <f>_xlfn.XLOOKUP(F498,'Cost Pools'!$C$3:$C$13,'Cost Pools'!$D$3:$D$13,"Check CP Number")</f>
        <v>Los Angeles</v>
      </c>
      <c r="I498" s="67">
        <v>2537.6</v>
      </c>
      <c r="J498" s="68"/>
      <c r="K498" s="66">
        <v>1511</v>
      </c>
      <c r="L498" s="68" t="s">
        <v>3103</v>
      </c>
    </row>
    <row r="499" spans="1:12">
      <c r="A499" s="63">
        <v>1600</v>
      </c>
      <c r="B499" s="63" t="s">
        <v>3162</v>
      </c>
      <c r="C499" s="64" t="s">
        <v>550</v>
      </c>
      <c r="D499" s="65">
        <v>42813</v>
      </c>
      <c r="E499" s="66">
        <v>2</v>
      </c>
      <c r="F499" s="66">
        <v>22</v>
      </c>
      <c r="G499" s="66" t="str">
        <f>_xlfn.XLOOKUP(E499,'Cost Pools'!$A$3:$A$8,'Cost Pools'!$B$3:$B$8,"Tarkista KP-numero")</f>
        <v>Consulting</v>
      </c>
      <c r="H499" s="66" t="str">
        <f>_xlfn.XLOOKUP(F499,'Cost Pools'!$C$3:$C$13,'Cost Pools'!$D$3:$D$13,"Check CP Number")</f>
        <v>Pittsburg</v>
      </c>
      <c r="I499" s="67">
        <v>941.84</v>
      </c>
      <c r="J499" s="68"/>
      <c r="K499" s="66">
        <v>283</v>
      </c>
      <c r="L499" s="68" t="s">
        <v>3047</v>
      </c>
    </row>
    <row r="500" spans="1:12">
      <c r="A500" s="63">
        <v>1600</v>
      </c>
      <c r="B500" s="63" t="s">
        <v>3162</v>
      </c>
      <c r="C500" s="64" t="s">
        <v>551</v>
      </c>
      <c r="D500" s="65">
        <v>42813</v>
      </c>
      <c r="E500" s="66">
        <v>5</v>
      </c>
      <c r="F500" s="66">
        <v>52</v>
      </c>
      <c r="G500" s="66" t="str">
        <f>_xlfn.XLOOKUP(E500,'Cost Pools'!$A$3:$A$8,'Cost Pools'!$B$3:$B$8,"Tarkista KP-numero")</f>
        <v>Public Relations</v>
      </c>
      <c r="H500" s="66" t="str">
        <f>_xlfn.XLOOKUP(F500,'Cost Pools'!$C$3:$C$13,'Cost Pools'!$D$3:$D$13,"Check CP Number")</f>
        <v>Los Angeles</v>
      </c>
      <c r="I500" s="67">
        <v>1268.8</v>
      </c>
      <c r="J500" s="68"/>
      <c r="K500" s="66">
        <v>100</v>
      </c>
      <c r="L500" s="68" t="s">
        <v>3017</v>
      </c>
    </row>
    <row r="501" spans="1:12">
      <c r="A501" s="63">
        <v>1600</v>
      </c>
      <c r="B501" s="63" t="s">
        <v>3162</v>
      </c>
      <c r="C501" s="64" t="s">
        <v>552</v>
      </c>
      <c r="D501" s="65">
        <v>42813</v>
      </c>
      <c r="E501" s="66">
        <v>1</v>
      </c>
      <c r="F501" s="66">
        <v>12</v>
      </c>
      <c r="G501" s="66" t="str">
        <f>_xlfn.XLOOKUP(E501,'Cost Pools'!$A$3:$A$8,'Cost Pools'!$B$3:$B$8,"Tarkista KP-numero")</f>
        <v>Accounting</v>
      </c>
      <c r="H501" s="66" t="str">
        <f>_xlfn.XLOOKUP(F501,'Cost Pools'!$C$3:$C$13,'Cost Pools'!$D$3:$D$13,"Check CP Number")</f>
        <v>Los Angeles</v>
      </c>
      <c r="I501" s="67">
        <v>2013</v>
      </c>
      <c r="J501" s="68"/>
      <c r="K501" s="66">
        <v>515</v>
      </c>
      <c r="L501" s="68" t="s">
        <v>3063</v>
      </c>
    </row>
    <row r="502" spans="1:12">
      <c r="A502" s="63">
        <v>1600</v>
      </c>
      <c r="B502" s="63" t="s">
        <v>3162</v>
      </c>
      <c r="C502" s="64" t="s">
        <v>553</v>
      </c>
      <c r="D502" s="65">
        <v>42813</v>
      </c>
      <c r="E502" s="66">
        <v>3</v>
      </c>
      <c r="F502" s="68"/>
      <c r="G502" s="66" t="str">
        <f>_xlfn.XLOOKUP(E502,'Cost Pools'!$A$3:$A$8,'Cost Pools'!$B$3:$B$8,"Tarkista KP-numero")</f>
        <v>Seminars</v>
      </c>
      <c r="H502" s="66" t="str">
        <f>_xlfn.XLOOKUP(F502,'Cost Pools'!$C$3:$C$13,'Cost Pools'!$D$3:$D$13,"Check CP Number")</f>
        <v>Check CP Number</v>
      </c>
      <c r="I502" s="67">
        <v>219.6</v>
      </c>
      <c r="J502" s="68"/>
      <c r="K502" s="66">
        <v>103</v>
      </c>
      <c r="L502" s="68" t="s">
        <v>3020</v>
      </c>
    </row>
    <row r="503" spans="1:12">
      <c r="A503" s="63">
        <v>1600</v>
      </c>
      <c r="B503" s="63" t="s">
        <v>3162</v>
      </c>
      <c r="C503" s="64" t="s">
        <v>554</v>
      </c>
      <c r="D503" s="65">
        <v>42813</v>
      </c>
      <c r="E503" s="66">
        <v>1</v>
      </c>
      <c r="F503" s="66">
        <v>12</v>
      </c>
      <c r="G503" s="66" t="str">
        <f>_xlfn.XLOOKUP(E503,'Cost Pools'!$A$3:$A$8,'Cost Pools'!$B$3:$B$8,"Tarkista KP-numero")</f>
        <v>Accounting</v>
      </c>
      <c r="H503" s="66" t="str">
        <f>_xlfn.XLOOKUP(F503,'Cost Pools'!$C$3:$C$13,'Cost Pools'!$D$3:$D$13,"Check CP Number")</f>
        <v>Los Angeles</v>
      </c>
      <c r="I503" s="67">
        <v>1256.5999999999999</v>
      </c>
      <c r="J503" s="68"/>
      <c r="K503" s="66">
        <v>2628</v>
      </c>
      <c r="L503" s="68" t="s">
        <v>3163</v>
      </c>
    </row>
    <row r="504" spans="1:12">
      <c r="A504" s="63">
        <v>1600</v>
      </c>
      <c r="B504" s="63" t="s">
        <v>3162</v>
      </c>
      <c r="C504" s="64" t="s">
        <v>555</v>
      </c>
      <c r="D504" s="65">
        <v>42813</v>
      </c>
      <c r="E504" s="66">
        <v>1</v>
      </c>
      <c r="F504" s="66">
        <v>12</v>
      </c>
      <c r="G504" s="66" t="str">
        <f>_xlfn.XLOOKUP(E504,'Cost Pools'!$A$3:$A$8,'Cost Pools'!$B$3:$B$8,"Tarkista KP-numero")</f>
        <v>Accounting</v>
      </c>
      <c r="H504" s="66" t="str">
        <f>_xlfn.XLOOKUP(F504,'Cost Pools'!$C$3:$C$13,'Cost Pools'!$D$3:$D$13,"Check CP Number")</f>
        <v>Los Angeles</v>
      </c>
      <c r="I504" s="67">
        <v>879.62</v>
      </c>
      <c r="J504" s="68"/>
      <c r="K504" s="66">
        <v>2628</v>
      </c>
      <c r="L504" s="68" t="s">
        <v>3163</v>
      </c>
    </row>
    <row r="505" spans="1:12">
      <c r="A505" s="63">
        <v>1600</v>
      </c>
      <c r="B505" s="63" t="s">
        <v>3162</v>
      </c>
      <c r="C505" s="64" t="s">
        <v>556</v>
      </c>
      <c r="D505" s="65">
        <v>42813</v>
      </c>
      <c r="E505" s="66">
        <v>1</v>
      </c>
      <c r="F505" s="66">
        <v>12</v>
      </c>
      <c r="G505" s="66" t="str">
        <f>_xlfn.XLOOKUP(E505,'Cost Pools'!$A$3:$A$8,'Cost Pools'!$B$3:$B$8,"Tarkista KP-numero")</f>
        <v>Accounting</v>
      </c>
      <c r="H505" s="66" t="str">
        <f>_xlfn.XLOOKUP(F505,'Cost Pools'!$C$3:$C$13,'Cost Pools'!$D$3:$D$13,"Check CP Number")</f>
        <v>Los Angeles</v>
      </c>
      <c r="I505" s="67">
        <v>1256.5999999999999</v>
      </c>
      <c r="J505" s="68"/>
      <c r="K505" s="66">
        <v>2457</v>
      </c>
      <c r="L505" s="68" t="s">
        <v>3165</v>
      </c>
    </row>
    <row r="506" spans="1:12">
      <c r="A506" s="63">
        <v>1600</v>
      </c>
      <c r="B506" s="63" t="s">
        <v>3162</v>
      </c>
      <c r="C506" s="64" t="s">
        <v>557</v>
      </c>
      <c r="D506" s="65">
        <v>42813</v>
      </c>
      <c r="E506" s="66">
        <v>1</v>
      </c>
      <c r="F506" s="66">
        <v>12</v>
      </c>
      <c r="G506" s="66" t="str">
        <f>_xlfn.XLOOKUP(E506,'Cost Pools'!$A$3:$A$8,'Cost Pools'!$B$3:$B$8,"Tarkista KP-numero")</f>
        <v>Accounting</v>
      </c>
      <c r="H506" s="66" t="str">
        <f>_xlfn.XLOOKUP(F506,'Cost Pools'!$C$3:$C$13,'Cost Pools'!$D$3:$D$13,"Check CP Number")</f>
        <v>Los Angeles</v>
      </c>
      <c r="I506" s="67">
        <v>838.14</v>
      </c>
      <c r="J506" s="68"/>
      <c r="K506" s="66">
        <v>2457</v>
      </c>
      <c r="L506" s="68" t="s">
        <v>3165</v>
      </c>
    </row>
    <row r="507" spans="1:12">
      <c r="A507" s="63">
        <v>1600</v>
      </c>
      <c r="B507" s="63" t="s">
        <v>3162</v>
      </c>
      <c r="C507" s="64" t="s">
        <v>558</v>
      </c>
      <c r="D507" s="65">
        <v>42813</v>
      </c>
      <c r="E507" s="66">
        <v>1</v>
      </c>
      <c r="F507" s="66">
        <v>12</v>
      </c>
      <c r="G507" s="66" t="str">
        <f>_xlfn.XLOOKUP(E507,'Cost Pools'!$A$3:$A$8,'Cost Pools'!$B$3:$B$8,"Tarkista KP-numero")</f>
        <v>Accounting</v>
      </c>
      <c r="H507" s="66" t="str">
        <f>_xlfn.XLOOKUP(F507,'Cost Pools'!$C$3:$C$13,'Cost Pools'!$D$3:$D$13,"Check CP Number")</f>
        <v>Los Angeles</v>
      </c>
      <c r="I507" s="67">
        <v>1760.46</v>
      </c>
      <c r="J507" s="68"/>
      <c r="K507" s="66">
        <v>756</v>
      </c>
      <c r="L507" s="68" t="s">
        <v>3080</v>
      </c>
    </row>
    <row r="508" spans="1:12">
      <c r="A508" s="63">
        <v>1600</v>
      </c>
      <c r="B508" s="63" t="s">
        <v>3162</v>
      </c>
      <c r="C508" s="64" t="s">
        <v>559</v>
      </c>
      <c r="D508" s="65">
        <v>42813</v>
      </c>
      <c r="E508" s="66">
        <v>1</v>
      </c>
      <c r="F508" s="66">
        <v>12</v>
      </c>
      <c r="G508" s="66" t="str">
        <f>_xlfn.XLOOKUP(E508,'Cost Pools'!$A$3:$A$8,'Cost Pools'!$B$3:$B$8,"Tarkista KP-numero")</f>
        <v>Accounting</v>
      </c>
      <c r="H508" s="66" t="str">
        <f>_xlfn.XLOOKUP(F508,'Cost Pools'!$C$3:$C$13,'Cost Pools'!$D$3:$D$13,"Check CP Number")</f>
        <v>Los Angeles</v>
      </c>
      <c r="I508" s="67">
        <v>943.06</v>
      </c>
      <c r="J508" s="68"/>
      <c r="K508" s="66">
        <v>756</v>
      </c>
      <c r="L508" s="68" t="s">
        <v>3080</v>
      </c>
    </row>
    <row r="509" spans="1:12">
      <c r="A509" s="63">
        <v>1600</v>
      </c>
      <c r="B509" s="63" t="s">
        <v>3162</v>
      </c>
      <c r="C509" s="64" t="s">
        <v>560</v>
      </c>
      <c r="D509" s="65">
        <v>42813</v>
      </c>
      <c r="E509" s="66">
        <v>2</v>
      </c>
      <c r="F509" s="66">
        <v>22</v>
      </c>
      <c r="G509" s="66" t="str">
        <f>_xlfn.XLOOKUP(E509,'Cost Pools'!$A$3:$A$8,'Cost Pools'!$B$3:$B$8,"Tarkista KP-numero")</f>
        <v>Consulting</v>
      </c>
      <c r="H509" s="66" t="str">
        <f>_xlfn.XLOOKUP(F509,'Cost Pools'!$C$3:$C$13,'Cost Pools'!$D$3:$D$13,"Check CP Number")</f>
        <v>Pittsburg</v>
      </c>
      <c r="I509" s="67">
        <v>1135.82</v>
      </c>
      <c r="J509" s="68"/>
      <c r="K509" s="66">
        <v>1391</v>
      </c>
      <c r="L509" s="68" t="s">
        <v>3101</v>
      </c>
    </row>
    <row r="510" spans="1:12">
      <c r="A510" s="63">
        <v>1600</v>
      </c>
      <c r="B510" s="63" t="s">
        <v>3162</v>
      </c>
      <c r="C510" s="64" t="s">
        <v>561</v>
      </c>
      <c r="D510" s="65">
        <v>42813</v>
      </c>
      <c r="E510" s="66">
        <v>1</v>
      </c>
      <c r="F510" s="66">
        <v>12</v>
      </c>
      <c r="G510" s="66" t="str">
        <f>_xlfn.XLOOKUP(E510,'Cost Pools'!$A$3:$A$8,'Cost Pools'!$B$3:$B$8,"Tarkista KP-numero")</f>
        <v>Accounting</v>
      </c>
      <c r="H510" s="66" t="str">
        <f>_xlfn.XLOOKUP(F510,'Cost Pools'!$C$3:$C$13,'Cost Pools'!$D$3:$D$13,"Check CP Number")</f>
        <v>Los Angeles</v>
      </c>
      <c r="I510" s="67">
        <v>2013</v>
      </c>
      <c r="J510" s="68"/>
      <c r="K510" s="66">
        <v>1391</v>
      </c>
      <c r="L510" s="68" t="s">
        <v>3101</v>
      </c>
    </row>
    <row r="511" spans="1:12">
      <c r="A511" s="63">
        <v>1600</v>
      </c>
      <c r="B511" s="63" t="s">
        <v>3162</v>
      </c>
      <c r="C511" s="64" t="s">
        <v>562</v>
      </c>
      <c r="D511" s="65">
        <v>42813</v>
      </c>
      <c r="E511" s="66">
        <v>1</v>
      </c>
      <c r="F511" s="66">
        <v>12</v>
      </c>
      <c r="G511" s="66" t="str">
        <f>_xlfn.XLOOKUP(E511,'Cost Pools'!$A$3:$A$8,'Cost Pools'!$B$3:$B$8,"Tarkista KP-numero")</f>
        <v>Accounting</v>
      </c>
      <c r="H511" s="66" t="str">
        <f>_xlfn.XLOOKUP(F511,'Cost Pools'!$C$3:$C$13,'Cost Pools'!$D$3:$D$13,"Check CP Number")</f>
        <v>Los Angeles</v>
      </c>
      <c r="I511" s="67">
        <v>2818.2</v>
      </c>
      <c r="J511" s="68"/>
      <c r="K511" s="66">
        <v>2432</v>
      </c>
      <c r="L511" s="68" t="s">
        <v>3121</v>
      </c>
    </row>
    <row r="512" spans="1:12">
      <c r="A512" s="63">
        <v>1600</v>
      </c>
      <c r="B512" s="63" t="s">
        <v>3162</v>
      </c>
      <c r="C512" s="64" t="s">
        <v>563</v>
      </c>
      <c r="D512" s="65">
        <v>42813</v>
      </c>
      <c r="E512" s="66">
        <v>1</v>
      </c>
      <c r="F512" s="66">
        <v>12</v>
      </c>
      <c r="G512" s="66" t="str">
        <f>_xlfn.XLOOKUP(E512,'Cost Pools'!$A$3:$A$8,'Cost Pools'!$B$3:$B$8,"Tarkista KP-numero")</f>
        <v>Accounting</v>
      </c>
      <c r="H512" s="66" t="str">
        <f>_xlfn.XLOOKUP(F512,'Cost Pools'!$C$3:$C$13,'Cost Pools'!$D$3:$D$13,"Check CP Number")</f>
        <v>Los Angeles</v>
      </c>
      <c r="I512" s="67">
        <v>1220</v>
      </c>
      <c r="J512" s="68"/>
      <c r="K512" s="66">
        <v>1440</v>
      </c>
      <c r="L512" s="68" t="s">
        <v>3102</v>
      </c>
    </row>
    <row r="513" spans="1:12">
      <c r="A513" s="63">
        <v>1600</v>
      </c>
      <c r="B513" s="63" t="s">
        <v>3162</v>
      </c>
      <c r="C513" s="64" t="s">
        <v>564</v>
      </c>
      <c r="D513" s="65">
        <v>42813</v>
      </c>
      <c r="E513" s="66">
        <v>5</v>
      </c>
      <c r="F513" s="66">
        <v>52</v>
      </c>
      <c r="G513" s="66" t="str">
        <f>_xlfn.XLOOKUP(E513,'Cost Pools'!$A$3:$A$8,'Cost Pools'!$B$3:$B$8,"Tarkista KP-numero")</f>
        <v>Public Relations</v>
      </c>
      <c r="H513" s="66" t="str">
        <f>_xlfn.XLOOKUP(F513,'Cost Pools'!$C$3:$C$13,'Cost Pools'!$D$3:$D$13,"Check CP Number")</f>
        <v>Los Angeles</v>
      </c>
      <c r="I513" s="67">
        <v>1268.8</v>
      </c>
      <c r="J513" s="68"/>
      <c r="K513" s="66">
        <v>1440</v>
      </c>
      <c r="L513" s="68" t="s">
        <v>3102</v>
      </c>
    </row>
    <row r="514" spans="1:12">
      <c r="A514" s="63">
        <v>1600</v>
      </c>
      <c r="B514" s="63" t="s">
        <v>3162</v>
      </c>
      <c r="C514" s="64" t="s">
        <v>565</v>
      </c>
      <c r="D514" s="65">
        <v>42813</v>
      </c>
      <c r="E514" s="66">
        <v>1</v>
      </c>
      <c r="F514" s="66">
        <v>12</v>
      </c>
      <c r="G514" s="66" t="str">
        <f>_xlfn.XLOOKUP(E514,'Cost Pools'!$A$3:$A$8,'Cost Pools'!$B$3:$B$8,"Tarkista KP-numero")</f>
        <v>Accounting</v>
      </c>
      <c r="H514" s="66" t="str">
        <f>_xlfn.XLOOKUP(F514,'Cost Pools'!$C$3:$C$13,'Cost Pools'!$D$3:$D$13,"Check CP Number")</f>
        <v>Los Angeles</v>
      </c>
      <c r="I514" s="67">
        <v>2013</v>
      </c>
      <c r="J514" s="68"/>
      <c r="K514" s="66">
        <v>1440</v>
      </c>
      <c r="L514" s="68" t="s">
        <v>3102</v>
      </c>
    </row>
    <row r="515" spans="1:12">
      <c r="A515" s="63">
        <v>1600</v>
      </c>
      <c r="B515" s="63" t="s">
        <v>3162</v>
      </c>
      <c r="C515" s="64" t="s">
        <v>566</v>
      </c>
      <c r="D515" s="65">
        <v>42813</v>
      </c>
      <c r="E515" s="66">
        <v>1</v>
      </c>
      <c r="F515" s="66">
        <v>12</v>
      </c>
      <c r="G515" s="66" t="str">
        <f>_xlfn.XLOOKUP(E515,'Cost Pools'!$A$3:$A$8,'Cost Pools'!$B$3:$B$8,"Tarkista KP-numero")</f>
        <v>Accounting</v>
      </c>
      <c r="H515" s="66" t="str">
        <f>_xlfn.XLOOKUP(F515,'Cost Pools'!$C$3:$C$13,'Cost Pools'!$D$3:$D$13,"Check CP Number")</f>
        <v>Los Angeles</v>
      </c>
      <c r="I515" s="67">
        <v>838.14</v>
      </c>
      <c r="J515" s="68"/>
      <c r="K515" s="66">
        <v>1440</v>
      </c>
      <c r="L515" s="68" t="s">
        <v>3102</v>
      </c>
    </row>
    <row r="516" spans="1:12">
      <c r="A516" s="63">
        <v>1600</v>
      </c>
      <c r="B516" s="63" t="s">
        <v>3162</v>
      </c>
      <c r="C516" s="64" t="s">
        <v>567</v>
      </c>
      <c r="D516" s="65">
        <v>42813</v>
      </c>
      <c r="E516" s="66">
        <v>3</v>
      </c>
      <c r="F516" s="68"/>
      <c r="G516" s="66" t="str">
        <f>_xlfn.XLOOKUP(E516,'Cost Pools'!$A$3:$A$8,'Cost Pools'!$B$3:$B$8,"Tarkista KP-numero")</f>
        <v>Seminars</v>
      </c>
      <c r="H516" s="66" t="str">
        <f>_xlfn.XLOOKUP(F516,'Cost Pools'!$C$3:$C$13,'Cost Pools'!$D$3:$D$13,"Check CP Number")</f>
        <v>Check CP Number</v>
      </c>
      <c r="I516" s="67">
        <v>219.6</v>
      </c>
      <c r="J516" s="68"/>
      <c r="K516" s="66">
        <v>611</v>
      </c>
      <c r="L516" s="68" t="s">
        <v>3070</v>
      </c>
    </row>
    <row r="517" spans="1:12">
      <c r="A517" s="63">
        <v>1600</v>
      </c>
      <c r="B517" s="63" t="s">
        <v>3162</v>
      </c>
      <c r="C517" s="64" t="s">
        <v>568</v>
      </c>
      <c r="D517" s="65">
        <v>42813</v>
      </c>
      <c r="E517" s="66">
        <v>3</v>
      </c>
      <c r="F517" s="68"/>
      <c r="G517" s="66" t="str">
        <f>_xlfn.XLOOKUP(E517,'Cost Pools'!$A$3:$A$8,'Cost Pools'!$B$3:$B$8,"Tarkista KP-numero")</f>
        <v>Seminars</v>
      </c>
      <c r="H517" s="66" t="str">
        <f>_xlfn.XLOOKUP(F517,'Cost Pools'!$C$3:$C$13,'Cost Pools'!$D$3:$D$13,"Check CP Number")</f>
        <v>Check CP Number</v>
      </c>
      <c r="I517" s="67">
        <v>295.24</v>
      </c>
      <c r="J517" s="68"/>
      <c r="K517" s="66">
        <v>2178</v>
      </c>
      <c r="L517" s="68" t="s">
        <v>3115</v>
      </c>
    </row>
    <row r="518" spans="1:12">
      <c r="A518" s="63">
        <v>1600</v>
      </c>
      <c r="B518" s="63" t="s">
        <v>3162</v>
      </c>
      <c r="C518" s="64" t="s">
        <v>569</v>
      </c>
      <c r="D518" s="65">
        <v>42813</v>
      </c>
      <c r="E518" s="66">
        <v>2</v>
      </c>
      <c r="F518" s="66">
        <v>22</v>
      </c>
      <c r="G518" s="66" t="str">
        <f>_xlfn.XLOOKUP(E518,'Cost Pools'!$A$3:$A$8,'Cost Pools'!$B$3:$B$8,"Tarkista KP-numero")</f>
        <v>Consulting</v>
      </c>
      <c r="H518" s="66" t="str">
        <f>_xlfn.XLOOKUP(F518,'Cost Pools'!$C$3:$C$13,'Cost Pools'!$D$3:$D$13,"Check CP Number")</f>
        <v>Pittsburg</v>
      </c>
      <c r="I518" s="67">
        <v>1213.9000000000001</v>
      </c>
      <c r="J518" s="68"/>
      <c r="K518" s="66">
        <v>1440</v>
      </c>
      <c r="L518" s="68" t="s">
        <v>3102</v>
      </c>
    </row>
    <row r="519" spans="1:12">
      <c r="A519" s="63">
        <v>1600</v>
      </c>
      <c r="B519" s="63" t="s">
        <v>3162</v>
      </c>
      <c r="C519" s="64" t="s">
        <v>570</v>
      </c>
      <c r="D519" s="65">
        <v>42813</v>
      </c>
      <c r="E519" s="66">
        <v>1</v>
      </c>
      <c r="F519" s="66">
        <v>12</v>
      </c>
      <c r="G519" s="66" t="str">
        <f>_xlfn.XLOOKUP(E519,'Cost Pools'!$A$3:$A$8,'Cost Pools'!$B$3:$B$8,"Tarkista KP-numero")</f>
        <v>Accounting</v>
      </c>
      <c r="H519" s="66" t="str">
        <f>_xlfn.XLOOKUP(F519,'Cost Pools'!$C$3:$C$13,'Cost Pools'!$D$3:$D$13,"Check CP Number")</f>
        <v>Los Angeles</v>
      </c>
      <c r="I519" s="67">
        <v>2133.7800000000002</v>
      </c>
      <c r="J519" s="68"/>
      <c r="K519" s="66">
        <v>1440</v>
      </c>
      <c r="L519" s="68" t="s">
        <v>3102</v>
      </c>
    </row>
    <row r="520" spans="1:12">
      <c r="A520" s="63">
        <v>1600</v>
      </c>
      <c r="B520" s="63" t="s">
        <v>3162</v>
      </c>
      <c r="C520" s="64" t="s">
        <v>571</v>
      </c>
      <c r="D520" s="65">
        <v>42813</v>
      </c>
      <c r="E520" s="66">
        <v>1</v>
      </c>
      <c r="F520" s="66">
        <v>12</v>
      </c>
      <c r="G520" s="66" t="str">
        <f>_xlfn.XLOOKUP(E520,'Cost Pools'!$A$3:$A$8,'Cost Pools'!$B$3:$B$8,"Tarkista KP-numero")</f>
        <v>Accounting</v>
      </c>
      <c r="H520" s="66" t="str">
        <f>_xlfn.XLOOKUP(F520,'Cost Pools'!$C$3:$C$13,'Cost Pools'!$D$3:$D$13,"Check CP Number")</f>
        <v>Los Angeles</v>
      </c>
      <c r="I520" s="67">
        <v>2514.42</v>
      </c>
      <c r="J520" s="68"/>
      <c r="K520" s="66">
        <v>2432</v>
      </c>
      <c r="L520" s="68" t="s">
        <v>3121</v>
      </c>
    </row>
    <row r="521" spans="1:12">
      <c r="A521" s="63">
        <v>1600</v>
      </c>
      <c r="B521" s="63" t="s">
        <v>3162</v>
      </c>
      <c r="C521" s="64" t="s">
        <v>572</v>
      </c>
      <c r="D521" s="65">
        <v>42813</v>
      </c>
      <c r="E521" s="66">
        <v>1</v>
      </c>
      <c r="F521" s="66">
        <v>12</v>
      </c>
      <c r="G521" s="66" t="str">
        <f>_xlfn.XLOOKUP(E521,'Cost Pools'!$A$3:$A$8,'Cost Pools'!$B$3:$B$8,"Tarkista KP-numero")</f>
        <v>Accounting</v>
      </c>
      <c r="H521" s="66" t="str">
        <f>_xlfn.XLOOKUP(F521,'Cost Pools'!$C$3:$C$13,'Cost Pools'!$D$3:$D$13,"Check CP Number")</f>
        <v>Los Angeles</v>
      </c>
      <c r="I521" s="67">
        <v>1256.5999999999999</v>
      </c>
      <c r="J521" s="68"/>
      <c r="K521" s="66">
        <v>2432</v>
      </c>
      <c r="L521" s="68" t="s">
        <v>3121</v>
      </c>
    </row>
    <row r="522" spans="1:12">
      <c r="A522" s="63">
        <v>1600</v>
      </c>
      <c r="B522" s="63" t="s">
        <v>3162</v>
      </c>
      <c r="C522" s="64" t="s">
        <v>573</v>
      </c>
      <c r="D522" s="65">
        <v>42813</v>
      </c>
      <c r="E522" s="66">
        <v>2</v>
      </c>
      <c r="F522" s="66">
        <v>22</v>
      </c>
      <c r="G522" s="66" t="str">
        <f>_xlfn.XLOOKUP(E522,'Cost Pools'!$A$3:$A$8,'Cost Pools'!$B$3:$B$8,"Tarkista KP-numero")</f>
        <v>Consulting</v>
      </c>
      <c r="H522" s="66" t="str">
        <f>_xlfn.XLOOKUP(F522,'Cost Pools'!$C$3:$C$13,'Cost Pools'!$D$3:$D$13,"Check CP Number")</f>
        <v>Pittsburg</v>
      </c>
      <c r="I522" s="67">
        <v>1135.82</v>
      </c>
      <c r="J522" s="68"/>
      <c r="K522" s="66">
        <v>2432</v>
      </c>
      <c r="L522" s="68" t="s">
        <v>3121</v>
      </c>
    </row>
    <row r="523" spans="1:12">
      <c r="A523" s="63">
        <v>1600</v>
      </c>
      <c r="B523" s="63" t="s">
        <v>3162</v>
      </c>
      <c r="C523" s="64" t="s">
        <v>574</v>
      </c>
      <c r="D523" s="65">
        <v>42813</v>
      </c>
      <c r="E523" s="66">
        <v>2</v>
      </c>
      <c r="F523" s="66">
        <v>22</v>
      </c>
      <c r="G523" s="66" t="str">
        <f>_xlfn.XLOOKUP(E523,'Cost Pools'!$A$3:$A$8,'Cost Pools'!$B$3:$B$8,"Tarkista KP-numero")</f>
        <v>Consulting</v>
      </c>
      <c r="H523" s="66" t="str">
        <f>_xlfn.XLOOKUP(F523,'Cost Pools'!$C$3:$C$13,'Cost Pools'!$D$3:$D$13,"Check CP Number")</f>
        <v>Pittsburg</v>
      </c>
      <c r="I523" s="67">
        <v>2039.84</v>
      </c>
      <c r="J523" s="68"/>
      <c r="K523" s="66">
        <v>440</v>
      </c>
      <c r="L523" s="68" t="s">
        <v>3058</v>
      </c>
    </row>
    <row r="524" spans="1:12">
      <c r="A524" s="63">
        <v>1600</v>
      </c>
      <c r="B524" s="63" t="s">
        <v>3162</v>
      </c>
      <c r="C524" s="64" t="s">
        <v>575</v>
      </c>
      <c r="D524" s="65">
        <v>42813</v>
      </c>
      <c r="E524" s="66">
        <v>3</v>
      </c>
      <c r="F524" s="68"/>
      <c r="G524" s="66" t="str">
        <f>_xlfn.XLOOKUP(E524,'Cost Pools'!$A$3:$A$8,'Cost Pools'!$B$3:$B$8,"Tarkista KP-numero")</f>
        <v>Seminars</v>
      </c>
      <c r="H524" s="66" t="str">
        <f>_xlfn.XLOOKUP(F524,'Cost Pools'!$C$3:$C$13,'Cost Pools'!$D$3:$D$13,"Check CP Number")</f>
        <v>Check CP Number</v>
      </c>
      <c r="I524" s="67">
        <v>219.6</v>
      </c>
      <c r="J524" s="68"/>
      <c r="K524" s="66">
        <v>440</v>
      </c>
      <c r="L524" s="68" t="s">
        <v>3058</v>
      </c>
    </row>
    <row r="525" spans="1:12">
      <c r="A525" s="63">
        <v>1600</v>
      </c>
      <c r="B525" s="63" t="s">
        <v>3162</v>
      </c>
      <c r="C525" s="64" t="s">
        <v>576</v>
      </c>
      <c r="D525" s="65">
        <v>42813</v>
      </c>
      <c r="E525" s="66">
        <v>3</v>
      </c>
      <c r="F525" s="68"/>
      <c r="G525" s="66" t="str">
        <f>_xlfn.XLOOKUP(E525,'Cost Pools'!$A$3:$A$8,'Cost Pools'!$B$3:$B$8,"Tarkista KP-numero")</f>
        <v>Seminars</v>
      </c>
      <c r="H525" s="66" t="str">
        <f>_xlfn.XLOOKUP(F525,'Cost Pools'!$C$3:$C$13,'Cost Pools'!$D$3:$D$13,"Check CP Number")</f>
        <v>Check CP Number</v>
      </c>
      <c r="I525" s="67">
        <v>146.4</v>
      </c>
      <c r="J525" s="68"/>
      <c r="K525" s="66">
        <v>440</v>
      </c>
      <c r="L525" s="68" t="s">
        <v>3058</v>
      </c>
    </row>
    <row r="526" spans="1:12">
      <c r="A526" s="63">
        <v>1600</v>
      </c>
      <c r="B526" s="63" t="s">
        <v>3162</v>
      </c>
      <c r="C526" s="64" t="s">
        <v>577</v>
      </c>
      <c r="D526" s="65">
        <v>42813</v>
      </c>
      <c r="E526" s="66">
        <v>1</v>
      </c>
      <c r="F526" s="66">
        <v>12</v>
      </c>
      <c r="G526" s="66" t="str">
        <f>_xlfn.XLOOKUP(E526,'Cost Pools'!$A$3:$A$8,'Cost Pools'!$B$3:$B$8,"Tarkista KP-numero")</f>
        <v>Accounting</v>
      </c>
      <c r="H526" s="66" t="str">
        <f>_xlfn.XLOOKUP(F526,'Cost Pools'!$C$3:$C$13,'Cost Pools'!$D$3:$D$13,"Check CP Number")</f>
        <v>Los Angeles</v>
      </c>
      <c r="I526" s="67">
        <v>879.62</v>
      </c>
      <c r="J526" s="68"/>
      <c r="K526" s="66">
        <v>207</v>
      </c>
      <c r="L526" s="68" t="s">
        <v>3036</v>
      </c>
    </row>
    <row r="527" spans="1:12">
      <c r="A527" s="63">
        <v>1600</v>
      </c>
      <c r="B527" s="63" t="s">
        <v>3162</v>
      </c>
      <c r="C527" s="64" t="s">
        <v>578</v>
      </c>
      <c r="D527" s="65">
        <v>42813</v>
      </c>
      <c r="E527" s="66">
        <v>1</v>
      </c>
      <c r="F527" s="66">
        <v>12</v>
      </c>
      <c r="G527" s="66" t="str">
        <f>_xlfn.XLOOKUP(E527,'Cost Pools'!$A$3:$A$8,'Cost Pools'!$B$3:$B$8,"Tarkista KP-numero")</f>
        <v>Accounting</v>
      </c>
      <c r="H527" s="66" t="str">
        <f>_xlfn.XLOOKUP(F527,'Cost Pools'!$C$3:$C$13,'Cost Pools'!$D$3:$D$13,"Check CP Number")</f>
        <v>Los Angeles</v>
      </c>
      <c r="I527" s="67">
        <v>1409.1</v>
      </c>
      <c r="J527" s="68"/>
      <c r="K527" s="66">
        <v>207</v>
      </c>
      <c r="L527" s="68" t="s">
        <v>3036</v>
      </c>
    </row>
    <row r="528" spans="1:12">
      <c r="A528" s="63">
        <v>1600</v>
      </c>
      <c r="B528" s="63" t="s">
        <v>3162</v>
      </c>
      <c r="C528" s="64" t="s">
        <v>579</v>
      </c>
      <c r="D528" s="65">
        <v>42813</v>
      </c>
      <c r="E528" s="66">
        <v>1</v>
      </c>
      <c r="F528" s="66">
        <v>12</v>
      </c>
      <c r="G528" s="66" t="str">
        <f>_xlfn.XLOOKUP(E528,'Cost Pools'!$A$3:$A$8,'Cost Pools'!$B$3:$B$8,"Tarkista KP-numero")</f>
        <v>Accounting</v>
      </c>
      <c r="H528" s="66" t="str">
        <f>_xlfn.XLOOKUP(F528,'Cost Pools'!$C$3:$C$13,'Cost Pools'!$D$3:$D$13,"Check CP Number")</f>
        <v>Los Angeles</v>
      </c>
      <c r="I528" s="67">
        <v>879.62</v>
      </c>
      <c r="J528" s="68"/>
      <c r="K528" s="66">
        <v>2178</v>
      </c>
      <c r="L528" s="68" t="s">
        <v>3115</v>
      </c>
    </row>
    <row r="529" spans="1:12">
      <c r="A529" s="63">
        <v>1600</v>
      </c>
      <c r="B529" s="63" t="s">
        <v>3162</v>
      </c>
      <c r="C529" s="64" t="s">
        <v>580</v>
      </c>
      <c r="D529" s="65">
        <v>42813</v>
      </c>
      <c r="E529" s="66">
        <v>3</v>
      </c>
      <c r="F529" s="68"/>
      <c r="G529" s="66" t="str">
        <f>_xlfn.XLOOKUP(E529,'Cost Pools'!$A$3:$A$8,'Cost Pools'!$B$3:$B$8,"Tarkista KP-numero")</f>
        <v>Seminars</v>
      </c>
      <c r="H529" s="66" t="str">
        <f>_xlfn.XLOOKUP(F529,'Cost Pools'!$C$3:$C$13,'Cost Pools'!$D$3:$D$13,"Check CP Number")</f>
        <v>Check CP Number</v>
      </c>
      <c r="I529" s="67">
        <v>439.2</v>
      </c>
      <c r="J529" s="68"/>
      <c r="K529" s="66">
        <v>2178</v>
      </c>
      <c r="L529" s="68" t="s">
        <v>3115</v>
      </c>
    </row>
    <row r="530" spans="1:12">
      <c r="A530" s="63">
        <v>1600</v>
      </c>
      <c r="B530" s="63" t="s">
        <v>3162</v>
      </c>
      <c r="C530" s="64" t="s">
        <v>581</v>
      </c>
      <c r="D530" s="65">
        <v>42813</v>
      </c>
      <c r="E530" s="66">
        <v>1</v>
      </c>
      <c r="F530" s="66">
        <v>12</v>
      </c>
      <c r="G530" s="66" t="str">
        <f>_xlfn.XLOOKUP(E530,'Cost Pools'!$A$3:$A$8,'Cost Pools'!$B$3:$B$8,"Tarkista KP-numero")</f>
        <v>Accounting</v>
      </c>
      <c r="H530" s="66" t="str">
        <f>_xlfn.XLOOKUP(F530,'Cost Pools'!$C$3:$C$13,'Cost Pools'!$D$3:$D$13,"Check CP Number")</f>
        <v>Los Angeles</v>
      </c>
      <c r="I530" s="67">
        <v>879.62</v>
      </c>
      <c r="J530" s="68"/>
      <c r="K530" s="66">
        <v>2077</v>
      </c>
      <c r="L530" s="68" t="s">
        <v>3111</v>
      </c>
    </row>
    <row r="531" spans="1:12">
      <c r="A531" s="63">
        <v>1600</v>
      </c>
      <c r="B531" s="63" t="s">
        <v>3162</v>
      </c>
      <c r="C531" s="64" t="s">
        <v>582</v>
      </c>
      <c r="D531" s="65">
        <v>42813</v>
      </c>
      <c r="E531" s="66">
        <v>1</v>
      </c>
      <c r="F531" s="66">
        <v>12</v>
      </c>
      <c r="G531" s="66" t="str">
        <f>_xlfn.XLOOKUP(E531,'Cost Pools'!$A$3:$A$8,'Cost Pools'!$B$3:$B$8,"Tarkista KP-numero")</f>
        <v>Accounting</v>
      </c>
      <c r="H531" s="66" t="str">
        <f>_xlfn.XLOOKUP(F531,'Cost Pools'!$C$3:$C$13,'Cost Pools'!$D$3:$D$13,"Check CP Number")</f>
        <v>Los Angeles</v>
      </c>
      <c r="I531" s="67">
        <v>2013</v>
      </c>
      <c r="J531" s="68"/>
      <c r="K531" s="66">
        <v>2077</v>
      </c>
      <c r="L531" s="68" t="s">
        <v>3111</v>
      </c>
    </row>
    <row r="532" spans="1:12">
      <c r="A532" s="63">
        <v>1600</v>
      </c>
      <c r="B532" s="63" t="s">
        <v>3162</v>
      </c>
      <c r="C532" s="64" t="s">
        <v>583</v>
      </c>
      <c r="D532" s="65">
        <v>42813</v>
      </c>
      <c r="E532" s="66">
        <v>1</v>
      </c>
      <c r="F532" s="66">
        <v>12</v>
      </c>
      <c r="G532" s="66" t="str">
        <f>_xlfn.XLOOKUP(E532,'Cost Pools'!$A$3:$A$8,'Cost Pools'!$B$3:$B$8,"Tarkista KP-numero")</f>
        <v>Accounting</v>
      </c>
      <c r="H532" s="66" t="str">
        <f>_xlfn.XLOOKUP(F532,'Cost Pools'!$C$3:$C$13,'Cost Pools'!$D$3:$D$13,"Check CP Number")</f>
        <v>Los Angeles</v>
      </c>
      <c r="I532" s="67">
        <v>1409.1</v>
      </c>
      <c r="J532" s="68"/>
      <c r="K532" s="66">
        <v>2077</v>
      </c>
      <c r="L532" s="68" t="s">
        <v>3111</v>
      </c>
    </row>
    <row r="533" spans="1:12">
      <c r="A533" s="63">
        <v>1600</v>
      </c>
      <c r="B533" s="63" t="s">
        <v>3162</v>
      </c>
      <c r="C533" s="64" t="s">
        <v>584</v>
      </c>
      <c r="D533" s="65">
        <v>42813</v>
      </c>
      <c r="E533" s="66">
        <v>1</v>
      </c>
      <c r="F533" s="66">
        <v>12</v>
      </c>
      <c r="G533" s="66" t="str">
        <f>_xlfn.XLOOKUP(E533,'Cost Pools'!$A$3:$A$8,'Cost Pools'!$B$3:$B$8,"Tarkista KP-numero")</f>
        <v>Accounting</v>
      </c>
      <c r="H533" s="66" t="str">
        <f>_xlfn.XLOOKUP(F533,'Cost Pools'!$C$3:$C$13,'Cost Pools'!$D$3:$D$13,"Check CP Number")</f>
        <v>Los Angeles</v>
      </c>
      <c r="I533" s="67">
        <v>2684</v>
      </c>
      <c r="J533" s="68"/>
      <c r="K533" s="66">
        <v>1268</v>
      </c>
      <c r="L533" s="68" t="s">
        <v>3099</v>
      </c>
    </row>
    <row r="534" spans="1:12">
      <c r="A534" s="63">
        <v>1600</v>
      </c>
      <c r="B534" s="63" t="s">
        <v>3162</v>
      </c>
      <c r="C534" s="64" t="s">
        <v>585</v>
      </c>
      <c r="D534" s="65">
        <v>42813</v>
      </c>
      <c r="E534" s="66">
        <v>1</v>
      </c>
      <c r="F534" s="66">
        <v>12</v>
      </c>
      <c r="G534" s="66" t="str">
        <f>_xlfn.XLOOKUP(E534,'Cost Pools'!$A$3:$A$8,'Cost Pools'!$B$3:$B$8,"Tarkista KP-numero")</f>
        <v>Accounting</v>
      </c>
      <c r="H534" s="66" t="str">
        <f>_xlfn.XLOOKUP(F534,'Cost Pools'!$C$3:$C$13,'Cost Pools'!$D$3:$D$13,"Check CP Number")</f>
        <v>Los Angeles</v>
      </c>
      <c r="I534" s="67">
        <v>1342</v>
      </c>
      <c r="J534" s="68"/>
      <c r="K534" s="66">
        <v>1268</v>
      </c>
      <c r="L534" s="68" t="s">
        <v>3099</v>
      </c>
    </row>
    <row r="535" spans="1:12">
      <c r="A535" s="63">
        <v>1600</v>
      </c>
      <c r="B535" s="63" t="s">
        <v>3162</v>
      </c>
      <c r="C535" s="64" t="s">
        <v>586</v>
      </c>
      <c r="D535" s="65">
        <v>42813</v>
      </c>
      <c r="E535" s="66">
        <v>2</v>
      </c>
      <c r="F535" s="66">
        <v>22</v>
      </c>
      <c r="G535" s="66" t="str">
        <f>_xlfn.XLOOKUP(E535,'Cost Pools'!$A$3:$A$8,'Cost Pools'!$B$3:$B$8,"Tarkista KP-numero")</f>
        <v>Consulting</v>
      </c>
      <c r="H535" s="66" t="str">
        <f>_xlfn.XLOOKUP(F535,'Cost Pools'!$C$3:$C$13,'Cost Pools'!$D$3:$D$13,"Check CP Number")</f>
        <v>Pittsburg</v>
      </c>
      <c r="I535" s="67">
        <v>1256.5999999999999</v>
      </c>
      <c r="J535" s="68"/>
      <c r="K535" s="66">
        <v>3081</v>
      </c>
      <c r="L535" s="68" t="s">
        <v>3144</v>
      </c>
    </row>
    <row r="536" spans="1:12">
      <c r="A536" s="63">
        <v>1600</v>
      </c>
      <c r="B536" s="63" t="s">
        <v>3162</v>
      </c>
      <c r="C536" s="64" t="s">
        <v>587</v>
      </c>
      <c r="D536" s="65">
        <v>42813</v>
      </c>
      <c r="E536" s="66">
        <v>3</v>
      </c>
      <c r="F536" s="68"/>
      <c r="G536" s="66" t="str">
        <f>_xlfn.XLOOKUP(E536,'Cost Pools'!$A$3:$A$8,'Cost Pools'!$B$3:$B$8,"Tarkista KP-numero")</f>
        <v>Seminars</v>
      </c>
      <c r="H536" s="66" t="str">
        <f>_xlfn.XLOOKUP(F536,'Cost Pools'!$C$3:$C$13,'Cost Pools'!$D$3:$D$13,"Check CP Number")</f>
        <v>Check CP Number</v>
      </c>
      <c r="I536" s="67">
        <v>146.4</v>
      </c>
      <c r="J536" s="68"/>
      <c r="K536" s="66">
        <v>3126</v>
      </c>
      <c r="L536" s="68" t="s">
        <v>3147</v>
      </c>
    </row>
    <row r="537" spans="1:12">
      <c r="A537" s="63">
        <v>1600</v>
      </c>
      <c r="B537" s="63" t="s">
        <v>3162</v>
      </c>
      <c r="C537" s="64" t="s">
        <v>588</v>
      </c>
      <c r="D537" s="65">
        <v>42817</v>
      </c>
      <c r="E537" s="66">
        <v>1</v>
      </c>
      <c r="F537" s="66">
        <v>12</v>
      </c>
      <c r="G537" s="66" t="str">
        <f>_xlfn.XLOOKUP(E537,'Cost Pools'!$A$3:$A$8,'Cost Pools'!$B$3:$B$8,"Tarkista KP-numero")</f>
        <v>Accounting</v>
      </c>
      <c r="H537" s="66" t="str">
        <f>_xlfn.XLOOKUP(F537,'Cost Pools'!$C$3:$C$13,'Cost Pools'!$D$3:$D$13,"Check CP Number")</f>
        <v>Los Angeles</v>
      </c>
      <c r="I537" s="68"/>
      <c r="J537" s="67">
        <v>-2013</v>
      </c>
      <c r="K537" s="66">
        <v>1391</v>
      </c>
      <c r="L537" s="68" t="s">
        <v>3101</v>
      </c>
    </row>
    <row r="538" spans="1:12">
      <c r="A538" s="63">
        <v>1600</v>
      </c>
      <c r="B538" s="63" t="s">
        <v>3162</v>
      </c>
      <c r="C538" s="64" t="s">
        <v>589</v>
      </c>
      <c r="D538" s="65">
        <v>42817</v>
      </c>
      <c r="E538" s="66">
        <v>1</v>
      </c>
      <c r="F538" s="66">
        <v>12</v>
      </c>
      <c r="G538" s="66" t="str">
        <f>_xlfn.XLOOKUP(E538,'Cost Pools'!$A$3:$A$8,'Cost Pools'!$B$3:$B$8,"Tarkista KP-numero")</f>
        <v>Accounting</v>
      </c>
      <c r="H538" s="66" t="str">
        <f>_xlfn.XLOOKUP(F538,'Cost Pools'!$C$3:$C$13,'Cost Pools'!$D$3:$D$13,"Check CP Number")</f>
        <v>Los Angeles</v>
      </c>
      <c r="I538" s="67">
        <v>2013</v>
      </c>
      <c r="J538" s="68"/>
      <c r="K538" s="66">
        <v>1391</v>
      </c>
      <c r="L538" s="68" t="s">
        <v>3101</v>
      </c>
    </row>
    <row r="539" spans="1:12">
      <c r="A539" s="63">
        <v>1600</v>
      </c>
      <c r="B539" s="63" t="s">
        <v>3162</v>
      </c>
      <c r="C539" s="64" t="s">
        <v>590</v>
      </c>
      <c r="D539" s="65">
        <v>42818</v>
      </c>
      <c r="E539" s="66">
        <v>1</v>
      </c>
      <c r="F539" s="66">
        <v>13</v>
      </c>
      <c r="G539" s="66" t="str">
        <f>_xlfn.XLOOKUP(E539,'Cost Pools'!$A$3:$A$8,'Cost Pools'!$B$3:$B$8,"Tarkista KP-numero")</f>
        <v>Accounting</v>
      </c>
      <c r="H539" s="66" t="str">
        <f>_xlfn.XLOOKUP(F539,'Cost Pools'!$C$3:$C$13,'Cost Pools'!$D$3:$D$13,"Check CP Number")</f>
        <v>Chicago</v>
      </c>
      <c r="I539" s="67">
        <v>1317.6</v>
      </c>
      <c r="J539" s="68"/>
      <c r="K539" s="66">
        <v>93</v>
      </c>
      <c r="L539" s="68" t="s">
        <v>3015</v>
      </c>
    </row>
    <row r="540" spans="1:12">
      <c r="A540" s="63">
        <v>1600</v>
      </c>
      <c r="B540" s="63" t="s">
        <v>3162</v>
      </c>
      <c r="C540" s="64" t="s">
        <v>591</v>
      </c>
      <c r="D540" s="65">
        <v>42818</v>
      </c>
      <c r="E540" s="66">
        <v>6</v>
      </c>
      <c r="F540" s="66">
        <v>61</v>
      </c>
      <c r="G540" s="66" t="str">
        <f>_xlfn.XLOOKUP(E540,'Cost Pools'!$A$3:$A$8,'Cost Pools'!$B$3:$B$8,"Tarkista KP-numero")</f>
        <v>Other Services</v>
      </c>
      <c r="H540" s="66" t="str">
        <f>_xlfn.XLOOKUP(F540,'Cost Pools'!$C$3:$C$13,'Cost Pools'!$D$3:$D$13,"Check CP Number")</f>
        <v>New York</v>
      </c>
      <c r="I540" s="67">
        <v>1372.5</v>
      </c>
      <c r="J540" s="68"/>
      <c r="K540" s="66">
        <v>2457</v>
      </c>
      <c r="L540" s="68" t="s">
        <v>3165</v>
      </c>
    </row>
    <row r="541" spans="1:12">
      <c r="A541" s="63">
        <v>1600</v>
      </c>
      <c r="B541" s="63" t="s">
        <v>3162</v>
      </c>
      <c r="C541" s="64" t="s">
        <v>592</v>
      </c>
      <c r="D541" s="65">
        <v>42818</v>
      </c>
      <c r="E541" s="66">
        <v>6</v>
      </c>
      <c r="F541" s="66">
        <v>61</v>
      </c>
      <c r="G541" s="66" t="str">
        <f>_xlfn.XLOOKUP(E541,'Cost Pools'!$A$3:$A$8,'Cost Pools'!$B$3:$B$8,"Tarkista KP-numero")</f>
        <v>Other Services</v>
      </c>
      <c r="H541" s="66" t="str">
        <f>_xlfn.XLOOKUP(F541,'Cost Pools'!$C$3:$C$13,'Cost Pools'!$D$3:$D$13,"Check CP Number")</f>
        <v>New York</v>
      </c>
      <c r="I541" s="67">
        <v>22960.400000000001</v>
      </c>
      <c r="J541" s="68"/>
      <c r="K541" s="66">
        <v>111</v>
      </c>
      <c r="L541" s="68" t="s">
        <v>3025</v>
      </c>
    </row>
    <row r="542" spans="1:12">
      <c r="A542" s="63">
        <v>1600</v>
      </c>
      <c r="B542" s="63" t="s">
        <v>3162</v>
      </c>
      <c r="C542" s="64" t="s">
        <v>593</v>
      </c>
      <c r="D542" s="65">
        <v>42819</v>
      </c>
      <c r="E542" s="66">
        <v>3</v>
      </c>
      <c r="F542" s="68"/>
      <c r="G542" s="66" t="str">
        <f>_xlfn.XLOOKUP(E542,'Cost Pools'!$A$3:$A$8,'Cost Pools'!$B$3:$B$8,"Tarkista KP-numero")</f>
        <v>Seminars</v>
      </c>
      <c r="H542" s="66" t="str">
        <f>_xlfn.XLOOKUP(F542,'Cost Pools'!$C$3:$C$13,'Cost Pools'!$D$3:$D$13,"Check CP Number")</f>
        <v>Check CP Number</v>
      </c>
      <c r="I542" s="67">
        <v>145.18</v>
      </c>
      <c r="J542" s="68"/>
      <c r="K542" s="66">
        <v>2432</v>
      </c>
      <c r="L542" s="68" t="s">
        <v>3121</v>
      </c>
    </row>
    <row r="543" spans="1:12">
      <c r="A543" s="63">
        <v>1600</v>
      </c>
      <c r="B543" s="63" t="s">
        <v>3162</v>
      </c>
      <c r="C543" s="64" t="s">
        <v>594</v>
      </c>
      <c r="D543" s="65">
        <v>42820</v>
      </c>
      <c r="E543" s="66">
        <v>3</v>
      </c>
      <c r="F543" s="68"/>
      <c r="G543" s="66" t="str">
        <f>_xlfn.XLOOKUP(E543,'Cost Pools'!$A$3:$A$8,'Cost Pools'!$B$3:$B$8,"Tarkista KP-numero")</f>
        <v>Seminars</v>
      </c>
      <c r="H543" s="66" t="str">
        <f>_xlfn.XLOOKUP(F543,'Cost Pools'!$C$3:$C$13,'Cost Pools'!$D$3:$D$13,"Check CP Number")</f>
        <v>Check CP Number</v>
      </c>
      <c r="I543" s="67">
        <v>119.56</v>
      </c>
      <c r="J543" s="68"/>
      <c r="K543" s="66">
        <v>93</v>
      </c>
      <c r="L543" s="68" t="s">
        <v>3015</v>
      </c>
    </row>
    <row r="544" spans="1:12">
      <c r="A544" s="63">
        <v>1600</v>
      </c>
      <c r="B544" s="63" t="s">
        <v>3162</v>
      </c>
      <c r="C544" s="64" t="s">
        <v>595</v>
      </c>
      <c r="D544" s="65">
        <v>42820</v>
      </c>
      <c r="E544" s="66">
        <v>1</v>
      </c>
      <c r="F544" s="66">
        <v>12</v>
      </c>
      <c r="G544" s="66" t="str">
        <f>_xlfn.XLOOKUP(E544,'Cost Pools'!$A$3:$A$8,'Cost Pools'!$B$3:$B$8,"Tarkista KP-numero")</f>
        <v>Accounting</v>
      </c>
      <c r="H544" s="66" t="str">
        <f>_xlfn.XLOOKUP(F544,'Cost Pools'!$C$3:$C$13,'Cost Pools'!$D$3:$D$13,"Check CP Number")</f>
        <v>Los Angeles</v>
      </c>
      <c r="I544" s="67">
        <v>1281</v>
      </c>
      <c r="J544" s="68"/>
      <c r="K544" s="66">
        <v>127</v>
      </c>
      <c r="L544" s="68" t="s">
        <v>3027</v>
      </c>
    </row>
    <row r="545" spans="1:12">
      <c r="A545" s="63">
        <v>1600</v>
      </c>
      <c r="B545" s="63" t="s">
        <v>3162</v>
      </c>
      <c r="C545" s="64" t="s">
        <v>596</v>
      </c>
      <c r="D545" s="65">
        <v>42820</v>
      </c>
      <c r="E545" s="66">
        <v>2</v>
      </c>
      <c r="F545" s="66">
        <v>22</v>
      </c>
      <c r="G545" s="66" t="str">
        <f>_xlfn.XLOOKUP(E545,'Cost Pools'!$A$3:$A$8,'Cost Pools'!$B$3:$B$8,"Tarkista KP-numero")</f>
        <v>Consulting</v>
      </c>
      <c r="H545" s="66" t="str">
        <f>_xlfn.XLOOKUP(F545,'Cost Pools'!$C$3:$C$13,'Cost Pools'!$D$3:$D$13,"Check CP Number")</f>
        <v>Pittsburg</v>
      </c>
      <c r="I545" s="67">
        <v>1695.8</v>
      </c>
      <c r="J545" s="68"/>
      <c r="K545" s="66">
        <v>294</v>
      </c>
      <c r="L545" s="68" t="s">
        <v>3048</v>
      </c>
    </row>
    <row r="546" spans="1:12">
      <c r="A546" s="63">
        <v>1600</v>
      </c>
      <c r="B546" s="63" t="s">
        <v>3162</v>
      </c>
      <c r="C546" s="64" t="s">
        <v>597</v>
      </c>
      <c r="D546" s="65">
        <v>42820</v>
      </c>
      <c r="E546" s="66">
        <v>2</v>
      </c>
      <c r="F546" s="66">
        <v>22</v>
      </c>
      <c r="G546" s="66" t="str">
        <f>_xlfn.XLOOKUP(E546,'Cost Pools'!$A$3:$A$8,'Cost Pools'!$B$3:$B$8,"Tarkista KP-numero")</f>
        <v>Consulting</v>
      </c>
      <c r="H546" s="66" t="str">
        <f>_xlfn.XLOOKUP(F546,'Cost Pools'!$C$3:$C$13,'Cost Pools'!$D$3:$D$13,"Check CP Number")</f>
        <v>Pittsburg</v>
      </c>
      <c r="I546" s="67">
        <v>1456.68</v>
      </c>
      <c r="J546" s="68"/>
      <c r="K546" s="66">
        <v>346</v>
      </c>
      <c r="L546" s="68" t="s">
        <v>3053</v>
      </c>
    </row>
    <row r="547" spans="1:12">
      <c r="A547" s="63">
        <v>1600</v>
      </c>
      <c r="B547" s="63" t="s">
        <v>3162</v>
      </c>
      <c r="C547" s="64" t="s">
        <v>598</v>
      </c>
      <c r="D547" s="65">
        <v>42820</v>
      </c>
      <c r="E547" s="66">
        <v>2</v>
      </c>
      <c r="F547" s="66">
        <v>22</v>
      </c>
      <c r="G547" s="66" t="str">
        <f>_xlfn.XLOOKUP(E547,'Cost Pools'!$A$3:$A$8,'Cost Pools'!$B$3:$B$8,"Tarkista KP-numero")</f>
        <v>Consulting</v>
      </c>
      <c r="H547" s="66" t="str">
        <f>_xlfn.XLOOKUP(F547,'Cost Pools'!$C$3:$C$13,'Cost Pools'!$D$3:$D$13,"Check CP Number")</f>
        <v>Pittsburg</v>
      </c>
      <c r="I547" s="67">
        <v>971.12</v>
      </c>
      <c r="J547" s="68"/>
      <c r="K547" s="66">
        <v>346</v>
      </c>
      <c r="L547" s="68" t="s">
        <v>3053</v>
      </c>
    </row>
    <row r="548" spans="1:12">
      <c r="A548" s="63">
        <v>1600</v>
      </c>
      <c r="B548" s="63" t="s">
        <v>3162</v>
      </c>
      <c r="C548" s="64" t="s">
        <v>599</v>
      </c>
      <c r="D548" s="65">
        <v>42820</v>
      </c>
      <c r="E548" s="66">
        <v>3</v>
      </c>
      <c r="F548" s="68"/>
      <c r="G548" s="66" t="str">
        <f>_xlfn.XLOOKUP(E548,'Cost Pools'!$A$3:$A$8,'Cost Pools'!$B$3:$B$8,"Tarkista KP-numero")</f>
        <v>Seminars</v>
      </c>
      <c r="H548" s="66" t="str">
        <f>_xlfn.XLOOKUP(F548,'Cost Pools'!$C$3:$C$13,'Cost Pools'!$D$3:$D$13,"Check CP Number")</f>
        <v>Check CP Number</v>
      </c>
      <c r="I548" s="67">
        <v>219.6</v>
      </c>
      <c r="J548" s="68"/>
      <c r="K548" s="66">
        <v>503</v>
      </c>
      <c r="L548" s="68" t="s">
        <v>3062</v>
      </c>
    </row>
    <row r="549" spans="1:12">
      <c r="A549" s="63">
        <v>1600</v>
      </c>
      <c r="B549" s="63" t="s">
        <v>3162</v>
      </c>
      <c r="C549" s="64" t="s">
        <v>600</v>
      </c>
      <c r="D549" s="65">
        <v>42820</v>
      </c>
      <c r="E549" s="66">
        <v>3</v>
      </c>
      <c r="F549" s="68"/>
      <c r="G549" s="66" t="str">
        <f>_xlfn.XLOOKUP(E549,'Cost Pools'!$A$3:$A$8,'Cost Pools'!$B$3:$B$8,"Tarkista KP-numero")</f>
        <v>Seminars</v>
      </c>
      <c r="H549" s="66" t="str">
        <f>_xlfn.XLOOKUP(F549,'Cost Pools'!$C$3:$C$13,'Cost Pools'!$D$3:$D$13,"Check CP Number")</f>
        <v>Check CP Number</v>
      </c>
      <c r="I549" s="67">
        <v>219.6</v>
      </c>
      <c r="J549" s="68"/>
      <c r="K549" s="66">
        <v>2432</v>
      </c>
      <c r="L549" s="68" t="s">
        <v>3121</v>
      </c>
    </row>
    <row r="550" spans="1:12">
      <c r="A550" s="63">
        <v>1600</v>
      </c>
      <c r="B550" s="63" t="s">
        <v>3162</v>
      </c>
      <c r="C550" s="64" t="s">
        <v>601</v>
      </c>
      <c r="D550" s="65">
        <v>42820</v>
      </c>
      <c r="E550" s="66">
        <v>1</v>
      </c>
      <c r="F550" s="66">
        <v>12</v>
      </c>
      <c r="G550" s="66" t="str">
        <f>_xlfn.XLOOKUP(E550,'Cost Pools'!$A$3:$A$8,'Cost Pools'!$B$3:$B$8,"Tarkista KP-numero")</f>
        <v>Accounting</v>
      </c>
      <c r="H550" s="66" t="str">
        <f>_xlfn.XLOOKUP(F550,'Cost Pools'!$C$3:$C$13,'Cost Pools'!$D$3:$D$13,"Check CP Number")</f>
        <v>Los Angeles</v>
      </c>
      <c r="I550" s="67">
        <v>971.12</v>
      </c>
      <c r="J550" s="68"/>
      <c r="K550" s="66">
        <v>2497</v>
      </c>
      <c r="L550" s="68" t="s">
        <v>3164</v>
      </c>
    </row>
    <row r="551" spans="1:12">
      <c r="A551" s="63">
        <v>1600</v>
      </c>
      <c r="B551" s="63" t="s">
        <v>3162</v>
      </c>
      <c r="C551" s="64" t="s">
        <v>602</v>
      </c>
      <c r="D551" s="65">
        <v>42820</v>
      </c>
      <c r="E551" s="66">
        <v>1</v>
      </c>
      <c r="F551" s="66">
        <v>12</v>
      </c>
      <c r="G551" s="66" t="str">
        <f>_xlfn.XLOOKUP(E551,'Cost Pools'!$A$3:$A$8,'Cost Pools'!$B$3:$B$8,"Tarkista KP-numero")</f>
        <v>Accounting</v>
      </c>
      <c r="H551" s="66" t="str">
        <f>_xlfn.XLOOKUP(F551,'Cost Pools'!$C$3:$C$13,'Cost Pools'!$D$3:$D$13,"Check CP Number")</f>
        <v>Los Angeles</v>
      </c>
      <c r="I551" s="67">
        <v>1456.68</v>
      </c>
      <c r="J551" s="68"/>
      <c r="K551" s="66">
        <v>2497</v>
      </c>
      <c r="L551" s="68" t="s">
        <v>3164</v>
      </c>
    </row>
    <row r="552" spans="1:12">
      <c r="A552" s="63">
        <v>1600</v>
      </c>
      <c r="B552" s="63" t="s">
        <v>3162</v>
      </c>
      <c r="C552" s="64" t="s">
        <v>603</v>
      </c>
      <c r="D552" s="65">
        <v>42820</v>
      </c>
      <c r="E552" s="66">
        <v>6</v>
      </c>
      <c r="F552" s="66">
        <v>62</v>
      </c>
      <c r="G552" s="66" t="str">
        <f>_xlfn.XLOOKUP(E552,'Cost Pools'!$A$3:$A$8,'Cost Pools'!$B$3:$B$8,"Tarkista KP-numero")</f>
        <v>Other Services</v>
      </c>
      <c r="H552" s="66" t="str">
        <f>_xlfn.XLOOKUP(F552,'Cost Pools'!$C$3:$C$13,'Cost Pools'!$D$3:$D$13,"Check CP Number")</f>
        <v>Los Angeles</v>
      </c>
      <c r="I552" s="67">
        <v>674.66</v>
      </c>
      <c r="J552" s="68"/>
      <c r="K552" s="66">
        <v>2943</v>
      </c>
      <c r="L552" s="68" t="s">
        <v>3139</v>
      </c>
    </row>
    <row r="553" spans="1:12">
      <c r="A553" s="63">
        <v>1600</v>
      </c>
      <c r="B553" s="63" t="s">
        <v>3162</v>
      </c>
      <c r="C553" s="64" t="s">
        <v>604</v>
      </c>
      <c r="D553" s="65">
        <v>42820</v>
      </c>
      <c r="E553" s="66">
        <v>6</v>
      </c>
      <c r="F553" s="66">
        <v>62</v>
      </c>
      <c r="G553" s="66" t="str">
        <f>_xlfn.XLOOKUP(E553,'Cost Pools'!$A$3:$A$8,'Cost Pools'!$B$3:$B$8,"Tarkista KP-numero")</f>
        <v>Other Services</v>
      </c>
      <c r="H553" s="66" t="str">
        <f>_xlfn.XLOOKUP(F553,'Cost Pools'!$C$3:$C$13,'Cost Pools'!$D$3:$D$13,"Check CP Number")</f>
        <v>Los Angeles</v>
      </c>
      <c r="I553" s="67">
        <v>963.8</v>
      </c>
      <c r="J553" s="68"/>
      <c r="K553" s="66">
        <v>1511</v>
      </c>
      <c r="L553" s="68" t="s">
        <v>3103</v>
      </c>
    </row>
    <row r="554" spans="1:12">
      <c r="A554" s="63">
        <v>1600</v>
      </c>
      <c r="B554" s="63" t="s">
        <v>3162</v>
      </c>
      <c r="C554" s="64" t="s">
        <v>605</v>
      </c>
      <c r="D554" s="65">
        <v>42820</v>
      </c>
      <c r="E554" s="66">
        <v>6</v>
      </c>
      <c r="F554" s="66">
        <v>62</v>
      </c>
      <c r="G554" s="66" t="str">
        <f>_xlfn.XLOOKUP(E554,'Cost Pools'!$A$3:$A$8,'Cost Pools'!$B$3:$B$8,"Tarkista KP-numero")</f>
        <v>Other Services</v>
      </c>
      <c r="H554" s="66" t="str">
        <f>_xlfn.XLOOKUP(F554,'Cost Pools'!$C$3:$C$13,'Cost Pools'!$D$3:$D$13,"Check CP Number")</f>
        <v>Los Angeles</v>
      </c>
      <c r="I554" s="67">
        <v>719.8</v>
      </c>
      <c r="J554" s="68"/>
      <c r="K554" s="66">
        <v>1511</v>
      </c>
      <c r="L554" s="68" t="s">
        <v>3103</v>
      </c>
    </row>
    <row r="555" spans="1:12">
      <c r="A555" s="63">
        <v>1600</v>
      </c>
      <c r="B555" s="63" t="s">
        <v>3162</v>
      </c>
      <c r="C555" s="64" t="s">
        <v>606</v>
      </c>
      <c r="D555" s="65">
        <v>42820</v>
      </c>
      <c r="E555" s="66">
        <v>6</v>
      </c>
      <c r="F555" s="66">
        <v>61</v>
      </c>
      <c r="G555" s="66" t="str">
        <f>_xlfn.XLOOKUP(E555,'Cost Pools'!$A$3:$A$8,'Cost Pools'!$B$3:$B$8,"Tarkista KP-numero")</f>
        <v>Other Services</v>
      </c>
      <c r="H555" s="66" t="str">
        <f>_xlfn.XLOOKUP(F555,'Cost Pools'!$C$3:$C$13,'Cost Pools'!$D$3:$D$13,"Check CP Number")</f>
        <v>New York</v>
      </c>
      <c r="I555" s="67">
        <v>1832.44</v>
      </c>
      <c r="J555" s="68"/>
      <c r="K555" s="66">
        <v>1511</v>
      </c>
      <c r="L555" s="68" t="s">
        <v>3103</v>
      </c>
    </row>
    <row r="556" spans="1:12">
      <c r="A556" s="63">
        <v>1600</v>
      </c>
      <c r="B556" s="63" t="s">
        <v>3162</v>
      </c>
      <c r="C556" s="64" t="s">
        <v>607</v>
      </c>
      <c r="D556" s="65">
        <v>42820</v>
      </c>
      <c r="E556" s="66">
        <v>1</v>
      </c>
      <c r="F556" s="66">
        <v>12</v>
      </c>
      <c r="G556" s="66" t="str">
        <f>_xlfn.XLOOKUP(E556,'Cost Pools'!$A$3:$A$8,'Cost Pools'!$B$3:$B$8,"Tarkista KP-numero")</f>
        <v>Accounting</v>
      </c>
      <c r="H556" s="66" t="str">
        <f>_xlfn.XLOOKUP(F556,'Cost Pools'!$C$3:$C$13,'Cost Pools'!$D$3:$D$13,"Check CP Number")</f>
        <v>Los Angeles</v>
      </c>
      <c r="I556" s="67">
        <v>971.12</v>
      </c>
      <c r="J556" s="68"/>
      <c r="K556" s="66">
        <v>283</v>
      </c>
      <c r="L556" s="68" t="s">
        <v>3047</v>
      </c>
    </row>
    <row r="557" spans="1:12">
      <c r="A557" s="63">
        <v>1600</v>
      </c>
      <c r="B557" s="63" t="s">
        <v>3162</v>
      </c>
      <c r="C557" s="64" t="s">
        <v>608</v>
      </c>
      <c r="D557" s="65">
        <v>42820</v>
      </c>
      <c r="E557" s="66">
        <v>1</v>
      </c>
      <c r="F557" s="66">
        <v>12</v>
      </c>
      <c r="G557" s="66" t="str">
        <f>_xlfn.XLOOKUP(E557,'Cost Pools'!$A$3:$A$8,'Cost Pools'!$B$3:$B$8,"Tarkista KP-numero")</f>
        <v>Accounting</v>
      </c>
      <c r="H557" s="66" t="str">
        <f>_xlfn.XLOOKUP(F557,'Cost Pools'!$C$3:$C$13,'Cost Pools'!$D$3:$D$13,"Check CP Number")</f>
        <v>Los Angeles</v>
      </c>
      <c r="I557" s="67">
        <v>1456.68</v>
      </c>
      <c r="J557" s="68"/>
      <c r="K557" s="66">
        <v>283</v>
      </c>
      <c r="L557" s="68" t="s">
        <v>3047</v>
      </c>
    </row>
    <row r="558" spans="1:12">
      <c r="A558" s="63">
        <v>1600</v>
      </c>
      <c r="B558" s="63" t="s">
        <v>3162</v>
      </c>
      <c r="C558" s="64" t="s">
        <v>609</v>
      </c>
      <c r="D558" s="65">
        <v>42820</v>
      </c>
      <c r="E558" s="66">
        <v>2</v>
      </c>
      <c r="F558" s="66">
        <v>22</v>
      </c>
      <c r="G558" s="66" t="str">
        <f>_xlfn.XLOOKUP(E558,'Cost Pools'!$A$3:$A$8,'Cost Pools'!$B$3:$B$8,"Tarkista KP-numero")</f>
        <v>Consulting</v>
      </c>
      <c r="H558" s="66" t="str">
        <f>_xlfn.XLOOKUP(F558,'Cost Pools'!$C$3:$C$13,'Cost Pools'!$D$3:$D$13,"Check CP Number")</f>
        <v>Pittsburg</v>
      </c>
      <c r="I558" s="67">
        <v>1356.64</v>
      </c>
      <c r="J558" s="68"/>
      <c r="K558" s="66">
        <v>1119</v>
      </c>
      <c r="L558" s="68" t="s">
        <v>3095</v>
      </c>
    </row>
    <row r="559" spans="1:12">
      <c r="A559" s="63">
        <v>1600</v>
      </c>
      <c r="B559" s="63" t="s">
        <v>3162</v>
      </c>
      <c r="C559" s="64" t="s">
        <v>610</v>
      </c>
      <c r="D559" s="65">
        <v>42820</v>
      </c>
      <c r="E559" s="66">
        <v>3</v>
      </c>
      <c r="F559" s="68"/>
      <c r="G559" s="66" t="str">
        <f>_xlfn.XLOOKUP(E559,'Cost Pools'!$A$3:$A$8,'Cost Pools'!$B$3:$B$8,"Tarkista KP-numero")</f>
        <v>Seminars</v>
      </c>
      <c r="H559" s="66" t="str">
        <f>_xlfn.XLOOKUP(F559,'Cost Pools'!$C$3:$C$13,'Cost Pools'!$D$3:$D$13,"Check CP Number")</f>
        <v>Check CP Number</v>
      </c>
      <c r="I559" s="67">
        <v>219.6</v>
      </c>
      <c r="J559" s="68"/>
      <c r="K559" s="66">
        <v>2803</v>
      </c>
      <c r="L559" s="68" t="s">
        <v>3134</v>
      </c>
    </row>
    <row r="560" spans="1:12">
      <c r="A560" s="63">
        <v>1600</v>
      </c>
      <c r="B560" s="63" t="s">
        <v>3162</v>
      </c>
      <c r="C560" s="64" t="s">
        <v>611</v>
      </c>
      <c r="D560" s="65">
        <v>42820</v>
      </c>
      <c r="E560" s="66">
        <v>1</v>
      </c>
      <c r="F560" s="66">
        <v>12</v>
      </c>
      <c r="G560" s="66" t="str">
        <f>_xlfn.XLOOKUP(E560,'Cost Pools'!$A$3:$A$8,'Cost Pools'!$B$3:$B$8,"Tarkista KP-numero")</f>
        <v>Accounting</v>
      </c>
      <c r="H560" s="66" t="str">
        <f>_xlfn.XLOOKUP(F560,'Cost Pools'!$C$3:$C$13,'Cost Pools'!$D$3:$D$13,"Check CP Number")</f>
        <v>Los Angeles</v>
      </c>
      <c r="I560" s="67">
        <v>1110.2</v>
      </c>
      <c r="J560" s="68"/>
      <c r="K560" s="66">
        <v>2628</v>
      </c>
      <c r="L560" s="68" t="s">
        <v>3163</v>
      </c>
    </row>
    <row r="561" spans="1:12">
      <c r="A561" s="63">
        <v>1600</v>
      </c>
      <c r="B561" s="63" t="s">
        <v>3162</v>
      </c>
      <c r="C561" s="64" t="s">
        <v>612</v>
      </c>
      <c r="D561" s="65">
        <v>42820</v>
      </c>
      <c r="E561" s="66">
        <v>1</v>
      </c>
      <c r="F561" s="66">
        <v>12</v>
      </c>
      <c r="G561" s="66" t="str">
        <f>_xlfn.XLOOKUP(E561,'Cost Pools'!$A$3:$A$8,'Cost Pools'!$B$3:$B$8,"Tarkista KP-numero")</f>
        <v>Accounting</v>
      </c>
      <c r="H561" s="66" t="str">
        <f>_xlfn.XLOOKUP(F561,'Cost Pools'!$C$3:$C$13,'Cost Pools'!$D$3:$D$13,"Check CP Number")</f>
        <v>Los Angeles</v>
      </c>
      <c r="I561" s="67">
        <v>1217.56</v>
      </c>
      <c r="J561" s="68"/>
      <c r="K561" s="66">
        <v>756</v>
      </c>
      <c r="L561" s="68" t="s">
        <v>3080</v>
      </c>
    </row>
    <row r="562" spans="1:12">
      <c r="A562" s="63">
        <v>1600</v>
      </c>
      <c r="B562" s="63" t="s">
        <v>3162</v>
      </c>
      <c r="C562" s="64" t="s">
        <v>613</v>
      </c>
      <c r="D562" s="65">
        <v>42820</v>
      </c>
      <c r="E562" s="66">
        <v>1</v>
      </c>
      <c r="F562" s="66">
        <v>12</v>
      </c>
      <c r="G562" s="66" t="str">
        <f>_xlfn.XLOOKUP(E562,'Cost Pools'!$A$3:$A$8,'Cost Pools'!$B$3:$B$8,"Tarkista KP-numero")</f>
        <v>Accounting</v>
      </c>
      <c r="H562" s="66" t="str">
        <f>_xlfn.XLOOKUP(F562,'Cost Pools'!$C$3:$C$13,'Cost Pools'!$D$3:$D$13,"Check CP Number")</f>
        <v>Los Angeles</v>
      </c>
      <c r="I562" s="67">
        <v>879.62</v>
      </c>
      <c r="J562" s="68"/>
      <c r="K562" s="66">
        <v>811</v>
      </c>
      <c r="L562" s="68" t="s">
        <v>3083</v>
      </c>
    </row>
    <row r="563" spans="1:12">
      <c r="A563" s="63">
        <v>1600</v>
      </c>
      <c r="B563" s="63" t="s">
        <v>3162</v>
      </c>
      <c r="C563" s="64" t="s">
        <v>614</v>
      </c>
      <c r="D563" s="65">
        <v>42820</v>
      </c>
      <c r="E563" s="66">
        <v>3</v>
      </c>
      <c r="F563" s="68"/>
      <c r="G563" s="66" t="str">
        <f>_xlfn.XLOOKUP(E563,'Cost Pools'!$A$3:$A$8,'Cost Pools'!$B$3:$B$8,"Tarkista KP-numero")</f>
        <v>Seminars</v>
      </c>
      <c r="H563" s="66" t="str">
        <f>_xlfn.XLOOKUP(F563,'Cost Pools'!$C$3:$C$13,'Cost Pools'!$D$3:$D$13,"Check CP Number")</f>
        <v>Check CP Number</v>
      </c>
      <c r="I563" s="67">
        <v>353.8</v>
      </c>
      <c r="J563" s="68"/>
      <c r="K563" s="66">
        <v>1391</v>
      </c>
      <c r="L563" s="68" t="s">
        <v>3101</v>
      </c>
    </row>
    <row r="564" spans="1:12">
      <c r="A564" s="63">
        <v>1600</v>
      </c>
      <c r="B564" s="63" t="s">
        <v>3162</v>
      </c>
      <c r="C564" s="64" t="s">
        <v>615</v>
      </c>
      <c r="D564" s="65">
        <v>42820</v>
      </c>
      <c r="E564" s="66">
        <v>1</v>
      </c>
      <c r="F564" s="66">
        <v>12</v>
      </c>
      <c r="G564" s="66" t="str">
        <f>_xlfn.XLOOKUP(E564,'Cost Pools'!$A$3:$A$8,'Cost Pools'!$B$3:$B$8,"Tarkista KP-numero")</f>
        <v>Accounting</v>
      </c>
      <c r="H564" s="66" t="str">
        <f>_xlfn.XLOOKUP(F564,'Cost Pools'!$C$3:$C$13,'Cost Pools'!$D$3:$D$13,"Check CP Number")</f>
        <v>Los Angeles</v>
      </c>
      <c r="I564" s="67">
        <v>679.54</v>
      </c>
      <c r="J564" s="68"/>
      <c r="K564" s="66">
        <v>2432</v>
      </c>
      <c r="L564" s="68" t="s">
        <v>3121</v>
      </c>
    </row>
    <row r="565" spans="1:12">
      <c r="A565" s="63">
        <v>1600</v>
      </c>
      <c r="B565" s="63" t="s">
        <v>3162</v>
      </c>
      <c r="C565" s="64" t="s">
        <v>616</v>
      </c>
      <c r="D565" s="65">
        <v>42820</v>
      </c>
      <c r="E565" s="66">
        <v>1</v>
      </c>
      <c r="F565" s="66">
        <v>12</v>
      </c>
      <c r="G565" s="66" t="str">
        <f>_xlfn.XLOOKUP(E565,'Cost Pools'!$A$3:$A$8,'Cost Pools'!$B$3:$B$8,"Tarkista KP-numero")</f>
        <v>Accounting</v>
      </c>
      <c r="H565" s="66" t="str">
        <f>_xlfn.XLOOKUP(F565,'Cost Pools'!$C$3:$C$13,'Cost Pools'!$D$3:$D$13,"Check CP Number")</f>
        <v>Los Angeles</v>
      </c>
      <c r="I565" s="67">
        <v>1019.92</v>
      </c>
      <c r="J565" s="68"/>
      <c r="K565" s="66">
        <v>2432</v>
      </c>
      <c r="L565" s="68" t="s">
        <v>3121</v>
      </c>
    </row>
    <row r="566" spans="1:12">
      <c r="A566" s="63">
        <v>1600</v>
      </c>
      <c r="B566" s="63" t="s">
        <v>3162</v>
      </c>
      <c r="C566" s="64" t="s">
        <v>617</v>
      </c>
      <c r="D566" s="65">
        <v>42820</v>
      </c>
      <c r="E566" s="66">
        <v>6</v>
      </c>
      <c r="F566" s="66">
        <v>62</v>
      </c>
      <c r="G566" s="66" t="str">
        <f>_xlfn.XLOOKUP(E566,'Cost Pools'!$A$3:$A$8,'Cost Pools'!$B$3:$B$8,"Tarkista KP-numero")</f>
        <v>Other Services</v>
      </c>
      <c r="H566" s="66" t="str">
        <f>_xlfn.XLOOKUP(F566,'Cost Pools'!$C$3:$C$13,'Cost Pools'!$D$3:$D$13,"Check CP Number")</f>
        <v>Los Angeles</v>
      </c>
      <c r="I566" s="67">
        <v>1445.7</v>
      </c>
      <c r="J566" s="68"/>
      <c r="K566" s="66">
        <v>1440</v>
      </c>
      <c r="L566" s="68" t="s">
        <v>3102</v>
      </c>
    </row>
    <row r="567" spans="1:12">
      <c r="A567" s="63">
        <v>1600</v>
      </c>
      <c r="B567" s="63" t="s">
        <v>3162</v>
      </c>
      <c r="C567" s="64" t="s">
        <v>618</v>
      </c>
      <c r="D567" s="65">
        <v>42820</v>
      </c>
      <c r="E567" s="66">
        <v>1</v>
      </c>
      <c r="F567" s="66">
        <v>12</v>
      </c>
      <c r="G567" s="66" t="str">
        <f>_xlfn.XLOOKUP(E567,'Cost Pools'!$A$3:$A$8,'Cost Pools'!$B$3:$B$8,"Tarkista KP-numero")</f>
        <v>Accounting</v>
      </c>
      <c r="H567" s="66" t="str">
        <f>_xlfn.XLOOKUP(F567,'Cost Pools'!$C$3:$C$13,'Cost Pools'!$D$3:$D$13,"Check CP Number")</f>
        <v>Los Angeles</v>
      </c>
      <c r="I567" s="67">
        <v>1586</v>
      </c>
      <c r="J567" s="68"/>
      <c r="K567" s="66">
        <v>611</v>
      </c>
      <c r="L567" s="68" t="s">
        <v>3070</v>
      </c>
    </row>
    <row r="568" spans="1:12">
      <c r="A568" s="63">
        <v>1600</v>
      </c>
      <c r="B568" s="63" t="s">
        <v>3162</v>
      </c>
      <c r="C568" s="64" t="s">
        <v>619</v>
      </c>
      <c r="D568" s="65">
        <v>42820</v>
      </c>
      <c r="E568" s="66">
        <v>1</v>
      </c>
      <c r="F568" s="66">
        <v>12</v>
      </c>
      <c r="G568" s="66" t="str">
        <f>_xlfn.XLOOKUP(E568,'Cost Pools'!$A$3:$A$8,'Cost Pools'!$B$3:$B$8,"Tarkista KP-numero")</f>
        <v>Accounting</v>
      </c>
      <c r="H568" s="66" t="str">
        <f>_xlfn.XLOOKUP(F568,'Cost Pools'!$C$3:$C$13,'Cost Pools'!$D$3:$D$13,"Check CP Number")</f>
        <v>Los Angeles</v>
      </c>
      <c r="I568" s="67">
        <v>679.54</v>
      </c>
      <c r="J568" s="68"/>
      <c r="K568" s="66">
        <v>2178</v>
      </c>
      <c r="L568" s="68" t="s">
        <v>3115</v>
      </c>
    </row>
    <row r="569" spans="1:12">
      <c r="A569" s="63">
        <v>1600</v>
      </c>
      <c r="B569" s="63" t="s">
        <v>3162</v>
      </c>
      <c r="C569" s="64" t="s">
        <v>620</v>
      </c>
      <c r="D569" s="65">
        <v>42820</v>
      </c>
      <c r="E569" s="66">
        <v>1</v>
      </c>
      <c r="F569" s="66">
        <v>12</v>
      </c>
      <c r="G569" s="66" t="str">
        <f>_xlfn.XLOOKUP(E569,'Cost Pools'!$A$3:$A$8,'Cost Pools'!$B$3:$B$8,"Tarkista KP-numero")</f>
        <v>Accounting</v>
      </c>
      <c r="H569" s="66" t="str">
        <f>_xlfn.XLOOKUP(F569,'Cost Pools'!$C$3:$C$13,'Cost Pools'!$D$3:$D$13,"Check CP Number")</f>
        <v>Los Angeles</v>
      </c>
      <c r="I569" s="67">
        <v>1019.92</v>
      </c>
      <c r="J569" s="68"/>
      <c r="K569" s="66">
        <v>2178</v>
      </c>
      <c r="L569" s="68" t="s">
        <v>3115</v>
      </c>
    </row>
    <row r="570" spans="1:12">
      <c r="A570" s="63">
        <v>1600</v>
      </c>
      <c r="B570" s="63" t="s">
        <v>3162</v>
      </c>
      <c r="C570" s="64" t="s">
        <v>621</v>
      </c>
      <c r="D570" s="65">
        <v>42820</v>
      </c>
      <c r="E570" s="66">
        <v>1</v>
      </c>
      <c r="F570" s="66">
        <v>12</v>
      </c>
      <c r="G570" s="66" t="str">
        <f>_xlfn.XLOOKUP(E570,'Cost Pools'!$A$3:$A$8,'Cost Pools'!$B$3:$B$8,"Tarkista KP-numero")</f>
        <v>Accounting</v>
      </c>
      <c r="H570" s="66" t="str">
        <f>_xlfn.XLOOKUP(F570,'Cost Pools'!$C$3:$C$13,'Cost Pools'!$D$3:$D$13,"Check CP Number")</f>
        <v>Los Angeles</v>
      </c>
      <c r="I570" s="67">
        <v>1281</v>
      </c>
      <c r="J570" s="68"/>
      <c r="K570" s="66">
        <v>2341</v>
      </c>
      <c r="L570" s="68" t="s">
        <v>3120</v>
      </c>
    </row>
    <row r="571" spans="1:12">
      <c r="A571" s="63">
        <v>1600</v>
      </c>
      <c r="B571" s="63" t="s">
        <v>3162</v>
      </c>
      <c r="C571" s="64" t="s">
        <v>622</v>
      </c>
      <c r="D571" s="65">
        <v>42820</v>
      </c>
      <c r="E571" s="66">
        <v>1</v>
      </c>
      <c r="F571" s="66">
        <v>12</v>
      </c>
      <c r="G571" s="66" t="str">
        <f>_xlfn.XLOOKUP(E571,'Cost Pools'!$A$3:$A$8,'Cost Pools'!$B$3:$B$8,"Tarkista KP-numero")</f>
        <v>Accounting</v>
      </c>
      <c r="H571" s="66" t="str">
        <f>_xlfn.XLOOKUP(F571,'Cost Pools'!$C$3:$C$13,'Cost Pools'!$D$3:$D$13,"Check CP Number")</f>
        <v>Los Angeles</v>
      </c>
      <c r="I571" s="67">
        <v>1651.88</v>
      </c>
      <c r="J571" s="68"/>
      <c r="K571" s="66">
        <v>212</v>
      </c>
      <c r="L571" s="68" t="s">
        <v>3037</v>
      </c>
    </row>
    <row r="572" spans="1:12">
      <c r="A572" s="63">
        <v>1600</v>
      </c>
      <c r="B572" s="63" t="s">
        <v>3162</v>
      </c>
      <c r="C572" s="64" t="s">
        <v>623</v>
      </c>
      <c r="D572" s="65">
        <v>42820</v>
      </c>
      <c r="E572" s="66">
        <v>1</v>
      </c>
      <c r="F572" s="66">
        <v>12</v>
      </c>
      <c r="G572" s="66" t="str">
        <f>_xlfn.XLOOKUP(E572,'Cost Pools'!$A$3:$A$8,'Cost Pools'!$B$3:$B$8,"Tarkista KP-numero")</f>
        <v>Accounting</v>
      </c>
      <c r="H572" s="66" t="str">
        <f>_xlfn.XLOOKUP(F572,'Cost Pools'!$C$3:$C$13,'Cost Pools'!$D$3:$D$13,"Check CP Number")</f>
        <v>Los Angeles</v>
      </c>
      <c r="I572" s="67">
        <v>2476.6</v>
      </c>
      <c r="J572" s="68"/>
      <c r="K572" s="66">
        <v>212</v>
      </c>
      <c r="L572" s="68" t="s">
        <v>3037</v>
      </c>
    </row>
    <row r="573" spans="1:12">
      <c r="A573" s="63">
        <v>1600</v>
      </c>
      <c r="B573" s="63" t="s">
        <v>3162</v>
      </c>
      <c r="C573" s="64" t="s">
        <v>624</v>
      </c>
      <c r="D573" s="65">
        <v>42820</v>
      </c>
      <c r="E573" s="66">
        <v>6</v>
      </c>
      <c r="F573" s="66">
        <v>62</v>
      </c>
      <c r="G573" s="66" t="str">
        <f>_xlfn.XLOOKUP(E573,'Cost Pools'!$A$3:$A$8,'Cost Pools'!$B$3:$B$8,"Tarkista KP-numero")</f>
        <v>Other Services</v>
      </c>
      <c r="H573" s="66" t="str">
        <f>_xlfn.XLOOKUP(F573,'Cost Pools'!$C$3:$C$13,'Cost Pools'!$D$3:$D$13,"Check CP Number")</f>
        <v>Los Angeles</v>
      </c>
      <c r="I573" s="67">
        <v>1756.8</v>
      </c>
      <c r="J573" s="68"/>
      <c r="K573" s="66">
        <v>1440</v>
      </c>
      <c r="L573" s="68" t="s">
        <v>3102</v>
      </c>
    </row>
    <row r="574" spans="1:12">
      <c r="A574" s="63">
        <v>1600</v>
      </c>
      <c r="B574" s="63" t="s">
        <v>3162</v>
      </c>
      <c r="C574" s="64" t="s">
        <v>625</v>
      </c>
      <c r="D574" s="65">
        <v>42820</v>
      </c>
      <c r="E574" s="66">
        <v>1</v>
      </c>
      <c r="F574" s="66">
        <v>12</v>
      </c>
      <c r="G574" s="66" t="str">
        <f>_xlfn.XLOOKUP(E574,'Cost Pools'!$A$3:$A$8,'Cost Pools'!$B$3:$B$8,"Tarkista KP-numero")</f>
        <v>Accounting</v>
      </c>
      <c r="H574" s="66" t="str">
        <f>_xlfn.XLOOKUP(F574,'Cost Pools'!$C$3:$C$13,'Cost Pools'!$D$3:$D$13,"Check CP Number")</f>
        <v>Los Angeles</v>
      </c>
      <c r="I574" s="67">
        <v>1586</v>
      </c>
      <c r="J574" s="68"/>
      <c r="K574" s="66">
        <v>1440</v>
      </c>
      <c r="L574" s="68" t="s">
        <v>3102</v>
      </c>
    </row>
    <row r="575" spans="1:12">
      <c r="A575" s="63">
        <v>1600</v>
      </c>
      <c r="B575" s="63" t="s">
        <v>3162</v>
      </c>
      <c r="C575" s="64" t="s">
        <v>626</v>
      </c>
      <c r="D575" s="65">
        <v>42820</v>
      </c>
      <c r="E575" s="66">
        <v>1</v>
      </c>
      <c r="F575" s="66">
        <v>12</v>
      </c>
      <c r="G575" s="66" t="str">
        <f>_xlfn.XLOOKUP(E575,'Cost Pools'!$A$3:$A$8,'Cost Pools'!$B$3:$B$8,"Tarkista KP-numero")</f>
        <v>Accounting</v>
      </c>
      <c r="H575" s="66" t="str">
        <f>_xlfn.XLOOKUP(F575,'Cost Pools'!$C$3:$C$13,'Cost Pools'!$D$3:$D$13,"Check CP Number")</f>
        <v>Los Angeles</v>
      </c>
      <c r="I575" s="67">
        <v>1586</v>
      </c>
      <c r="J575" s="68"/>
      <c r="K575" s="66">
        <v>2432</v>
      </c>
      <c r="L575" s="68" t="s">
        <v>3121</v>
      </c>
    </row>
    <row r="576" spans="1:12">
      <c r="A576" s="63">
        <v>1600</v>
      </c>
      <c r="B576" s="63" t="s">
        <v>3162</v>
      </c>
      <c r="C576" s="64" t="s">
        <v>627</v>
      </c>
      <c r="D576" s="65">
        <v>42820</v>
      </c>
      <c r="E576" s="66">
        <v>6</v>
      </c>
      <c r="F576" s="66">
        <v>62</v>
      </c>
      <c r="G576" s="66" t="str">
        <f>_xlfn.XLOOKUP(E576,'Cost Pools'!$A$3:$A$8,'Cost Pools'!$B$3:$B$8,"Tarkista KP-numero")</f>
        <v>Other Services</v>
      </c>
      <c r="H576" s="66" t="str">
        <f>_xlfn.XLOOKUP(F576,'Cost Pools'!$C$3:$C$13,'Cost Pools'!$D$3:$D$13,"Check CP Number")</f>
        <v>Los Angeles</v>
      </c>
      <c r="I576" s="67">
        <v>1151.68</v>
      </c>
      <c r="J576" s="68"/>
      <c r="K576" s="66">
        <v>2432</v>
      </c>
      <c r="L576" s="68" t="s">
        <v>3121</v>
      </c>
    </row>
    <row r="577" spans="1:12">
      <c r="A577" s="63">
        <v>1600</v>
      </c>
      <c r="B577" s="63" t="s">
        <v>3162</v>
      </c>
      <c r="C577" s="64" t="s">
        <v>628</v>
      </c>
      <c r="D577" s="65">
        <v>42820</v>
      </c>
      <c r="E577" s="66">
        <v>1</v>
      </c>
      <c r="F577" s="66">
        <v>12</v>
      </c>
      <c r="G577" s="66" t="str">
        <f>_xlfn.XLOOKUP(E577,'Cost Pools'!$A$3:$A$8,'Cost Pools'!$B$3:$B$8,"Tarkista KP-numero")</f>
        <v>Accounting</v>
      </c>
      <c r="H577" s="66" t="str">
        <f>_xlfn.XLOOKUP(F577,'Cost Pools'!$C$3:$C$13,'Cost Pools'!$D$3:$D$13,"Check CP Number")</f>
        <v>Los Angeles</v>
      </c>
      <c r="I577" s="67">
        <v>1622.6</v>
      </c>
      <c r="J577" s="68"/>
      <c r="K577" s="66">
        <v>440</v>
      </c>
      <c r="L577" s="68" t="s">
        <v>3058</v>
      </c>
    </row>
    <row r="578" spans="1:12">
      <c r="A578" s="63">
        <v>1600</v>
      </c>
      <c r="B578" s="63" t="s">
        <v>3162</v>
      </c>
      <c r="C578" s="64" t="s">
        <v>629</v>
      </c>
      <c r="D578" s="65">
        <v>42820</v>
      </c>
      <c r="E578" s="66">
        <v>1</v>
      </c>
      <c r="F578" s="66">
        <v>12</v>
      </c>
      <c r="G578" s="66" t="str">
        <f>_xlfn.XLOOKUP(E578,'Cost Pools'!$A$3:$A$8,'Cost Pools'!$B$3:$B$8,"Tarkista KP-numero")</f>
        <v>Accounting</v>
      </c>
      <c r="H578" s="66" t="str">
        <f>_xlfn.XLOOKUP(F578,'Cost Pools'!$C$3:$C$13,'Cost Pools'!$D$3:$D$13,"Check CP Number")</f>
        <v>Los Angeles</v>
      </c>
      <c r="I578" s="67">
        <v>1281</v>
      </c>
      <c r="J578" s="68"/>
      <c r="K578" s="66">
        <v>440</v>
      </c>
      <c r="L578" s="68" t="s">
        <v>3058</v>
      </c>
    </row>
    <row r="579" spans="1:12">
      <c r="A579" s="63">
        <v>1600</v>
      </c>
      <c r="B579" s="63" t="s">
        <v>3162</v>
      </c>
      <c r="C579" s="64" t="s">
        <v>630</v>
      </c>
      <c r="D579" s="65">
        <v>42820</v>
      </c>
      <c r="E579" s="66">
        <v>1</v>
      </c>
      <c r="F579" s="66">
        <v>12</v>
      </c>
      <c r="G579" s="66" t="str">
        <f>_xlfn.XLOOKUP(E579,'Cost Pools'!$A$3:$A$8,'Cost Pools'!$B$3:$B$8,"Tarkista KP-numero")</f>
        <v>Accounting</v>
      </c>
      <c r="H579" s="66" t="str">
        <f>_xlfn.XLOOKUP(F579,'Cost Pools'!$C$3:$C$13,'Cost Pools'!$D$3:$D$13,"Check CP Number")</f>
        <v>Los Angeles</v>
      </c>
      <c r="I579" s="67">
        <v>1281</v>
      </c>
      <c r="J579" s="68"/>
      <c r="K579" s="66">
        <v>440</v>
      </c>
      <c r="L579" s="68" t="s">
        <v>3058</v>
      </c>
    </row>
    <row r="580" spans="1:12">
      <c r="A580" s="63">
        <v>1600</v>
      </c>
      <c r="B580" s="63" t="s">
        <v>3162</v>
      </c>
      <c r="C580" s="64" t="s">
        <v>631</v>
      </c>
      <c r="D580" s="65">
        <v>42820</v>
      </c>
      <c r="E580" s="66">
        <v>3</v>
      </c>
      <c r="F580" s="68"/>
      <c r="G580" s="66" t="str">
        <f>_xlfn.XLOOKUP(E580,'Cost Pools'!$A$3:$A$8,'Cost Pools'!$B$3:$B$8,"Tarkista KP-numero")</f>
        <v>Seminars</v>
      </c>
      <c r="H580" s="66" t="str">
        <f>_xlfn.XLOOKUP(F580,'Cost Pools'!$C$3:$C$13,'Cost Pools'!$D$3:$D$13,"Check CP Number")</f>
        <v>Check CP Number</v>
      </c>
      <c r="I580" s="67">
        <v>439.2</v>
      </c>
      <c r="J580" s="68"/>
      <c r="K580" s="66">
        <v>440</v>
      </c>
      <c r="L580" s="68" t="s">
        <v>3058</v>
      </c>
    </row>
    <row r="581" spans="1:12">
      <c r="A581" s="63">
        <v>1600</v>
      </c>
      <c r="B581" s="63" t="s">
        <v>3162</v>
      </c>
      <c r="C581" s="64" t="s">
        <v>632</v>
      </c>
      <c r="D581" s="65">
        <v>42820</v>
      </c>
      <c r="E581" s="66">
        <v>1</v>
      </c>
      <c r="F581" s="66">
        <v>12</v>
      </c>
      <c r="G581" s="66" t="str">
        <f>_xlfn.XLOOKUP(E581,'Cost Pools'!$A$3:$A$8,'Cost Pools'!$B$3:$B$8,"Tarkista KP-numero")</f>
        <v>Accounting</v>
      </c>
      <c r="H581" s="66" t="str">
        <f>_xlfn.XLOOKUP(F581,'Cost Pools'!$C$3:$C$13,'Cost Pools'!$D$3:$D$13,"Check CP Number")</f>
        <v>Los Angeles</v>
      </c>
      <c r="I581" s="67">
        <v>1135.82</v>
      </c>
      <c r="J581" s="68"/>
      <c r="K581" s="66">
        <v>207</v>
      </c>
      <c r="L581" s="68" t="s">
        <v>3036</v>
      </c>
    </row>
    <row r="582" spans="1:12">
      <c r="A582" s="63">
        <v>1600</v>
      </c>
      <c r="B582" s="63" t="s">
        <v>3162</v>
      </c>
      <c r="C582" s="64" t="s">
        <v>633</v>
      </c>
      <c r="D582" s="65">
        <v>42820</v>
      </c>
      <c r="E582" s="66">
        <v>6</v>
      </c>
      <c r="F582" s="66">
        <v>62</v>
      </c>
      <c r="G582" s="66" t="str">
        <f>_xlfn.XLOOKUP(E582,'Cost Pools'!$A$3:$A$8,'Cost Pools'!$B$3:$B$8,"Tarkista KP-numero")</f>
        <v>Other Services</v>
      </c>
      <c r="H582" s="66" t="str">
        <f>_xlfn.XLOOKUP(F582,'Cost Pools'!$C$3:$C$13,'Cost Pools'!$D$3:$D$13,"Check CP Number")</f>
        <v>Los Angeles</v>
      </c>
      <c r="I582" s="67">
        <v>927.2</v>
      </c>
      <c r="J582" s="68"/>
      <c r="K582" s="66">
        <v>2178</v>
      </c>
      <c r="L582" s="68" t="s">
        <v>3115</v>
      </c>
    </row>
    <row r="583" spans="1:12">
      <c r="A583" s="63">
        <v>1600</v>
      </c>
      <c r="B583" s="63" t="s">
        <v>3162</v>
      </c>
      <c r="C583" s="64" t="s">
        <v>634</v>
      </c>
      <c r="D583" s="65">
        <v>42820</v>
      </c>
      <c r="E583" s="66">
        <v>6</v>
      </c>
      <c r="F583" s="66">
        <v>62</v>
      </c>
      <c r="G583" s="66" t="str">
        <f>_xlfn.XLOOKUP(E583,'Cost Pools'!$A$3:$A$8,'Cost Pools'!$B$3:$B$8,"Tarkista KP-numero")</f>
        <v>Other Services</v>
      </c>
      <c r="H583" s="66" t="str">
        <f>_xlfn.XLOOKUP(F583,'Cost Pools'!$C$3:$C$13,'Cost Pools'!$D$3:$D$13,"Check CP Number")</f>
        <v>Los Angeles</v>
      </c>
      <c r="I583" s="67">
        <v>585.6</v>
      </c>
      <c r="J583" s="68"/>
      <c r="K583" s="66">
        <v>949</v>
      </c>
      <c r="L583" s="68" t="s">
        <v>3089</v>
      </c>
    </row>
    <row r="584" spans="1:12">
      <c r="A584" s="63">
        <v>1600</v>
      </c>
      <c r="B584" s="63" t="s">
        <v>3162</v>
      </c>
      <c r="C584" s="64" t="s">
        <v>635</v>
      </c>
      <c r="D584" s="65">
        <v>42820</v>
      </c>
      <c r="E584" s="66">
        <v>6</v>
      </c>
      <c r="F584" s="66">
        <v>62</v>
      </c>
      <c r="G584" s="66" t="str">
        <f>_xlfn.XLOOKUP(E584,'Cost Pools'!$A$3:$A$8,'Cost Pools'!$B$3:$B$8,"Tarkista KP-numero")</f>
        <v>Other Services</v>
      </c>
      <c r="H584" s="66" t="str">
        <f>_xlfn.XLOOKUP(F584,'Cost Pools'!$C$3:$C$13,'Cost Pools'!$D$3:$D$13,"Check CP Number")</f>
        <v>Los Angeles</v>
      </c>
      <c r="I584" s="67">
        <v>585.6</v>
      </c>
      <c r="J584" s="68"/>
      <c r="K584" s="66">
        <v>949</v>
      </c>
      <c r="L584" s="68" t="s">
        <v>3089</v>
      </c>
    </row>
    <row r="585" spans="1:12">
      <c r="A585" s="63">
        <v>1600</v>
      </c>
      <c r="B585" s="63" t="s">
        <v>3162</v>
      </c>
      <c r="C585" s="64" t="s">
        <v>636</v>
      </c>
      <c r="D585" s="65">
        <v>42820</v>
      </c>
      <c r="E585" s="66">
        <v>6</v>
      </c>
      <c r="F585" s="66">
        <v>62</v>
      </c>
      <c r="G585" s="66" t="str">
        <f>_xlfn.XLOOKUP(E585,'Cost Pools'!$A$3:$A$8,'Cost Pools'!$B$3:$B$8,"Tarkista KP-numero")</f>
        <v>Other Services</v>
      </c>
      <c r="H585" s="66" t="str">
        <f>_xlfn.XLOOKUP(F585,'Cost Pools'!$C$3:$C$13,'Cost Pools'!$D$3:$D$13,"Check CP Number")</f>
        <v>Los Angeles</v>
      </c>
      <c r="I585" s="67">
        <v>719.8</v>
      </c>
      <c r="J585" s="68"/>
      <c r="K585" s="66">
        <v>111</v>
      </c>
      <c r="L585" s="68" t="s">
        <v>3025</v>
      </c>
    </row>
    <row r="586" spans="1:12">
      <c r="A586" s="63">
        <v>1600</v>
      </c>
      <c r="B586" s="63" t="s">
        <v>3162</v>
      </c>
      <c r="C586" s="64" t="s">
        <v>637</v>
      </c>
      <c r="D586" s="65">
        <v>42820</v>
      </c>
      <c r="E586" s="66">
        <v>6</v>
      </c>
      <c r="F586" s="66">
        <v>62</v>
      </c>
      <c r="G586" s="66" t="str">
        <f>_xlfn.XLOOKUP(E586,'Cost Pools'!$A$3:$A$8,'Cost Pools'!$B$3:$B$8,"Tarkista KP-numero")</f>
        <v>Other Services</v>
      </c>
      <c r="H586" s="66" t="str">
        <f>_xlfn.XLOOKUP(F586,'Cost Pools'!$C$3:$C$13,'Cost Pools'!$D$3:$D$13,"Check CP Number")</f>
        <v>Los Angeles</v>
      </c>
      <c r="I586" s="67">
        <v>1438.38</v>
      </c>
      <c r="J586" s="68"/>
      <c r="K586" s="66">
        <v>1268</v>
      </c>
      <c r="L586" s="68" t="s">
        <v>3099</v>
      </c>
    </row>
    <row r="587" spans="1:12">
      <c r="A587" s="63">
        <v>1600</v>
      </c>
      <c r="B587" s="63" t="s">
        <v>3162</v>
      </c>
      <c r="C587" s="64" t="s">
        <v>638</v>
      </c>
      <c r="D587" s="65">
        <v>42820</v>
      </c>
      <c r="E587" s="66">
        <v>2</v>
      </c>
      <c r="F587" s="66">
        <v>22</v>
      </c>
      <c r="G587" s="66" t="str">
        <f>_xlfn.XLOOKUP(E587,'Cost Pools'!$A$3:$A$8,'Cost Pools'!$B$3:$B$8,"Tarkista KP-numero")</f>
        <v>Consulting</v>
      </c>
      <c r="H587" s="66" t="str">
        <f>_xlfn.XLOOKUP(F587,'Cost Pools'!$C$3:$C$13,'Cost Pools'!$D$3:$D$13,"Check CP Number")</f>
        <v>Pittsburg</v>
      </c>
      <c r="I587" s="67">
        <v>1456.68</v>
      </c>
      <c r="J587" s="68"/>
      <c r="K587" s="66">
        <v>3081</v>
      </c>
      <c r="L587" s="68" t="s">
        <v>3144</v>
      </c>
    </row>
    <row r="588" spans="1:12">
      <c r="A588" s="63">
        <v>1600</v>
      </c>
      <c r="B588" s="63" t="s">
        <v>3162</v>
      </c>
      <c r="C588" s="64" t="s">
        <v>639</v>
      </c>
      <c r="D588" s="65">
        <v>42820</v>
      </c>
      <c r="E588" s="66">
        <v>2</v>
      </c>
      <c r="F588" s="66">
        <v>22</v>
      </c>
      <c r="G588" s="66" t="str">
        <f>_xlfn.XLOOKUP(E588,'Cost Pools'!$A$3:$A$8,'Cost Pools'!$B$3:$B$8,"Tarkista KP-numero")</f>
        <v>Consulting</v>
      </c>
      <c r="H588" s="66" t="str">
        <f>_xlfn.XLOOKUP(F588,'Cost Pools'!$C$3:$C$13,'Cost Pools'!$D$3:$D$13,"Check CP Number")</f>
        <v>Pittsburg</v>
      </c>
      <c r="I588" s="67">
        <v>971.12</v>
      </c>
      <c r="J588" s="68"/>
      <c r="K588" s="66">
        <v>3081</v>
      </c>
      <c r="L588" s="68" t="s">
        <v>3144</v>
      </c>
    </row>
    <row r="589" spans="1:12">
      <c r="A589" s="63">
        <v>1600</v>
      </c>
      <c r="B589" s="63" t="s">
        <v>3162</v>
      </c>
      <c r="C589" s="64" t="s">
        <v>640</v>
      </c>
      <c r="D589" s="65">
        <v>42820</v>
      </c>
      <c r="E589" s="66">
        <v>6</v>
      </c>
      <c r="F589" s="66">
        <v>62</v>
      </c>
      <c r="G589" s="66" t="str">
        <f>_xlfn.XLOOKUP(E589,'Cost Pools'!$A$3:$A$8,'Cost Pools'!$B$3:$B$8,"Tarkista KP-numero")</f>
        <v>Other Services</v>
      </c>
      <c r="H589" s="66" t="str">
        <f>_xlfn.XLOOKUP(F589,'Cost Pools'!$C$3:$C$13,'Cost Pools'!$D$3:$D$13,"Check CP Number")</f>
        <v>Los Angeles</v>
      </c>
      <c r="I589" s="67">
        <v>585.6</v>
      </c>
      <c r="J589" s="68"/>
      <c r="K589" s="66">
        <v>3081</v>
      </c>
      <c r="L589" s="68" t="s">
        <v>3144</v>
      </c>
    </row>
    <row r="590" spans="1:12">
      <c r="A590" s="63">
        <v>1600</v>
      </c>
      <c r="B590" s="63" t="s">
        <v>3162</v>
      </c>
      <c r="C590" s="64" t="s">
        <v>641</v>
      </c>
      <c r="D590" s="65">
        <v>42820</v>
      </c>
      <c r="E590" s="66">
        <v>1</v>
      </c>
      <c r="F590" s="66">
        <v>12</v>
      </c>
      <c r="G590" s="66" t="str">
        <f>_xlfn.XLOOKUP(E590,'Cost Pools'!$A$3:$A$8,'Cost Pools'!$B$3:$B$8,"Tarkista KP-numero")</f>
        <v>Accounting</v>
      </c>
      <c r="H590" s="66" t="str">
        <f>_xlfn.XLOOKUP(F590,'Cost Pools'!$C$3:$C$13,'Cost Pools'!$D$3:$D$13,"Check CP Number")</f>
        <v>Los Angeles</v>
      </c>
      <c r="I590" s="67">
        <v>1942.24</v>
      </c>
      <c r="J590" s="68"/>
      <c r="K590" s="66">
        <v>3126</v>
      </c>
      <c r="L590" s="68" t="s">
        <v>3147</v>
      </c>
    </row>
    <row r="591" spans="1:12">
      <c r="A591" s="63">
        <v>1600</v>
      </c>
      <c r="B591" s="63" t="s">
        <v>3162</v>
      </c>
      <c r="C591" s="64" t="s">
        <v>642</v>
      </c>
      <c r="D591" s="65">
        <v>42820</v>
      </c>
      <c r="E591" s="66">
        <v>1</v>
      </c>
      <c r="F591" s="66">
        <v>12</v>
      </c>
      <c r="G591" s="66" t="str">
        <f>_xlfn.XLOOKUP(E591,'Cost Pools'!$A$3:$A$8,'Cost Pools'!$B$3:$B$8,"Tarkista KP-numero")</f>
        <v>Accounting</v>
      </c>
      <c r="H591" s="66" t="str">
        <f>_xlfn.XLOOKUP(F591,'Cost Pools'!$C$3:$C$13,'Cost Pools'!$D$3:$D$13,"Check CP Number")</f>
        <v>Los Angeles</v>
      </c>
      <c r="I591" s="67">
        <v>2913.36</v>
      </c>
      <c r="J591" s="68"/>
      <c r="K591" s="66">
        <v>3126</v>
      </c>
      <c r="L591" s="68" t="s">
        <v>3147</v>
      </c>
    </row>
    <row r="592" spans="1:12">
      <c r="A592" s="63">
        <v>1600</v>
      </c>
      <c r="B592" s="63" t="s">
        <v>3162</v>
      </c>
      <c r="C592" s="64" t="s">
        <v>643</v>
      </c>
      <c r="D592" s="65">
        <v>42823</v>
      </c>
      <c r="E592" s="66">
        <v>6</v>
      </c>
      <c r="F592" s="66">
        <v>61</v>
      </c>
      <c r="G592" s="66" t="str">
        <f>_xlfn.XLOOKUP(E592,'Cost Pools'!$A$3:$A$8,'Cost Pools'!$B$3:$B$8,"Tarkista KP-numero")</f>
        <v>Other Services</v>
      </c>
      <c r="H592" s="66" t="str">
        <f>_xlfn.XLOOKUP(F592,'Cost Pools'!$C$3:$C$13,'Cost Pools'!$D$3:$D$13,"Check CP Number")</f>
        <v>New York</v>
      </c>
      <c r="I592" s="67">
        <v>2586.4</v>
      </c>
      <c r="J592" s="68"/>
      <c r="K592" s="66">
        <v>3126</v>
      </c>
      <c r="L592" s="68" t="s">
        <v>3147</v>
      </c>
    </row>
    <row r="593" spans="1:12">
      <c r="A593" s="63">
        <v>1600</v>
      </c>
      <c r="B593" s="63" t="s">
        <v>3162</v>
      </c>
      <c r="C593" s="64" t="s">
        <v>644</v>
      </c>
      <c r="D593" s="65">
        <v>42824</v>
      </c>
      <c r="E593" s="66">
        <v>6</v>
      </c>
      <c r="F593" s="66">
        <v>61</v>
      </c>
      <c r="G593" s="66" t="str">
        <f>_xlfn.XLOOKUP(E593,'Cost Pools'!$A$3:$A$8,'Cost Pools'!$B$3:$B$8,"Tarkista KP-numero")</f>
        <v>Other Services</v>
      </c>
      <c r="H593" s="66" t="str">
        <f>_xlfn.XLOOKUP(F593,'Cost Pools'!$C$3:$C$13,'Cost Pools'!$D$3:$D$13,"Check CP Number")</f>
        <v>New York</v>
      </c>
      <c r="I593" s="67">
        <v>4440.8</v>
      </c>
      <c r="J593" s="68"/>
      <c r="K593" s="66">
        <v>1126</v>
      </c>
      <c r="L593" s="68" t="s">
        <v>3096</v>
      </c>
    </row>
    <row r="594" spans="1:12">
      <c r="A594" s="63">
        <v>1600</v>
      </c>
      <c r="B594" s="63" t="s">
        <v>3162</v>
      </c>
      <c r="C594" s="64" t="s">
        <v>645</v>
      </c>
      <c r="D594" s="65">
        <v>42824</v>
      </c>
      <c r="E594" s="66">
        <v>6</v>
      </c>
      <c r="F594" s="66">
        <v>61</v>
      </c>
      <c r="G594" s="66" t="str">
        <f>_xlfn.XLOOKUP(E594,'Cost Pools'!$A$3:$A$8,'Cost Pools'!$B$3:$B$8,"Tarkista KP-numero")</f>
        <v>Other Services</v>
      </c>
      <c r="H594" s="66" t="str">
        <f>_xlfn.XLOOKUP(F594,'Cost Pools'!$C$3:$C$13,'Cost Pools'!$D$3:$D$13,"Check CP Number")</f>
        <v>New York</v>
      </c>
      <c r="I594" s="67">
        <v>3306.2</v>
      </c>
      <c r="J594" s="68"/>
      <c r="K594" s="66">
        <v>103</v>
      </c>
      <c r="L594" s="68" t="s">
        <v>3020</v>
      </c>
    </row>
    <row r="595" spans="1:12">
      <c r="A595" s="63">
        <v>1600</v>
      </c>
      <c r="B595" s="63" t="s">
        <v>3162</v>
      </c>
      <c r="C595" s="64" t="s">
        <v>646</v>
      </c>
      <c r="D595" s="65">
        <v>42824</v>
      </c>
      <c r="E595" s="66">
        <v>1</v>
      </c>
      <c r="F595" s="66">
        <v>11</v>
      </c>
      <c r="G595" s="66" t="str">
        <f>_xlfn.XLOOKUP(E595,'Cost Pools'!$A$3:$A$8,'Cost Pools'!$B$3:$B$8,"Tarkista KP-numero")</f>
        <v>Accounting</v>
      </c>
      <c r="H595" s="66" t="str">
        <f>_xlfn.XLOOKUP(F595,'Cost Pools'!$C$3:$C$13,'Cost Pools'!$D$3:$D$13,"Check CP Number")</f>
        <v>New York</v>
      </c>
      <c r="I595" s="67">
        <v>366</v>
      </c>
      <c r="J595" s="68"/>
      <c r="K595" s="66">
        <v>2803</v>
      </c>
      <c r="L595" s="68" t="s">
        <v>3134</v>
      </c>
    </row>
    <row r="596" spans="1:12">
      <c r="A596" s="63">
        <v>1600</v>
      </c>
      <c r="B596" s="63" t="s">
        <v>3162</v>
      </c>
      <c r="C596" s="64" t="s">
        <v>647</v>
      </c>
      <c r="D596" s="65">
        <v>42824</v>
      </c>
      <c r="E596" s="66">
        <v>1</v>
      </c>
      <c r="F596" s="66">
        <v>11</v>
      </c>
      <c r="G596" s="66" t="str">
        <f>_xlfn.XLOOKUP(E596,'Cost Pools'!$A$3:$A$8,'Cost Pools'!$B$3:$B$8,"Tarkista KP-numero")</f>
        <v>Accounting</v>
      </c>
      <c r="H596" s="66" t="str">
        <f>_xlfn.XLOOKUP(F596,'Cost Pools'!$C$3:$C$13,'Cost Pools'!$D$3:$D$13,"Check CP Number")</f>
        <v>New York</v>
      </c>
      <c r="I596" s="67">
        <v>26159.24</v>
      </c>
      <c r="J596" s="68"/>
      <c r="K596" s="66">
        <v>811</v>
      </c>
      <c r="L596" s="68" t="s">
        <v>3083</v>
      </c>
    </row>
    <row r="597" spans="1:12">
      <c r="A597" s="63">
        <v>1600</v>
      </c>
      <c r="B597" s="63" t="s">
        <v>3162</v>
      </c>
      <c r="C597" s="64" t="s">
        <v>648</v>
      </c>
      <c r="D597" s="65">
        <v>42824</v>
      </c>
      <c r="E597" s="66">
        <v>1</v>
      </c>
      <c r="F597" s="66">
        <v>11</v>
      </c>
      <c r="G597" s="66" t="str">
        <f>_xlfn.XLOOKUP(E597,'Cost Pools'!$A$3:$A$8,'Cost Pools'!$B$3:$B$8,"Tarkista KP-numero")</f>
        <v>Accounting</v>
      </c>
      <c r="H597" s="66" t="str">
        <f>_xlfn.XLOOKUP(F597,'Cost Pools'!$C$3:$C$13,'Cost Pools'!$D$3:$D$13,"Check CP Number")</f>
        <v>New York</v>
      </c>
      <c r="I597" s="67">
        <v>2196</v>
      </c>
      <c r="J597" s="68"/>
      <c r="K597" s="66">
        <v>212</v>
      </c>
      <c r="L597" s="68" t="s">
        <v>3037</v>
      </c>
    </row>
    <row r="598" spans="1:12">
      <c r="A598" s="63">
        <v>1600</v>
      </c>
      <c r="B598" s="63" t="s">
        <v>3162</v>
      </c>
      <c r="C598" s="64" t="s">
        <v>649</v>
      </c>
      <c r="D598" s="65">
        <v>42824</v>
      </c>
      <c r="E598" s="66">
        <v>2</v>
      </c>
      <c r="F598" s="66">
        <v>21</v>
      </c>
      <c r="G598" s="66" t="str">
        <f>_xlfn.XLOOKUP(E598,'Cost Pools'!$A$3:$A$8,'Cost Pools'!$B$3:$B$8,"Tarkista KP-numero")</f>
        <v>Consulting</v>
      </c>
      <c r="H598" s="66" t="str">
        <f>_xlfn.XLOOKUP(F598,'Cost Pools'!$C$3:$C$13,'Cost Pools'!$D$3:$D$13,"Check CP Number")</f>
        <v>London</v>
      </c>
      <c r="I598" s="67">
        <v>7124.8</v>
      </c>
      <c r="J598" s="68"/>
      <c r="K598" s="66">
        <v>1440</v>
      </c>
      <c r="L598" s="68" t="s">
        <v>3102</v>
      </c>
    </row>
    <row r="599" spans="1:12">
      <c r="A599" s="63">
        <v>1600</v>
      </c>
      <c r="B599" s="63" t="s">
        <v>3162</v>
      </c>
      <c r="C599" s="64" t="s">
        <v>650</v>
      </c>
      <c r="D599" s="65">
        <v>42824</v>
      </c>
      <c r="E599" s="66">
        <v>2</v>
      </c>
      <c r="F599" s="66">
        <v>23</v>
      </c>
      <c r="G599" s="66" t="str">
        <f>_xlfn.XLOOKUP(E599,'Cost Pools'!$A$3:$A$8,'Cost Pools'!$B$3:$B$8,"Tarkista KP-numero")</f>
        <v>Consulting</v>
      </c>
      <c r="H599" s="66" t="str">
        <f>_xlfn.XLOOKUP(F599,'Cost Pools'!$C$3:$C$13,'Cost Pools'!$D$3:$D$13,"Check CP Number")</f>
        <v>Paris</v>
      </c>
      <c r="I599" s="67">
        <v>1586</v>
      </c>
      <c r="J599" s="68"/>
      <c r="K599" s="66">
        <v>2178</v>
      </c>
      <c r="L599" s="68" t="s">
        <v>3115</v>
      </c>
    </row>
    <row r="600" spans="1:12">
      <c r="A600" s="63">
        <v>1600</v>
      </c>
      <c r="B600" s="63" t="s">
        <v>3162</v>
      </c>
      <c r="C600" s="64" t="s">
        <v>651</v>
      </c>
      <c r="D600" s="65">
        <v>42824</v>
      </c>
      <c r="E600" s="66">
        <v>6</v>
      </c>
      <c r="F600" s="66">
        <v>61</v>
      </c>
      <c r="G600" s="66" t="str">
        <f>_xlfn.XLOOKUP(E600,'Cost Pools'!$A$3:$A$8,'Cost Pools'!$B$3:$B$8,"Tarkista KP-numero")</f>
        <v>Other Services</v>
      </c>
      <c r="H600" s="66" t="str">
        <f>_xlfn.XLOOKUP(F600,'Cost Pools'!$C$3:$C$13,'Cost Pools'!$D$3:$D$13,"Check CP Number")</f>
        <v>New York</v>
      </c>
      <c r="I600" s="67">
        <v>23729</v>
      </c>
      <c r="J600" s="68"/>
      <c r="K600" s="66">
        <v>111</v>
      </c>
      <c r="L600" s="68" t="s">
        <v>3025</v>
      </c>
    </row>
    <row r="601" spans="1:12">
      <c r="A601" s="63">
        <v>1600</v>
      </c>
      <c r="B601" s="63" t="s">
        <v>3162</v>
      </c>
      <c r="C601" s="64" t="s">
        <v>652</v>
      </c>
      <c r="D601" s="65">
        <v>42824</v>
      </c>
      <c r="E601" s="66">
        <v>1</v>
      </c>
      <c r="F601" s="66">
        <v>13</v>
      </c>
      <c r="G601" s="66" t="str">
        <f>_xlfn.XLOOKUP(E601,'Cost Pools'!$A$3:$A$8,'Cost Pools'!$B$3:$B$8,"Tarkista KP-numero")</f>
        <v>Accounting</v>
      </c>
      <c r="H601" s="66" t="str">
        <f>_xlfn.XLOOKUP(F601,'Cost Pools'!$C$3:$C$13,'Cost Pools'!$D$3:$D$13,"Check CP Number")</f>
        <v>Chicago</v>
      </c>
      <c r="I601" s="67">
        <v>610</v>
      </c>
      <c r="J601" s="68"/>
      <c r="K601" s="66">
        <v>3126</v>
      </c>
      <c r="L601" s="68" t="s">
        <v>3147</v>
      </c>
    </row>
    <row r="602" spans="1:12">
      <c r="A602" s="63">
        <v>1600</v>
      </c>
      <c r="B602" s="63" t="s">
        <v>3162</v>
      </c>
      <c r="C602" s="64" t="s">
        <v>653</v>
      </c>
      <c r="D602" s="65">
        <v>42825</v>
      </c>
      <c r="E602" s="66">
        <v>1</v>
      </c>
      <c r="F602" s="66">
        <v>12</v>
      </c>
      <c r="G602" s="66" t="str">
        <f>_xlfn.XLOOKUP(E602,'Cost Pools'!$A$3:$A$8,'Cost Pools'!$B$3:$B$8,"Tarkista KP-numero")</f>
        <v>Accounting</v>
      </c>
      <c r="H602" s="66" t="str">
        <f>_xlfn.XLOOKUP(F602,'Cost Pools'!$C$3:$C$13,'Cost Pools'!$D$3:$D$13,"Check CP Number")</f>
        <v>Los Angeles</v>
      </c>
      <c r="I602" s="67">
        <v>1622.6</v>
      </c>
      <c r="J602" s="68"/>
      <c r="K602" s="66">
        <v>283</v>
      </c>
      <c r="L602" s="68" t="s">
        <v>3047</v>
      </c>
    </row>
    <row r="603" spans="1:12">
      <c r="A603" s="63">
        <v>1600</v>
      </c>
      <c r="B603" s="63" t="s">
        <v>3162</v>
      </c>
      <c r="C603" s="64" t="s">
        <v>654</v>
      </c>
      <c r="D603" s="65">
        <v>42825</v>
      </c>
      <c r="E603" s="66">
        <v>2</v>
      </c>
      <c r="F603" s="66">
        <v>22</v>
      </c>
      <c r="G603" s="66" t="str">
        <f>_xlfn.XLOOKUP(E603,'Cost Pools'!$A$3:$A$8,'Cost Pools'!$B$3:$B$8,"Tarkista KP-numero")</f>
        <v>Consulting</v>
      </c>
      <c r="H603" s="66" t="str">
        <f>_xlfn.XLOOKUP(F603,'Cost Pools'!$C$3:$C$13,'Cost Pools'!$D$3:$D$13,"Check CP Number")</f>
        <v>Pittsburg</v>
      </c>
      <c r="I603" s="67">
        <v>1695.8</v>
      </c>
      <c r="J603" s="68"/>
      <c r="K603" s="66">
        <v>1126</v>
      </c>
      <c r="L603" s="68" t="s">
        <v>3096</v>
      </c>
    </row>
    <row r="604" spans="1:12">
      <c r="A604" s="63">
        <v>1600</v>
      </c>
      <c r="B604" s="63" t="s">
        <v>3162</v>
      </c>
      <c r="C604" s="64" t="s">
        <v>655</v>
      </c>
      <c r="D604" s="65">
        <v>42825</v>
      </c>
      <c r="E604" s="66">
        <v>2</v>
      </c>
      <c r="F604" s="66">
        <v>22</v>
      </c>
      <c r="G604" s="66" t="str">
        <f>_xlfn.XLOOKUP(E604,'Cost Pools'!$A$3:$A$8,'Cost Pools'!$B$3:$B$8,"Tarkista KP-numero")</f>
        <v>Consulting</v>
      </c>
      <c r="H604" s="66" t="str">
        <f>_xlfn.XLOOKUP(F604,'Cost Pools'!$C$3:$C$13,'Cost Pools'!$D$3:$D$13,"Check CP Number")</f>
        <v>Pittsburg</v>
      </c>
      <c r="I604" s="67">
        <v>1356.64</v>
      </c>
      <c r="J604" s="68"/>
      <c r="K604" s="66">
        <v>1126</v>
      </c>
      <c r="L604" s="68" t="s">
        <v>3096</v>
      </c>
    </row>
    <row r="605" spans="1:12">
      <c r="A605" s="63">
        <v>1600</v>
      </c>
      <c r="B605" s="63" t="s">
        <v>3162</v>
      </c>
      <c r="C605" s="64" t="s">
        <v>656</v>
      </c>
      <c r="D605" s="65">
        <v>42825</v>
      </c>
      <c r="E605" s="66">
        <v>1</v>
      </c>
      <c r="F605" s="66">
        <v>12</v>
      </c>
      <c r="G605" s="66" t="str">
        <f>_xlfn.XLOOKUP(E605,'Cost Pools'!$A$3:$A$8,'Cost Pools'!$B$3:$B$8,"Tarkista KP-numero")</f>
        <v>Accounting</v>
      </c>
      <c r="H605" s="66" t="str">
        <f>_xlfn.XLOOKUP(F605,'Cost Pools'!$C$3:$C$13,'Cost Pools'!$D$3:$D$13,"Check CP Number")</f>
        <v>Los Angeles</v>
      </c>
      <c r="I605" s="67">
        <v>3246.42</v>
      </c>
      <c r="J605" s="68"/>
      <c r="K605" s="66">
        <v>1511</v>
      </c>
      <c r="L605" s="68" t="s">
        <v>3103</v>
      </c>
    </row>
    <row r="606" spans="1:12">
      <c r="A606" s="63">
        <v>1600</v>
      </c>
      <c r="B606" s="63" t="s">
        <v>3162</v>
      </c>
      <c r="C606" s="64" t="s">
        <v>657</v>
      </c>
      <c r="D606" s="65">
        <v>42825</v>
      </c>
      <c r="E606" s="66">
        <v>6</v>
      </c>
      <c r="F606" s="66">
        <v>61</v>
      </c>
      <c r="G606" s="66" t="str">
        <f>_xlfn.XLOOKUP(E606,'Cost Pools'!$A$3:$A$8,'Cost Pools'!$B$3:$B$8,"Tarkista KP-numero")</f>
        <v>Other Services</v>
      </c>
      <c r="H606" s="66" t="str">
        <f>_xlfn.XLOOKUP(F606,'Cost Pools'!$C$3:$C$13,'Cost Pools'!$D$3:$D$13,"Check CP Number")</f>
        <v>New York</v>
      </c>
      <c r="I606" s="67">
        <v>1300.52</v>
      </c>
      <c r="J606" s="68"/>
      <c r="K606" s="66">
        <v>1511</v>
      </c>
      <c r="L606" s="68" t="s">
        <v>3103</v>
      </c>
    </row>
    <row r="607" spans="1:12">
      <c r="A607" s="63">
        <v>1600</v>
      </c>
      <c r="B607" s="63" t="s">
        <v>3162</v>
      </c>
      <c r="C607" s="64" t="s">
        <v>658</v>
      </c>
      <c r="D607" s="65">
        <v>42825</v>
      </c>
      <c r="E607" s="66">
        <v>6</v>
      </c>
      <c r="F607" s="66">
        <v>61</v>
      </c>
      <c r="G607" s="66" t="str">
        <f>_xlfn.XLOOKUP(E607,'Cost Pools'!$A$3:$A$8,'Cost Pools'!$B$3:$B$8,"Tarkista KP-numero")</f>
        <v>Other Services</v>
      </c>
      <c r="H607" s="66" t="str">
        <f>_xlfn.XLOOKUP(F607,'Cost Pools'!$C$3:$C$13,'Cost Pools'!$D$3:$D$13,"Check CP Number")</f>
        <v>New York</v>
      </c>
      <c r="I607" s="67">
        <v>1401.78</v>
      </c>
      <c r="J607" s="68"/>
      <c r="K607" s="66">
        <v>1511</v>
      </c>
      <c r="L607" s="68" t="s">
        <v>3103</v>
      </c>
    </row>
    <row r="608" spans="1:12">
      <c r="A608" s="63">
        <v>1600</v>
      </c>
      <c r="B608" s="63" t="s">
        <v>3162</v>
      </c>
      <c r="C608" s="64" t="s">
        <v>659</v>
      </c>
      <c r="D608" s="65">
        <v>42825</v>
      </c>
      <c r="E608" s="66">
        <v>2</v>
      </c>
      <c r="F608" s="66">
        <v>21</v>
      </c>
      <c r="G608" s="66" t="str">
        <f>_xlfn.XLOOKUP(E608,'Cost Pools'!$A$3:$A$8,'Cost Pools'!$B$3:$B$8,"Tarkista KP-numero")</f>
        <v>Consulting</v>
      </c>
      <c r="H608" s="66" t="str">
        <f>_xlfn.XLOOKUP(F608,'Cost Pools'!$C$3:$C$13,'Cost Pools'!$D$3:$D$13,"Check CP Number")</f>
        <v>London</v>
      </c>
      <c r="I608" s="67">
        <v>7063.8</v>
      </c>
      <c r="J608" s="68"/>
      <c r="K608" s="66">
        <v>283</v>
      </c>
      <c r="L608" s="68" t="s">
        <v>3047</v>
      </c>
    </row>
    <row r="609" spans="1:12">
      <c r="A609" s="63">
        <v>1600</v>
      </c>
      <c r="B609" s="63" t="s">
        <v>3162</v>
      </c>
      <c r="C609" s="64" t="s">
        <v>660</v>
      </c>
      <c r="D609" s="65">
        <v>42825</v>
      </c>
      <c r="E609" s="66">
        <v>1</v>
      </c>
      <c r="F609" s="66">
        <v>12</v>
      </c>
      <c r="G609" s="66" t="str">
        <f>_xlfn.XLOOKUP(E609,'Cost Pools'!$A$3:$A$8,'Cost Pools'!$B$3:$B$8,"Tarkista KP-numero")</f>
        <v>Accounting</v>
      </c>
      <c r="H609" s="66" t="str">
        <f>_xlfn.XLOOKUP(F609,'Cost Pools'!$C$3:$C$13,'Cost Pools'!$D$3:$D$13,"Check CP Number")</f>
        <v>Los Angeles</v>
      </c>
      <c r="I609" s="67">
        <v>1005.28</v>
      </c>
      <c r="J609" s="68"/>
      <c r="K609" s="66">
        <v>100</v>
      </c>
      <c r="L609" s="68" t="s">
        <v>3017</v>
      </c>
    </row>
    <row r="610" spans="1:12">
      <c r="A610" s="63">
        <v>1600</v>
      </c>
      <c r="B610" s="63" t="s">
        <v>3162</v>
      </c>
      <c r="C610" s="64" t="s">
        <v>661</v>
      </c>
      <c r="D610" s="65">
        <v>42825</v>
      </c>
      <c r="E610" s="66">
        <v>2</v>
      </c>
      <c r="F610" s="66">
        <v>22</v>
      </c>
      <c r="G610" s="66" t="str">
        <f>_xlfn.XLOOKUP(E610,'Cost Pools'!$A$3:$A$8,'Cost Pools'!$B$3:$B$8,"Tarkista KP-numero")</f>
        <v>Consulting</v>
      </c>
      <c r="H610" s="66" t="str">
        <f>_xlfn.XLOOKUP(F610,'Cost Pools'!$C$3:$C$13,'Cost Pools'!$D$3:$D$13,"Check CP Number")</f>
        <v>Pittsburg</v>
      </c>
      <c r="I610" s="67">
        <v>1187.06</v>
      </c>
      <c r="J610" s="68"/>
      <c r="K610" s="66">
        <v>133</v>
      </c>
      <c r="L610" s="68" t="s">
        <v>3028</v>
      </c>
    </row>
    <row r="611" spans="1:12">
      <c r="A611" s="63">
        <v>1600</v>
      </c>
      <c r="B611" s="63" t="s">
        <v>3162</v>
      </c>
      <c r="C611" s="64" t="s">
        <v>662</v>
      </c>
      <c r="D611" s="65">
        <v>42825</v>
      </c>
      <c r="E611" s="66">
        <v>2</v>
      </c>
      <c r="F611" s="66">
        <v>21</v>
      </c>
      <c r="G611" s="66" t="str">
        <f>_xlfn.XLOOKUP(E611,'Cost Pools'!$A$3:$A$8,'Cost Pools'!$B$3:$B$8,"Tarkista KP-numero")</f>
        <v>Consulting</v>
      </c>
      <c r="H611" s="66" t="str">
        <f>_xlfn.XLOOKUP(F611,'Cost Pools'!$C$3:$C$13,'Cost Pools'!$D$3:$D$13,"Check CP Number")</f>
        <v>London</v>
      </c>
      <c r="I611" s="67">
        <v>725.9</v>
      </c>
      <c r="J611" s="68"/>
      <c r="K611" s="66">
        <v>103</v>
      </c>
      <c r="L611" s="68" t="s">
        <v>3020</v>
      </c>
    </row>
    <row r="612" spans="1:12">
      <c r="A612" s="63">
        <v>1600</v>
      </c>
      <c r="B612" s="63" t="s">
        <v>3162</v>
      </c>
      <c r="C612" s="64" t="s">
        <v>663</v>
      </c>
      <c r="D612" s="65">
        <v>42825</v>
      </c>
      <c r="E612" s="66">
        <v>2</v>
      </c>
      <c r="F612" s="66">
        <v>23</v>
      </c>
      <c r="G612" s="66" t="str">
        <f>_xlfn.XLOOKUP(E612,'Cost Pools'!$A$3:$A$8,'Cost Pools'!$B$3:$B$8,"Tarkista KP-numero")</f>
        <v>Consulting</v>
      </c>
      <c r="H612" s="66" t="str">
        <f>_xlfn.XLOOKUP(F612,'Cost Pools'!$C$3:$C$13,'Cost Pools'!$D$3:$D$13,"Check CP Number")</f>
        <v>Paris</v>
      </c>
      <c r="I612" s="67">
        <v>1566.36</v>
      </c>
      <c r="J612" s="68"/>
      <c r="K612" s="66">
        <v>2803</v>
      </c>
      <c r="L612" s="68" t="s">
        <v>3134</v>
      </c>
    </row>
    <row r="613" spans="1:12">
      <c r="A613" s="63">
        <v>1600</v>
      </c>
      <c r="B613" s="63" t="s">
        <v>3162</v>
      </c>
      <c r="C613" s="64" t="s">
        <v>664</v>
      </c>
      <c r="D613" s="65">
        <v>42825</v>
      </c>
      <c r="E613" s="66">
        <v>1</v>
      </c>
      <c r="F613" s="66">
        <v>12</v>
      </c>
      <c r="G613" s="66" t="str">
        <f>_xlfn.XLOOKUP(E613,'Cost Pools'!$A$3:$A$8,'Cost Pools'!$B$3:$B$8,"Tarkista KP-numero")</f>
        <v>Accounting</v>
      </c>
      <c r="H613" s="66" t="str">
        <f>_xlfn.XLOOKUP(F613,'Cost Pools'!$C$3:$C$13,'Cost Pools'!$D$3:$D$13,"Check CP Number")</f>
        <v>Los Angeles</v>
      </c>
      <c r="I613" s="67">
        <v>628.29999999999995</v>
      </c>
      <c r="J613" s="68"/>
      <c r="K613" s="66">
        <v>2457</v>
      </c>
      <c r="L613" s="68" t="s">
        <v>3165</v>
      </c>
    </row>
    <row r="614" spans="1:12">
      <c r="A614" s="63">
        <v>1600</v>
      </c>
      <c r="B614" s="63" t="s">
        <v>3162</v>
      </c>
      <c r="C614" s="64" t="s">
        <v>665</v>
      </c>
      <c r="D614" s="65">
        <v>42825</v>
      </c>
      <c r="E614" s="66">
        <v>2</v>
      </c>
      <c r="F614" s="66">
        <v>21</v>
      </c>
      <c r="G614" s="66" t="str">
        <f>_xlfn.XLOOKUP(E614,'Cost Pools'!$A$3:$A$8,'Cost Pools'!$B$3:$B$8,"Tarkista KP-numero")</f>
        <v>Consulting</v>
      </c>
      <c r="H614" s="66" t="str">
        <f>_xlfn.XLOOKUP(F614,'Cost Pools'!$C$3:$C$13,'Cost Pools'!$D$3:$D$13,"Check CP Number")</f>
        <v>London</v>
      </c>
      <c r="I614" s="67">
        <v>4050.4</v>
      </c>
      <c r="J614" s="68"/>
      <c r="K614" s="66">
        <v>2457</v>
      </c>
      <c r="L614" s="68" t="s">
        <v>3165</v>
      </c>
    </row>
    <row r="615" spans="1:12">
      <c r="A615" s="63">
        <v>1600</v>
      </c>
      <c r="B615" s="63" t="s">
        <v>3162</v>
      </c>
      <c r="C615" s="64" t="s">
        <v>666</v>
      </c>
      <c r="D615" s="65">
        <v>42825</v>
      </c>
      <c r="E615" s="66">
        <v>2</v>
      </c>
      <c r="F615" s="66">
        <v>23</v>
      </c>
      <c r="G615" s="66" t="str">
        <f>_xlfn.XLOOKUP(E615,'Cost Pools'!$A$3:$A$8,'Cost Pools'!$B$3:$B$8,"Tarkista KP-numero")</f>
        <v>Consulting</v>
      </c>
      <c r="H615" s="66" t="str">
        <f>_xlfn.XLOOKUP(F615,'Cost Pools'!$C$3:$C$13,'Cost Pools'!$D$3:$D$13,"Check CP Number")</f>
        <v>Paris</v>
      </c>
      <c r="I615" s="67">
        <v>854</v>
      </c>
      <c r="J615" s="68"/>
      <c r="K615" s="66">
        <v>1391</v>
      </c>
      <c r="L615" s="68" t="s">
        <v>3101</v>
      </c>
    </row>
    <row r="616" spans="1:12">
      <c r="A616" s="63">
        <v>1600</v>
      </c>
      <c r="B616" s="63" t="s">
        <v>3162</v>
      </c>
      <c r="C616" s="64" t="s">
        <v>667</v>
      </c>
      <c r="D616" s="65">
        <v>42825</v>
      </c>
      <c r="E616" s="66">
        <v>1</v>
      </c>
      <c r="F616" s="66">
        <v>11</v>
      </c>
      <c r="G616" s="66" t="str">
        <f>_xlfn.XLOOKUP(E616,'Cost Pools'!$A$3:$A$8,'Cost Pools'!$B$3:$B$8,"Tarkista KP-numero")</f>
        <v>Accounting</v>
      </c>
      <c r="H616" s="66" t="str">
        <f>_xlfn.XLOOKUP(F616,'Cost Pools'!$C$3:$C$13,'Cost Pools'!$D$3:$D$13,"Check CP Number")</f>
        <v>New York</v>
      </c>
      <c r="I616" s="67">
        <v>3708.8</v>
      </c>
      <c r="J616" s="68"/>
      <c r="K616" s="66">
        <v>2432</v>
      </c>
      <c r="L616" s="68" t="s">
        <v>3121</v>
      </c>
    </row>
    <row r="617" spans="1:12">
      <c r="A617" s="63">
        <v>1600</v>
      </c>
      <c r="B617" s="63" t="s">
        <v>3162</v>
      </c>
      <c r="C617" s="64" t="s">
        <v>668</v>
      </c>
      <c r="D617" s="65">
        <v>42825</v>
      </c>
      <c r="E617" s="66">
        <v>6</v>
      </c>
      <c r="F617" s="66">
        <v>62</v>
      </c>
      <c r="G617" s="66" t="str">
        <f>_xlfn.XLOOKUP(E617,'Cost Pools'!$A$3:$A$8,'Cost Pools'!$B$3:$B$8,"Tarkista KP-numero")</f>
        <v>Other Services</v>
      </c>
      <c r="H617" s="66" t="str">
        <f>_xlfn.XLOOKUP(F617,'Cost Pools'!$C$3:$C$13,'Cost Pools'!$D$3:$D$13,"Check CP Number")</f>
        <v>Los Angeles</v>
      </c>
      <c r="I617" s="67">
        <v>751.52</v>
      </c>
      <c r="J617" s="68"/>
      <c r="K617" s="66">
        <v>611</v>
      </c>
      <c r="L617" s="68" t="s">
        <v>3070</v>
      </c>
    </row>
    <row r="618" spans="1:12">
      <c r="A618" s="63">
        <v>1600</v>
      </c>
      <c r="B618" s="63" t="s">
        <v>3162</v>
      </c>
      <c r="C618" s="64" t="s">
        <v>669</v>
      </c>
      <c r="D618" s="65">
        <v>42825</v>
      </c>
      <c r="E618" s="66">
        <v>6</v>
      </c>
      <c r="F618" s="66">
        <v>62</v>
      </c>
      <c r="G618" s="66" t="str">
        <f>_xlfn.XLOOKUP(E618,'Cost Pools'!$A$3:$A$8,'Cost Pools'!$B$3:$B$8,"Tarkista KP-numero")</f>
        <v>Other Services</v>
      </c>
      <c r="H618" s="66" t="str">
        <f>_xlfn.XLOOKUP(F618,'Cost Pools'!$C$3:$C$13,'Cost Pools'!$D$3:$D$13,"Check CP Number")</f>
        <v>Los Angeles</v>
      </c>
      <c r="I618" s="67">
        <v>1073.5999999999999</v>
      </c>
      <c r="J618" s="68"/>
      <c r="K618" s="66">
        <v>2178</v>
      </c>
      <c r="L618" s="68" t="s">
        <v>3115</v>
      </c>
    </row>
    <row r="619" spans="1:12">
      <c r="A619" s="63">
        <v>1600</v>
      </c>
      <c r="B619" s="63" t="s">
        <v>3162</v>
      </c>
      <c r="C619" s="64" t="s">
        <v>670</v>
      </c>
      <c r="D619" s="65">
        <v>42825</v>
      </c>
      <c r="E619" s="66">
        <v>1</v>
      </c>
      <c r="F619" s="66">
        <v>12</v>
      </c>
      <c r="G619" s="66" t="str">
        <f>_xlfn.XLOOKUP(E619,'Cost Pools'!$A$3:$A$8,'Cost Pools'!$B$3:$B$8,"Tarkista KP-numero")</f>
        <v>Accounting</v>
      </c>
      <c r="H619" s="66" t="str">
        <f>_xlfn.XLOOKUP(F619,'Cost Pools'!$C$3:$C$13,'Cost Pools'!$D$3:$D$13,"Check CP Number")</f>
        <v>Los Angeles</v>
      </c>
      <c r="I619" s="67">
        <v>1622.6</v>
      </c>
      <c r="J619" s="68"/>
      <c r="K619" s="66">
        <v>440</v>
      </c>
      <c r="L619" s="68" t="s">
        <v>3058</v>
      </c>
    </row>
    <row r="620" spans="1:12">
      <c r="A620" s="63">
        <v>1600</v>
      </c>
      <c r="B620" s="63" t="s">
        <v>3162</v>
      </c>
      <c r="C620" s="64" t="s">
        <v>671</v>
      </c>
      <c r="D620" s="65">
        <v>42825</v>
      </c>
      <c r="E620" s="66">
        <v>1</v>
      </c>
      <c r="F620" s="66">
        <v>11</v>
      </c>
      <c r="G620" s="66" t="str">
        <f>_xlfn.XLOOKUP(E620,'Cost Pools'!$A$3:$A$8,'Cost Pools'!$B$3:$B$8,"Tarkista KP-numero")</f>
        <v>Accounting</v>
      </c>
      <c r="H620" s="66" t="str">
        <f>_xlfn.XLOOKUP(F620,'Cost Pools'!$C$3:$C$13,'Cost Pools'!$D$3:$D$13,"Check CP Number")</f>
        <v>New York</v>
      </c>
      <c r="I620" s="67">
        <v>3306.2</v>
      </c>
      <c r="J620" s="68"/>
      <c r="K620" s="66">
        <v>949</v>
      </c>
      <c r="L620" s="68" t="s">
        <v>3089</v>
      </c>
    </row>
    <row r="621" spans="1:12">
      <c r="A621" s="63">
        <v>1600</v>
      </c>
      <c r="B621" s="63" t="s">
        <v>3162</v>
      </c>
      <c r="C621" s="64" t="s">
        <v>672</v>
      </c>
      <c r="D621" s="65">
        <v>42825</v>
      </c>
      <c r="E621" s="66">
        <v>2</v>
      </c>
      <c r="F621" s="66">
        <v>21</v>
      </c>
      <c r="G621" s="66" t="str">
        <f>_xlfn.XLOOKUP(E621,'Cost Pools'!$A$3:$A$8,'Cost Pools'!$B$3:$B$8,"Tarkista KP-numero")</f>
        <v>Consulting</v>
      </c>
      <c r="H621" s="66" t="str">
        <f>_xlfn.XLOOKUP(F621,'Cost Pools'!$C$3:$C$13,'Cost Pools'!$D$3:$D$13,"Check CP Number")</f>
        <v>London</v>
      </c>
      <c r="I621" s="67">
        <v>3660</v>
      </c>
      <c r="J621" s="68"/>
      <c r="K621" s="66">
        <v>1805</v>
      </c>
      <c r="L621" s="68" t="s">
        <v>3105</v>
      </c>
    </row>
    <row r="622" spans="1:12">
      <c r="A622" s="63">
        <v>1600</v>
      </c>
      <c r="B622" s="63" t="s">
        <v>3162</v>
      </c>
      <c r="C622" s="64" t="s">
        <v>673</v>
      </c>
      <c r="D622" s="65">
        <v>42825</v>
      </c>
      <c r="E622" s="66">
        <v>2</v>
      </c>
      <c r="F622" s="66">
        <v>21</v>
      </c>
      <c r="G622" s="66" t="str">
        <f>_xlfn.XLOOKUP(E622,'Cost Pools'!$A$3:$A$8,'Cost Pools'!$B$3:$B$8,"Tarkista KP-numero")</f>
        <v>Consulting</v>
      </c>
      <c r="H622" s="66" t="str">
        <f>_xlfn.XLOOKUP(F622,'Cost Pools'!$C$3:$C$13,'Cost Pools'!$D$3:$D$13,"Check CP Number")</f>
        <v>London</v>
      </c>
      <c r="I622" s="67">
        <v>8943.82</v>
      </c>
      <c r="J622" s="68"/>
      <c r="K622" s="66">
        <v>1805</v>
      </c>
      <c r="L622" s="68" t="s">
        <v>3105</v>
      </c>
    </row>
    <row r="623" spans="1:12">
      <c r="A623" s="63">
        <v>1600</v>
      </c>
      <c r="B623" s="63" t="s">
        <v>3162</v>
      </c>
      <c r="C623" s="64" t="s">
        <v>674</v>
      </c>
      <c r="D623" s="65">
        <v>42825</v>
      </c>
      <c r="E623" s="66">
        <v>1</v>
      </c>
      <c r="F623" s="66">
        <v>11</v>
      </c>
      <c r="G623" s="66" t="str">
        <f>_xlfn.XLOOKUP(E623,'Cost Pools'!$A$3:$A$8,'Cost Pools'!$B$3:$B$8,"Tarkista KP-numero")</f>
        <v>Accounting</v>
      </c>
      <c r="H623" s="66" t="str">
        <f>_xlfn.XLOOKUP(F623,'Cost Pools'!$C$3:$C$13,'Cost Pools'!$D$3:$D$13,"Check CP Number")</f>
        <v>New York</v>
      </c>
      <c r="I623" s="67">
        <v>8956.02</v>
      </c>
      <c r="J623" s="68"/>
      <c r="K623" s="66">
        <v>1805</v>
      </c>
      <c r="L623" s="68" t="s">
        <v>3105</v>
      </c>
    </row>
    <row r="624" spans="1:12">
      <c r="A624" s="63">
        <v>1600</v>
      </c>
      <c r="B624" s="63" t="s">
        <v>3162</v>
      </c>
      <c r="C624" s="64" t="s">
        <v>675</v>
      </c>
      <c r="D624" s="65">
        <v>42825</v>
      </c>
      <c r="E624" s="66">
        <v>1</v>
      </c>
      <c r="F624" s="66">
        <v>11</v>
      </c>
      <c r="G624" s="66" t="str">
        <f>_xlfn.XLOOKUP(E624,'Cost Pools'!$A$3:$A$8,'Cost Pools'!$B$3:$B$8,"Tarkista KP-numero")</f>
        <v>Accounting</v>
      </c>
      <c r="H624" s="66" t="str">
        <f>_xlfn.XLOOKUP(F624,'Cost Pools'!$C$3:$C$13,'Cost Pools'!$D$3:$D$13,"Check CP Number")</f>
        <v>New York</v>
      </c>
      <c r="I624" s="67">
        <v>185.44</v>
      </c>
      <c r="J624" s="68"/>
      <c r="K624" s="66">
        <v>1805</v>
      </c>
      <c r="L624" s="68" t="s">
        <v>3105</v>
      </c>
    </row>
    <row r="625" spans="1:12">
      <c r="A625" s="63">
        <v>1600</v>
      </c>
      <c r="B625" s="63" t="s">
        <v>3162</v>
      </c>
      <c r="C625" s="64" t="s">
        <v>676</v>
      </c>
      <c r="D625" s="65">
        <v>42825</v>
      </c>
      <c r="E625" s="66">
        <v>1</v>
      </c>
      <c r="F625" s="66">
        <v>11</v>
      </c>
      <c r="G625" s="66" t="str">
        <f>_xlfn.XLOOKUP(E625,'Cost Pools'!$A$3:$A$8,'Cost Pools'!$B$3:$B$8,"Tarkista KP-numero")</f>
        <v>Accounting</v>
      </c>
      <c r="H625" s="66" t="str">
        <f>_xlfn.XLOOKUP(F625,'Cost Pools'!$C$3:$C$13,'Cost Pools'!$D$3:$D$13,"Check CP Number")</f>
        <v>New York</v>
      </c>
      <c r="I625" s="67">
        <v>610</v>
      </c>
      <c r="J625" s="68"/>
      <c r="K625" s="66">
        <v>1805</v>
      </c>
      <c r="L625" s="68" t="s">
        <v>3105</v>
      </c>
    </row>
    <row r="626" spans="1:12">
      <c r="A626" s="63">
        <v>1600</v>
      </c>
      <c r="B626" s="63" t="s">
        <v>3162</v>
      </c>
      <c r="C626" s="64" t="s">
        <v>677</v>
      </c>
      <c r="D626" s="65">
        <v>42825</v>
      </c>
      <c r="E626" s="66">
        <v>2</v>
      </c>
      <c r="F626" s="66">
        <v>21</v>
      </c>
      <c r="G626" s="66" t="str">
        <f>_xlfn.XLOOKUP(E626,'Cost Pools'!$A$3:$A$8,'Cost Pools'!$B$3:$B$8,"Tarkista KP-numero")</f>
        <v>Consulting</v>
      </c>
      <c r="H626" s="66" t="str">
        <f>_xlfn.XLOOKUP(F626,'Cost Pools'!$C$3:$C$13,'Cost Pools'!$D$3:$D$13,"Check CP Number")</f>
        <v>London</v>
      </c>
      <c r="I626" s="67">
        <v>2440</v>
      </c>
      <c r="J626" s="68"/>
      <c r="K626" s="66">
        <v>1805</v>
      </c>
      <c r="L626" s="68" t="s">
        <v>3105</v>
      </c>
    </row>
    <row r="627" spans="1:12">
      <c r="A627" s="63">
        <v>1600</v>
      </c>
      <c r="B627" s="63" t="s">
        <v>3162</v>
      </c>
      <c r="C627" s="64" t="s">
        <v>678</v>
      </c>
      <c r="D627" s="65">
        <v>42825</v>
      </c>
      <c r="E627" s="66">
        <v>2</v>
      </c>
      <c r="F627" s="66">
        <v>21</v>
      </c>
      <c r="G627" s="66" t="str">
        <f>_xlfn.XLOOKUP(E627,'Cost Pools'!$A$3:$A$8,'Cost Pools'!$B$3:$B$8,"Tarkista KP-numero")</f>
        <v>Consulting</v>
      </c>
      <c r="H627" s="66" t="str">
        <f>_xlfn.XLOOKUP(F627,'Cost Pools'!$C$3:$C$13,'Cost Pools'!$D$3:$D$13,"Check CP Number")</f>
        <v>London</v>
      </c>
      <c r="I627" s="67">
        <v>370.88</v>
      </c>
      <c r="J627" s="68"/>
      <c r="K627" s="66">
        <v>1805</v>
      </c>
      <c r="L627" s="68" t="s">
        <v>3105</v>
      </c>
    </row>
    <row r="628" spans="1:12">
      <c r="A628" s="63">
        <v>1600</v>
      </c>
      <c r="B628" s="63" t="s">
        <v>3162</v>
      </c>
      <c r="C628" s="64" t="s">
        <v>679</v>
      </c>
      <c r="D628" s="65">
        <v>42825</v>
      </c>
      <c r="E628" s="66">
        <v>1</v>
      </c>
      <c r="F628" s="66">
        <v>11</v>
      </c>
      <c r="G628" s="66" t="str">
        <f>_xlfn.XLOOKUP(E628,'Cost Pools'!$A$3:$A$8,'Cost Pools'!$B$3:$B$8,"Tarkista KP-numero")</f>
        <v>Accounting</v>
      </c>
      <c r="H628" s="66" t="str">
        <f>_xlfn.XLOOKUP(F628,'Cost Pools'!$C$3:$C$13,'Cost Pools'!$D$3:$D$13,"Check CP Number")</f>
        <v>New York</v>
      </c>
      <c r="I628" s="67">
        <v>6588</v>
      </c>
      <c r="J628" s="68"/>
      <c r="K628" s="66">
        <v>1805</v>
      </c>
      <c r="L628" s="68" t="s">
        <v>3105</v>
      </c>
    </row>
    <row r="629" spans="1:12">
      <c r="A629" s="63">
        <v>1600</v>
      </c>
      <c r="B629" s="63" t="s">
        <v>3162</v>
      </c>
      <c r="C629" s="64" t="s">
        <v>680</v>
      </c>
      <c r="D629" s="65">
        <v>42825</v>
      </c>
      <c r="E629" s="66">
        <v>1</v>
      </c>
      <c r="F629" s="66">
        <v>11</v>
      </c>
      <c r="G629" s="66" t="str">
        <f>_xlfn.XLOOKUP(E629,'Cost Pools'!$A$3:$A$8,'Cost Pools'!$B$3:$B$8,"Tarkista KP-numero")</f>
        <v>Accounting</v>
      </c>
      <c r="H629" s="66" t="str">
        <f>_xlfn.XLOOKUP(F629,'Cost Pools'!$C$3:$C$13,'Cost Pools'!$D$3:$D$13,"Check CP Number")</f>
        <v>New York</v>
      </c>
      <c r="I629" s="67">
        <v>278.16000000000003</v>
      </c>
      <c r="J629" s="68"/>
      <c r="K629" s="66">
        <v>1805</v>
      </c>
      <c r="L629" s="68" t="s">
        <v>3105</v>
      </c>
    </row>
    <row r="630" spans="1:12">
      <c r="A630" s="63">
        <v>1600</v>
      </c>
      <c r="B630" s="63" t="s">
        <v>3162</v>
      </c>
      <c r="C630" s="64" t="s">
        <v>681</v>
      </c>
      <c r="D630" s="65">
        <v>42825</v>
      </c>
      <c r="E630" s="66">
        <v>1</v>
      </c>
      <c r="F630" s="66">
        <v>11</v>
      </c>
      <c r="G630" s="66" t="str">
        <f>_xlfn.XLOOKUP(E630,'Cost Pools'!$A$3:$A$8,'Cost Pools'!$B$3:$B$8,"Tarkista KP-numero")</f>
        <v>Accounting</v>
      </c>
      <c r="H630" s="66" t="str">
        <f>_xlfn.XLOOKUP(F630,'Cost Pools'!$C$3:$C$13,'Cost Pools'!$D$3:$D$13,"Check CP Number")</f>
        <v>New York</v>
      </c>
      <c r="I630" s="67">
        <v>1830</v>
      </c>
      <c r="J630" s="68"/>
      <c r="K630" s="66">
        <v>1805</v>
      </c>
      <c r="L630" s="68" t="s">
        <v>3105</v>
      </c>
    </row>
    <row r="631" spans="1:12">
      <c r="A631" s="63">
        <v>1600</v>
      </c>
      <c r="B631" s="63" t="s">
        <v>3162</v>
      </c>
      <c r="C631" s="64" t="s">
        <v>682</v>
      </c>
      <c r="D631" s="65">
        <v>42825</v>
      </c>
      <c r="E631" s="66">
        <v>6</v>
      </c>
      <c r="F631" s="66">
        <v>61</v>
      </c>
      <c r="G631" s="66" t="str">
        <f>_xlfn.XLOOKUP(E631,'Cost Pools'!$A$3:$A$8,'Cost Pools'!$B$3:$B$8,"Tarkista KP-numero")</f>
        <v>Other Services</v>
      </c>
      <c r="H631" s="66" t="str">
        <f>_xlfn.XLOOKUP(F631,'Cost Pools'!$C$3:$C$13,'Cost Pools'!$D$3:$D$13,"Check CP Number")</f>
        <v>New York</v>
      </c>
      <c r="I631" s="67">
        <v>1647</v>
      </c>
      <c r="J631" s="68"/>
      <c r="K631" s="66">
        <v>1268</v>
      </c>
      <c r="L631" s="68" t="s">
        <v>3099</v>
      </c>
    </row>
    <row r="632" spans="1:12">
      <c r="A632" s="63">
        <v>1600</v>
      </c>
      <c r="B632" s="63" t="s">
        <v>3162</v>
      </c>
      <c r="C632" s="64" t="s">
        <v>683</v>
      </c>
      <c r="D632" s="65">
        <v>42825</v>
      </c>
      <c r="E632" s="66">
        <v>1</v>
      </c>
      <c r="F632" s="66">
        <v>12</v>
      </c>
      <c r="G632" s="66" t="str">
        <f>_xlfn.XLOOKUP(E632,'Cost Pools'!$A$3:$A$8,'Cost Pools'!$B$3:$B$8,"Tarkista KP-numero")</f>
        <v>Accounting</v>
      </c>
      <c r="H632" s="66" t="str">
        <f>_xlfn.XLOOKUP(F632,'Cost Pools'!$C$3:$C$13,'Cost Pools'!$D$3:$D$13,"Check CP Number")</f>
        <v>Los Angeles</v>
      </c>
      <c r="I632" s="67">
        <v>941.84</v>
      </c>
      <c r="J632" s="68"/>
      <c r="K632" s="66">
        <v>3081</v>
      </c>
      <c r="L632" s="68" t="s">
        <v>3144</v>
      </c>
    </row>
    <row r="633" spans="1:12">
      <c r="A633" s="63">
        <v>1600</v>
      </c>
      <c r="B633" s="63" t="s">
        <v>3162</v>
      </c>
      <c r="C633" s="64" t="s">
        <v>684</v>
      </c>
      <c r="D633" s="65">
        <v>42825</v>
      </c>
      <c r="E633" s="66">
        <v>2</v>
      </c>
      <c r="F633" s="66">
        <v>23</v>
      </c>
      <c r="G633" s="66" t="str">
        <f>_xlfn.XLOOKUP(E633,'Cost Pools'!$A$3:$A$8,'Cost Pools'!$B$3:$B$8,"Tarkista KP-numero")</f>
        <v>Consulting</v>
      </c>
      <c r="H633" s="66" t="str">
        <f>_xlfn.XLOOKUP(F633,'Cost Pools'!$C$3:$C$13,'Cost Pools'!$D$3:$D$13,"Check CP Number")</f>
        <v>Paris</v>
      </c>
      <c r="I633" s="67">
        <v>1566.36</v>
      </c>
      <c r="J633" s="68"/>
      <c r="K633" s="66">
        <v>3126</v>
      </c>
      <c r="L633" s="68" t="s">
        <v>3147</v>
      </c>
    </row>
    <row r="634" spans="1:12">
      <c r="A634" s="63">
        <v>1600</v>
      </c>
      <c r="B634" s="63" t="s">
        <v>3162</v>
      </c>
      <c r="C634" s="64" t="s">
        <v>685</v>
      </c>
      <c r="D634" s="65">
        <v>42830</v>
      </c>
      <c r="E634" s="66">
        <v>3</v>
      </c>
      <c r="F634" s="68"/>
      <c r="G634" s="66" t="str">
        <f>_xlfn.XLOOKUP(E634,'Cost Pools'!$A$3:$A$8,'Cost Pools'!$B$3:$B$8,"Tarkista KP-numero")</f>
        <v>Seminars</v>
      </c>
      <c r="H634" s="66" t="str">
        <f>_xlfn.XLOOKUP(F634,'Cost Pools'!$C$3:$C$13,'Cost Pools'!$D$3:$D$13,"Check CP Number")</f>
        <v>Check CP Number</v>
      </c>
      <c r="I634" s="67">
        <v>219.6</v>
      </c>
      <c r="J634" s="68"/>
      <c r="K634" s="66">
        <v>225</v>
      </c>
      <c r="L634" s="68" t="s">
        <v>3039</v>
      </c>
    </row>
    <row r="635" spans="1:12">
      <c r="A635" s="63">
        <v>1600</v>
      </c>
      <c r="B635" s="63" t="s">
        <v>3162</v>
      </c>
      <c r="C635" s="64" t="s">
        <v>686</v>
      </c>
      <c r="D635" s="65">
        <v>42830</v>
      </c>
      <c r="E635" s="66">
        <v>6</v>
      </c>
      <c r="F635" s="66">
        <v>62</v>
      </c>
      <c r="G635" s="66" t="str">
        <f>_xlfn.XLOOKUP(E635,'Cost Pools'!$A$3:$A$8,'Cost Pools'!$B$3:$B$8,"Tarkista KP-numero")</f>
        <v>Other Services</v>
      </c>
      <c r="H635" s="66" t="str">
        <f>_xlfn.XLOOKUP(F635,'Cost Pools'!$C$3:$C$13,'Cost Pools'!$D$3:$D$13,"Check CP Number")</f>
        <v>Los Angeles</v>
      </c>
      <c r="I635" s="67">
        <v>927.2</v>
      </c>
      <c r="J635" s="68"/>
      <c r="K635" s="66">
        <v>254</v>
      </c>
      <c r="L635" s="68" t="s">
        <v>3044</v>
      </c>
    </row>
    <row r="636" spans="1:12">
      <c r="A636" s="63">
        <v>1600</v>
      </c>
      <c r="B636" s="63" t="s">
        <v>3162</v>
      </c>
      <c r="C636" s="64" t="s">
        <v>687</v>
      </c>
      <c r="D636" s="65">
        <v>42830</v>
      </c>
      <c r="E636" s="66">
        <v>1</v>
      </c>
      <c r="F636" s="66">
        <v>12</v>
      </c>
      <c r="G636" s="66" t="str">
        <f>_xlfn.XLOOKUP(E636,'Cost Pools'!$A$3:$A$8,'Cost Pools'!$B$3:$B$8,"Tarkista KP-numero")</f>
        <v>Accounting</v>
      </c>
      <c r="H636" s="66" t="str">
        <f>_xlfn.XLOOKUP(F636,'Cost Pools'!$C$3:$C$13,'Cost Pools'!$D$3:$D$13,"Check CP Number")</f>
        <v>Los Angeles</v>
      </c>
      <c r="I636" s="67">
        <v>1067.5</v>
      </c>
      <c r="J636" s="68"/>
      <c r="K636" s="66">
        <v>1126</v>
      </c>
      <c r="L636" s="68" t="s">
        <v>3096</v>
      </c>
    </row>
    <row r="637" spans="1:12">
      <c r="A637" s="63">
        <v>1600</v>
      </c>
      <c r="B637" s="63" t="s">
        <v>3162</v>
      </c>
      <c r="C637" s="64" t="s">
        <v>688</v>
      </c>
      <c r="D637" s="65">
        <v>42830</v>
      </c>
      <c r="E637" s="66">
        <v>1</v>
      </c>
      <c r="F637" s="66">
        <v>12</v>
      </c>
      <c r="G637" s="66" t="str">
        <f>_xlfn.XLOOKUP(E637,'Cost Pools'!$A$3:$A$8,'Cost Pools'!$B$3:$B$8,"Tarkista KP-numero")</f>
        <v>Accounting</v>
      </c>
      <c r="H637" s="66" t="str">
        <f>_xlfn.XLOOKUP(F637,'Cost Pools'!$C$3:$C$13,'Cost Pools'!$D$3:$D$13,"Check CP Number")</f>
        <v>Los Angeles</v>
      </c>
      <c r="I637" s="67">
        <v>1222.44</v>
      </c>
      <c r="J637" s="68"/>
      <c r="K637" s="66">
        <v>1126</v>
      </c>
      <c r="L637" s="68" t="s">
        <v>3096</v>
      </c>
    </row>
    <row r="638" spans="1:12">
      <c r="A638" s="63">
        <v>1600</v>
      </c>
      <c r="B638" s="63" t="s">
        <v>3162</v>
      </c>
      <c r="C638" s="64" t="s">
        <v>689</v>
      </c>
      <c r="D638" s="65">
        <v>42830</v>
      </c>
      <c r="E638" s="66">
        <v>3</v>
      </c>
      <c r="F638" s="68"/>
      <c r="G638" s="66" t="str">
        <f>_xlfn.XLOOKUP(E638,'Cost Pools'!$A$3:$A$8,'Cost Pools'!$B$3:$B$8,"Tarkista KP-numero")</f>
        <v>Seminars</v>
      </c>
      <c r="H638" s="66" t="str">
        <f>_xlfn.XLOOKUP(F638,'Cost Pools'!$C$3:$C$13,'Cost Pools'!$D$3:$D$13,"Check CP Number")</f>
        <v>Check CP Number</v>
      </c>
      <c r="I638" s="67">
        <v>219.6</v>
      </c>
      <c r="J638" s="68"/>
      <c r="K638" s="66">
        <v>1119</v>
      </c>
      <c r="L638" s="68" t="s">
        <v>3095</v>
      </c>
    </row>
    <row r="639" spans="1:12">
      <c r="A639" s="63">
        <v>1600</v>
      </c>
      <c r="B639" s="63" t="s">
        <v>3162</v>
      </c>
      <c r="C639" s="64" t="s">
        <v>690</v>
      </c>
      <c r="D639" s="65">
        <v>42830</v>
      </c>
      <c r="E639" s="66">
        <v>3</v>
      </c>
      <c r="F639" s="68"/>
      <c r="G639" s="66" t="str">
        <f>_xlfn.XLOOKUP(E639,'Cost Pools'!$A$3:$A$8,'Cost Pools'!$B$3:$B$8,"Tarkista KP-numero")</f>
        <v>Seminars</v>
      </c>
      <c r="H639" s="66" t="str">
        <f>_xlfn.XLOOKUP(F639,'Cost Pools'!$C$3:$C$13,'Cost Pools'!$D$3:$D$13,"Check CP Number")</f>
        <v>Check CP Number</v>
      </c>
      <c r="I639" s="67">
        <v>219.6</v>
      </c>
      <c r="J639" s="68"/>
      <c r="K639" s="66">
        <v>346</v>
      </c>
      <c r="L639" s="68" t="s">
        <v>3053</v>
      </c>
    </row>
    <row r="640" spans="1:12">
      <c r="A640" s="63">
        <v>1600</v>
      </c>
      <c r="B640" s="63" t="s">
        <v>3162</v>
      </c>
      <c r="C640" s="64" t="s">
        <v>691</v>
      </c>
      <c r="D640" s="65">
        <v>42830</v>
      </c>
      <c r="E640" s="66">
        <v>6</v>
      </c>
      <c r="F640" s="66">
        <v>62</v>
      </c>
      <c r="G640" s="66" t="str">
        <f>_xlfn.XLOOKUP(E640,'Cost Pools'!$A$3:$A$8,'Cost Pools'!$B$3:$B$8,"Tarkista KP-numero")</f>
        <v>Other Services</v>
      </c>
      <c r="H640" s="66" t="str">
        <f>_xlfn.XLOOKUP(F640,'Cost Pools'!$C$3:$C$13,'Cost Pools'!$D$3:$D$13,"Check CP Number")</f>
        <v>Los Angeles</v>
      </c>
      <c r="I640" s="67">
        <v>927.2</v>
      </c>
      <c r="J640" s="68"/>
      <c r="K640" s="66">
        <v>2628</v>
      </c>
      <c r="L640" s="68" t="s">
        <v>3163</v>
      </c>
    </row>
    <row r="641" spans="1:12">
      <c r="A641" s="63">
        <v>1600</v>
      </c>
      <c r="B641" s="63" t="s">
        <v>3162</v>
      </c>
      <c r="C641" s="64" t="s">
        <v>692</v>
      </c>
      <c r="D641" s="65">
        <v>42830</v>
      </c>
      <c r="E641" s="66">
        <v>6</v>
      </c>
      <c r="F641" s="66">
        <v>62</v>
      </c>
      <c r="G641" s="66" t="str">
        <f>_xlfn.XLOOKUP(E641,'Cost Pools'!$A$3:$A$8,'Cost Pools'!$B$3:$B$8,"Tarkista KP-numero")</f>
        <v>Other Services</v>
      </c>
      <c r="H641" s="66" t="str">
        <f>_xlfn.XLOOKUP(F641,'Cost Pools'!$C$3:$C$13,'Cost Pools'!$D$3:$D$13,"Check CP Number")</f>
        <v>Los Angeles</v>
      </c>
      <c r="I641" s="67">
        <v>788.12</v>
      </c>
      <c r="J641" s="68"/>
      <c r="K641" s="66">
        <v>212</v>
      </c>
      <c r="L641" s="68" t="s">
        <v>3037</v>
      </c>
    </row>
    <row r="642" spans="1:12">
      <c r="A642" s="63">
        <v>1600</v>
      </c>
      <c r="B642" s="63" t="s">
        <v>3162</v>
      </c>
      <c r="C642" s="64" t="s">
        <v>693</v>
      </c>
      <c r="D642" s="65">
        <v>42830</v>
      </c>
      <c r="E642" s="66">
        <v>3</v>
      </c>
      <c r="F642" s="68"/>
      <c r="G642" s="66" t="str">
        <f>_xlfn.XLOOKUP(E642,'Cost Pools'!$A$3:$A$8,'Cost Pools'!$B$3:$B$8,"Tarkista KP-numero")</f>
        <v>Seminars</v>
      </c>
      <c r="H642" s="66" t="str">
        <f>_xlfn.XLOOKUP(F642,'Cost Pools'!$C$3:$C$13,'Cost Pools'!$D$3:$D$13,"Check CP Number")</f>
        <v>Check CP Number</v>
      </c>
      <c r="I642" s="67">
        <v>219.6</v>
      </c>
      <c r="J642" s="68"/>
      <c r="K642" s="66">
        <v>440</v>
      </c>
      <c r="L642" s="68" t="s">
        <v>3058</v>
      </c>
    </row>
    <row r="643" spans="1:12">
      <c r="A643" s="63">
        <v>1600</v>
      </c>
      <c r="B643" s="63" t="s">
        <v>3162</v>
      </c>
      <c r="C643" s="64" t="s">
        <v>694</v>
      </c>
      <c r="D643" s="65">
        <v>42830</v>
      </c>
      <c r="E643" s="66">
        <v>3</v>
      </c>
      <c r="F643" s="68"/>
      <c r="G643" s="66" t="str">
        <f>_xlfn.XLOOKUP(E643,'Cost Pools'!$A$3:$A$8,'Cost Pools'!$B$3:$B$8,"Tarkista KP-numero")</f>
        <v>Seminars</v>
      </c>
      <c r="H643" s="66" t="str">
        <f>_xlfn.XLOOKUP(F643,'Cost Pools'!$C$3:$C$13,'Cost Pools'!$D$3:$D$13,"Check CP Number")</f>
        <v>Check CP Number</v>
      </c>
      <c r="I643" s="67">
        <v>219.6</v>
      </c>
      <c r="J643" s="68"/>
      <c r="K643" s="66">
        <v>440</v>
      </c>
      <c r="L643" s="68" t="s">
        <v>3058</v>
      </c>
    </row>
    <row r="644" spans="1:12">
      <c r="A644" s="63">
        <v>1600</v>
      </c>
      <c r="B644" s="63" t="s">
        <v>3162</v>
      </c>
      <c r="C644" s="64" t="s">
        <v>695</v>
      </c>
      <c r="D644" s="65">
        <v>42830</v>
      </c>
      <c r="E644" s="66">
        <v>6</v>
      </c>
      <c r="F644" s="66">
        <v>62</v>
      </c>
      <c r="G644" s="66" t="str">
        <f>_xlfn.XLOOKUP(E644,'Cost Pools'!$A$3:$A$8,'Cost Pools'!$B$3:$B$8,"Tarkista KP-numero")</f>
        <v>Other Services</v>
      </c>
      <c r="H644" s="66" t="str">
        <f>_xlfn.XLOOKUP(F644,'Cost Pools'!$C$3:$C$13,'Cost Pools'!$D$3:$D$13,"Check CP Number")</f>
        <v>Los Angeles</v>
      </c>
      <c r="I644" s="67">
        <v>927.2</v>
      </c>
      <c r="J644" s="68"/>
      <c r="K644" s="66">
        <v>2178</v>
      </c>
      <c r="L644" s="68" t="s">
        <v>3115</v>
      </c>
    </row>
    <row r="645" spans="1:12">
      <c r="A645" s="63">
        <v>1600</v>
      </c>
      <c r="B645" s="63" t="s">
        <v>3162</v>
      </c>
      <c r="C645" s="64" t="s">
        <v>696</v>
      </c>
      <c r="D645" s="65">
        <v>42830</v>
      </c>
      <c r="E645" s="66">
        <v>2</v>
      </c>
      <c r="F645" s="66">
        <v>22</v>
      </c>
      <c r="G645" s="66" t="str">
        <f>_xlfn.XLOOKUP(E645,'Cost Pools'!$A$3:$A$8,'Cost Pools'!$B$3:$B$8,"Tarkista KP-numero")</f>
        <v>Consulting</v>
      </c>
      <c r="H645" s="66" t="str">
        <f>_xlfn.XLOOKUP(F645,'Cost Pools'!$C$3:$C$13,'Cost Pools'!$D$3:$D$13,"Check CP Number")</f>
        <v>Pittsburg</v>
      </c>
      <c r="I645" s="68"/>
      <c r="J645" s="67">
        <v>-6588</v>
      </c>
      <c r="K645" s="66">
        <v>2037</v>
      </c>
      <c r="L645" s="68" t="s">
        <v>3108</v>
      </c>
    </row>
    <row r="646" spans="1:12">
      <c r="A646" s="63">
        <v>1600</v>
      </c>
      <c r="B646" s="63" t="s">
        <v>3162</v>
      </c>
      <c r="C646" s="64" t="s">
        <v>697</v>
      </c>
      <c r="D646" s="65">
        <v>42830</v>
      </c>
      <c r="E646" s="66">
        <v>2</v>
      </c>
      <c r="F646" s="66">
        <v>22</v>
      </c>
      <c r="G646" s="66" t="str">
        <f>_xlfn.XLOOKUP(E646,'Cost Pools'!$A$3:$A$8,'Cost Pools'!$B$3:$B$8,"Tarkista KP-numero")</f>
        <v>Consulting</v>
      </c>
      <c r="H646" s="66" t="str">
        <f>_xlfn.XLOOKUP(F646,'Cost Pools'!$C$3:$C$13,'Cost Pools'!$D$3:$D$13,"Check CP Number")</f>
        <v>Pittsburg</v>
      </c>
      <c r="I646" s="67">
        <v>7320</v>
      </c>
      <c r="J646" s="68"/>
      <c r="K646" s="66">
        <v>2037</v>
      </c>
      <c r="L646" s="68" t="s">
        <v>3108</v>
      </c>
    </row>
    <row r="647" spans="1:12">
      <c r="A647" s="63">
        <v>1600</v>
      </c>
      <c r="B647" s="63" t="s">
        <v>3162</v>
      </c>
      <c r="C647" s="64" t="s">
        <v>698</v>
      </c>
      <c r="D647" s="65">
        <v>42830</v>
      </c>
      <c r="E647" s="66">
        <v>1</v>
      </c>
      <c r="F647" s="66">
        <v>12</v>
      </c>
      <c r="G647" s="66" t="str">
        <f>_xlfn.XLOOKUP(E647,'Cost Pools'!$A$3:$A$8,'Cost Pools'!$B$3:$B$8,"Tarkista KP-numero")</f>
        <v>Accounting</v>
      </c>
      <c r="H647" s="66" t="str">
        <f>_xlfn.XLOOKUP(F647,'Cost Pools'!$C$3:$C$13,'Cost Pools'!$D$3:$D$13,"Check CP Number")</f>
        <v>Los Angeles</v>
      </c>
      <c r="I647" s="67">
        <v>879.62</v>
      </c>
      <c r="J647" s="68"/>
      <c r="K647" s="66">
        <v>3081</v>
      </c>
      <c r="L647" s="68" t="s">
        <v>3144</v>
      </c>
    </row>
    <row r="648" spans="1:12">
      <c r="A648" s="63">
        <v>1600</v>
      </c>
      <c r="B648" s="63" t="s">
        <v>3162</v>
      </c>
      <c r="C648" s="64" t="s">
        <v>699</v>
      </c>
      <c r="D648" s="65">
        <v>42830</v>
      </c>
      <c r="E648" s="66">
        <v>3</v>
      </c>
      <c r="F648" s="68"/>
      <c r="G648" s="66" t="str">
        <f>_xlfn.XLOOKUP(E648,'Cost Pools'!$A$3:$A$8,'Cost Pools'!$B$3:$B$8,"Tarkista KP-numero")</f>
        <v>Seminars</v>
      </c>
      <c r="H648" s="66" t="str">
        <f>_xlfn.XLOOKUP(F648,'Cost Pools'!$C$3:$C$13,'Cost Pools'!$D$3:$D$13,"Check CP Number")</f>
        <v>Check CP Number</v>
      </c>
      <c r="I648" s="67">
        <v>219.6</v>
      </c>
      <c r="J648" s="68"/>
      <c r="K648" s="66">
        <v>3126</v>
      </c>
      <c r="L648" s="68" t="s">
        <v>3147</v>
      </c>
    </row>
    <row r="649" spans="1:12">
      <c r="A649" s="63">
        <v>1600</v>
      </c>
      <c r="B649" s="63" t="s">
        <v>3162</v>
      </c>
      <c r="C649" s="64" t="s">
        <v>700</v>
      </c>
      <c r="D649" s="65">
        <v>42832</v>
      </c>
      <c r="E649" s="66">
        <v>3</v>
      </c>
      <c r="F649" s="68"/>
      <c r="G649" s="66" t="str">
        <f>_xlfn.XLOOKUP(E649,'Cost Pools'!$A$3:$A$8,'Cost Pools'!$B$3:$B$8,"Tarkista KP-numero")</f>
        <v>Seminars</v>
      </c>
      <c r="H649" s="66" t="str">
        <f>_xlfn.XLOOKUP(F649,'Cost Pools'!$C$3:$C$13,'Cost Pools'!$D$3:$D$13,"Check CP Number")</f>
        <v>Check CP Number</v>
      </c>
      <c r="I649" s="67">
        <v>585.6</v>
      </c>
      <c r="J649" s="68"/>
      <c r="K649" s="66">
        <v>93</v>
      </c>
      <c r="L649" s="68" t="s">
        <v>3015</v>
      </c>
    </row>
    <row r="650" spans="1:12">
      <c r="A650" s="63">
        <v>1600</v>
      </c>
      <c r="B650" s="63" t="s">
        <v>3162</v>
      </c>
      <c r="C650" s="64" t="s">
        <v>701</v>
      </c>
      <c r="D650" s="65">
        <v>42832</v>
      </c>
      <c r="E650" s="66">
        <v>6</v>
      </c>
      <c r="F650" s="66">
        <v>61</v>
      </c>
      <c r="G650" s="66" t="str">
        <f>_xlfn.XLOOKUP(E650,'Cost Pools'!$A$3:$A$8,'Cost Pools'!$B$3:$B$8,"Tarkista KP-numero")</f>
        <v>Other Services</v>
      </c>
      <c r="H650" s="66" t="str">
        <f>_xlfn.XLOOKUP(F650,'Cost Pools'!$C$3:$C$13,'Cost Pools'!$D$3:$D$13,"Check CP Number")</f>
        <v>New York</v>
      </c>
      <c r="I650" s="67">
        <v>131.76</v>
      </c>
      <c r="J650" s="68"/>
      <c r="K650" s="66">
        <v>763</v>
      </c>
      <c r="L650" s="68" t="s">
        <v>3081</v>
      </c>
    </row>
    <row r="651" spans="1:12">
      <c r="A651" s="63">
        <v>1600</v>
      </c>
      <c r="B651" s="63" t="s">
        <v>3162</v>
      </c>
      <c r="C651" s="64" t="s">
        <v>702</v>
      </c>
      <c r="D651" s="65">
        <v>42832</v>
      </c>
      <c r="E651" s="66">
        <v>1</v>
      </c>
      <c r="F651" s="66">
        <v>11</v>
      </c>
      <c r="G651" s="66" t="str">
        <f>_xlfn.XLOOKUP(E651,'Cost Pools'!$A$3:$A$8,'Cost Pools'!$B$3:$B$8,"Tarkista KP-numero")</f>
        <v>Accounting</v>
      </c>
      <c r="H651" s="66" t="str">
        <f>_xlfn.XLOOKUP(F651,'Cost Pools'!$C$3:$C$13,'Cost Pools'!$D$3:$D$13,"Check CP Number")</f>
        <v>New York</v>
      </c>
      <c r="I651" s="67">
        <v>5612</v>
      </c>
      <c r="J651" s="68"/>
      <c r="K651" s="66">
        <v>2109</v>
      </c>
      <c r="L651" s="68" t="s">
        <v>3114</v>
      </c>
    </row>
    <row r="652" spans="1:12">
      <c r="A652" s="63">
        <v>1600</v>
      </c>
      <c r="B652" s="63" t="s">
        <v>3162</v>
      </c>
      <c r="C652" s="64" t="s">
        <v>703</v>
      </c>
      <c r="D652" s="65">
        <v>42832</v>
      </c>
      <c r="E652" s="66">
        <v>2</v>
      </c>
      <c r="F652" s="66">
        <v>21</v>
      </c>
      <c r="G652" s="66" t="str">
        <f>_xlfn.XLOOKUP(E652,'Cost Pools'!$A$3:$A$8,'Cost Pools'!$B$3:$B$8,"Tarkista KP-numero")</f>
        <v>Consulting</v>
      </c>
      <c r="H652" s="66" t="str">
        <f>_xlfn.XLOOKUP(F652,'Cost Pools'!$C$3:$C$13,'Cost Pools'!$D$3:$D$13,"Check CP Number")</f>
        <v>London</v>
      </c>
      <c r="I652" s="67">
        <v>2418.04</v>
      </c>
      <c r="J652" s="68"/>
      <c r="K652" s="66">
        <v>1511</v>
      </c>
      <c r="L652" s="68" t="s">
        <v>3103</v>
      </c>
    </row>
    <row r="653" spans="1:12">
      <c r="A653" s="63">
        <v>1600</v>
      </c>
      <c r="B653" s="63" t="s">
        <v>3162</v>
      </c>
      <c r="C653" s="64" t="s">
        <v>704</v>
      </c>
      <c r="D653" s="65">
        <v>42832</v>
      </c>
      <c r="E653" s="66">
        <v>6</v>
      </c>
      <c r="F653" s="66">
        <v>61</v>
      </c>
      <c r="G653" s="66" t="str">
        <f>_xlfn.XLOOKUP(E653,'Cost Pools'!$A$3:$A$8,'Cost Pools'!$B$3:$B$8,"Tarkista KP-numero")</f>
        <v>Other Services</v>
      </c>
      <c r="H653" s="66" t="str">
        <f>_xlfn.XLOOKUP(F653,'Cost Pools'!$C$3:$C$13,'Cost Pools'!$D$3:$D$13,"Check CP Number")</f>
        <v>New York</v>
      </c>
      <c r="I653" s="67">
        <v>131.76</v>
      </c>
      <c r="J653" s="68"/>
      <c r="K653" s="66">
        <v>2803</v>
      </c>
      <c r="L653" s="68" t="s">
        <v>3134</v>
      </c>
    </row>
    <row r="654" spans="1:12">
      <c r="A654" s="63">
        <v>1600</v>
      </c>
      <c r="B654" s="63" t="s">
        <v>3162</v>
      </c>
      <c r="C654" s="64" t="s">
        <v>705</v>
      </c>
      <c r="D654" s="65">
        <v>42832</v>
      </c>
      <c r="E654" s="66">
        <v>2</v>
      </c>
      <c r="F654" s="66">
        <v>21</v>
      </c>
      <c r="G654" s="66" t="str">
        <f>_xlfn.XLOOKUP(E654,'Cost Pools'!$A$3:$A$8,'Cost Pools'!$B$3:$B$8,"Tarkista KP-numero")</f>
        <v>Consulting</v>
      </c>
      <c r="H654" s="66" t="str">
        <f>_xlfn.XLOOKUP(F654,'Cost Pools'!$C$3:$C$13,'Cost Pools'!$D$3:$D$13,"Check CP Number")</f>
        <v>London</v>
      </c>
      <c r="I654" s="67">
        <v>945.5</v>
      </c>
      <c r="J654" s="68"/>
      <c r="K654" s="66">
        <v>2803</v>
      </c>
      <c r="L654" s="68" t="s">
        <v>3134</v>
      </c>
    </row>
    <row r="655" spans="1:12">
      <c r="A655" s="63">
        <v>1600</v>
      </c>
      <c r="B655" s="63" t="s">
        <v>3162</v>
      </c>
      <c r="C655" s="64" t="s">
        <v>706</v>
      </c>
      <c r="D655" s="65">
        <v>42832</v>
      </c>
      <c r="E655" s="66">
        <v>2</v>
      </c>
      <c r="F655" s="66">
        <v>21</v>
      </c>
      <c r="G655" s="66" t="str">
        <f>_xlfn.XLOOKUP(E655,'Cost Pools'!$A$3:$A$8,'Cost Pools'!$B$3:$B$8,"Tarkista KP-numero")</f>
        <v>Consulting</v>
      </c>
      <c r="H655" s="66" t="str">
        <f>_xlfn.XLOOKUP(F655,'Cost Pools'!$C$3:$C$13,'Cost Pools'!$D$3:$D$13,"Check CP Number")</f>
        <v>London</v>
      </c>
      <c r="I655" s="67">
        <v>14604.62</v>
      </c>
      <c r="J655" s="68"/>
      <c r="K655" s="66">
        <v>2037</v>
      </c>
      <c r="L655" s="68" t="s">
        <v>3108</v>
      </c>
    </row>
    <row r="656" spans="1:12">
      <c r="A656" s="63">
        <v>1600</v>
      </c>
      <c r="B656" s="63" t="s">
        <v>3162</v>
      </c>
      <c r="C656" s="64" t="s">
        <v>707</v>
      </c>
      <c r="D656" s="65">
        <v>42832</v>
      </c>
      <c r="E656" s="66">
        <v>6</v>
      </c>
      <c r="F656" s="66">
        <v>61</v>
      </c>
      <c r="G656" s="66" t="str">
        <f>_xlfn.XLOOKUP(E656,'Cost Pools'!$A$3:$A$8,'Cost Pools'!$B$3:$B$8,"Tarkista KP-numero")</f>
        <v>Other Services</v>
      </c>
      <c r="H656" s="66" t="str">
        <f>_xlfn.XLOOKUP(F656,'Cost Pools'!$C$3:$C$13,'Cost Pools'!$D$3:$D$13,"Check CP Number")</f>
        <v>New York</v>
      </c>
      <c r="I656" s="67">
        <v>25559</v>
      </c>
      <c r="J656" s="68"/>
      <c r="K656" s="66">
        <v>111</v>
      </c>
      <c r="L656" s="68" t="s">
        <v>3025</v>
      </c>
    </row>
    <row r="657" spans="1:12">
      <c r="A657" s="63">
        <v>1600</v>
      </c>
      <c r="B657" s="63" t="s">
        <v>3162</v>
      </c>
      <c r="C657" s="64" t="s">
        <v>708</v>
      </c>
      <c r="D657" s="65">
        <v>42832</v>
      </c>
      <c r="E657" s="66">
        <v>2</v>
      </c>
      <c r="F657" s="66">
        <v>21</v>
      </c>
      <c r="G657" s="66" t="str">
        <f>_xlfn.XLOOKUP(E657,'Cost Pools'!$A$3:$A$8,'Cost Pools'!$B$3:$B$8,"Tarkista KP-numero")</f>
        <v>Consulting</v>
      </c>
      <c r="H657" s="66" t="str">
        <f>_xlfn.XLOOKUP(F657,'Cost Pools'!$C$3:$C$13,'Cost Pools'!$D$3:$D$13,"Check CP Number")</f>
        <v>London</v>
      </c>
      <c r="I657" s="67">
        <v>668.56</v>
      </c>
      <c r="J657" s="68"/>
      <c r="K657" s="66">
        <v>3126</v>
      </c>
      <c r="L657" s="68" t="s">
        <v>3147</v>
      </c>
    </row>
    <row r="658" spans="1:12">
      <c r="A658" s="63">
        <v>1600</v>
      </c>
      <c r="B658" s="63" t="s">
        <v>3162</v>
      </c>
      <c r="C658" s="64" t="s">
        <v>709</v>
      </c>
      <c r="D658" s="65">
        <v>42832</v>
      </c>
      <c r="E658" s="66">
        <v>6</v>
      </c>
      <c r="F658" s="66">
        <v>61</v>
      </c>
      <c r="G658" s="66" t="str">
        <f>_xlfn.XLOOKUP(E658,'Cost Pools'!$A$3:$A$8,'Cost Pools'!$B$3:$B$8,"Tarkista KP-numero")</f>
        <v>Other Services</v>
      </c>
      <c r="H658" s="66" t="str">
        <f>_xlfn.XLOOKUP(F658,'Cost Pools'!$C$3:$C$13,'Cost Pools'!$D$3:$D$13,"Check CP Number")</f>
        <v>New York</v>
      </c>
      <c r="I658" s="67">
        <v>1205.3599999999999</v>
      </c>
      <c r="J658" s="68"/>
      <c r="K658" s="66">
        <v>3126</v>
      </c>
      <c r="L658" s="68" t="s">
        <v>3147</v>
      </c>
    </row>
    <row r="659" spans="1:12">
      <c r="A659" s="63">
        <v>1600</v>
      </c>
      <c r="B659" s="63" t="s">
        <v>3162</v>
      </c>
      <c r="C659" s="64" t="s">
        <v>710</v>
      </c>
      <c r="D659" s="65">
        <v>42832</v>
      </c>
      <c r="E659" s="66">
        <v>6</v>
      </c>
      <c r="F659" s="66">
        <v>61</v>
      </c>
      <c r="G659" s="66" t="str">
        <f>_xlfn.XLOOKUP(E659,'Cost Pools'!$A$3:$A$8,'Cost Pools'!$B$3:$B$8,"Tarkista KP-numero")</f>
        <v>Other Services</v>
      </c>
      <c r="H659" s="66" t="str">
        <f>_xlfn.XLOOKUP(F659,'Cost Pools'!$C$3:$C$13,'Cost Pools'!$D$3:$D$13,"Check CP Number")</f>
        <v>New York</v>
      </c>
      <c r="I659" s="67">
        <v>131.76</v>
      </c>
      <c r="J659" s="68"/>
      <c r="K659" s="66">
        <v>3126</v>
      </c>
      <c r="L659" s="68" t="s">
        <v>3147</v>
      </c>
    </row>
    <row r="660" spans="1:12">
      <c r="A660" s="63">
        <v>1600</v>
      </c>
      <c r="B660" s="63" t="s">
        <v>3162</v>
      </c>
      <c r="C660" s="64" t="s">
        <v>711</v>
      </c>
      <c r="D660" s="65">
        <v>42832</v>
      </c>
      <c r="E660" s="66">
        <v>2</v>
      </c>
      <c r="F660" s="66">
        <v>21</v>
      </c>
      <c r="G660" s="66" t="str">
        <f>_xlfn.XLOOKUP(E660,'Cost Pools'!$A$3:$A$8,'Cost Pools'!$B$3:$B$8,"Tarkista KP-numero")</f>
        <v>Consulting</v>
      </c>
      <c r="H660" s="66" t="str">
        <f>_xlfn.XLOOKUP(F660,'Cost Pools'!$C$3:$C$13,'Cost Pools'!$D$3:$D$13,"Check CP Number")</f>
        <v>London</v>
      </c>
      <c r="I660" s="67">
        <v>546.55999999999995</v>
      </c>
      <c r="J660" s="68"/>
      <c r="K660" s="66">
        <v>3126</v>
      </c>
      <c r="L660" s="68" t="s">
        <v>3147</v>
      </c>
    </row>
    <row r="661" spans="1:12">
      <c r="A661" s="63">
        <v>1600</v>
      </c>
      <c r="B661" s="63" t="s">
        <v>3162</v>
      </c>
      <c r="C661" s="64" t="s">
        <v>712</v>
      </c>
      <c r="D661" s="65">
        <v>42832</v>
      </c>
      <c r="E661" s="66">
        <v>2</v>
      </c>
      <c r="F661" s="66">
        <v>21</v>
      </c>
      <c r="G661" s="66" t="str">
        <f>_xlfn.XLOOKUP(E661,'Cost Pools'!$A$3:$A$8,'Cost Pools'!$B$3:$B$8,"Tarkista KP-numero")</f>
        <v>Consulting</v>
      </c>
      <c r="H661" s="66" t="str">
        <f>_xlfn.XLOOKUP(F661,'Cost Pools'!$C$3:$C$13,'Cost Pools'!$D$3:$D$13,"Check CP Number")</f>
        <v>London</v>
      </c>
      <c r="I661" s="67">
        <v>668.56</v>
      </c>
      <c r="J661" s="68"/>
      <c r="K661" s="66">
        <v>3126</v>
      </c>
      <c r="L661" s="68" t="s">
        <v>3147</v>
      </c>
    </row>
    <row r="662" spans="1:12">
      <c r="A662" s="63">
        <v>1600</v>
      </c>
      <c r="B662" s="63" t="s">
        <v>3162</v>
      </c>
      <c r="C662" s="64" t="s">
        <v>713</v>
      </c>
      <c r="D662" s="65">
        <v>42832</v>
      </c>
      <c r="E662" s="66">
        <v>2</v>
      </c>
      <c r="F662" s="66">
        <v>21</v>
      </c>
      <c r="G662" s="66" t="str">
        <f>_xlfn.XLOOKUP(E662,'Cost Pools'!$A$3:$A$8,'Cost Pools'!$B$3:$B$8,"Tarkista KP-numero")</f>
        <v>Consulting</v>
      </c>
      <c r="H662" s="66" t="str">
        <f>_xlfn.XLOOKUP(F662,'Cost Pools'!$C$3:$C$13,'Cost Pools'!$D$3:$D$13,"Check CP Number")</f>
        <v>London</v>
      </c>
      <c r="I662" s="67">
        <v>546.55999999999995</v>
      </c>
      <c r="J662" s="68"/>
      <c r="K662" s="66">
        <v>2497</v>
      </c>
      <c r="L662" s="68" t="s">
        <v>3164</v>
      </c>
    </row>
    <row r="663" spans="1:12">
      <c r="A663" s="63">
        <v>1600</v>
      </c>
      <c r="B663" s="63" t="s">
        <v>3162</v>
      </c>
      <c r="C663" s="64" t="s">
        <v>714</v>
      </c>
      <c r="D663" s="65">
        <v>42832</v>
      </c>
      <c r="E663" s="66">
        <v>2</v>
      </c>
      <c r="F663" s="66">
        <v>21</v>
      </c>
      <c r="G663" s="66" t="str">
        <f>_xlfn.XLOOKUP(E663,'Cost Pools'!$A$3:$A$8,'Cost Pools'!$B$3:$B$8,"Tarkista KP-numero")</f>
        <v>Consulting</v>
      </c>
      <c r="H663" s="66" t="str">
        <f>_xlfn.XLOOKUP(F663,'Cost Pools'!$C$3:$C$13,'Cost Pools'!$D$3:$D$13,"Check CP Number")</f>
        <v>London</v>
      </c>
      <c r="I663" s="67">
        <v>546.55999999999995</v>
      </c>
      <c r="J663" s="68"/>
      <c r="K663" s="66">
        <v>2497</v>
      </c>
      <c r="L663" s="68" t="s">
        <v>3164</v>
      </c>
    </row>
    <row r="664" spans="1:12">
      <c r="A664" s="63">
        <v>1600</v>
      </c>
      <c r="B664" s="63" t="s">
        <v>3162</v>
      </c>
      <c r="C664" s="64" t="s">
        <v>715</v>
      </c>
      <c r="D664" s="65">
        <v>42832</v>
      </c>
      <c r="E664" s="66">
        <v>6</v>
      </c>
      <c r="F664" s="66">
        <v>61</v>
      </c>
      <c r="G664" s="66" t="str">
        <f>_xlfn.XLOOKUP(E664,'Cost Pools'!$A$3:$A$8,'Cost Pools'!$B$3:$B$8,"Tarkista KP-numero")</f>
        <v>Other Services</v>
      </c>
      <c r="H664" s="66" t="str">
        <f>_xlfn.XLOOKUP(F664,'Cost Pools'!$C$3:$C$13,'Cost Pools'!$D$3:$D$13,"Check CP Number")</f>
        <v>New York</v>
      </c>
      <c r="I664" s="67">
        <v>131.76</v>
      </c>
      <c r="J664" s="68"/>
      <c r="K664" s="66">
        <v>2497</v>
      </c>
      <c r="L664" s="68" t="s">
        <v>3164</v>
      </c>
    </row>
    <row r="665" spans="1:12">
      <c r="A665" s="63">
        <v>1600</v>
      </c>
      <c r="B665" s="63" t="s">
        <v>3162</v>
      </c>
      <c r="C665" s="64" t="s">
        <v>716</v>
      </c>
      <c r="D665" s="65">
        <v>42832</v>
      </c>
      <c r="E665" s="66">
        <v>6</v>
      </c>
      <c r="F665" s="66">
        <v>61</v>
      </c>
      <c r="G665" s="66" t="str">
        <f>_xlfn.XLOOKUP(E665,'Cost Pools'!$A$3:$A$8,'Cost Pools'!$B$3:$B$8,"Tarkista KP-numero")</f>
        <v>Other Services</v>
      </c>
      <c r="H665" s="66" t="str">
        <f>_xlfn.XLOOKUP(F665,'Cost Pools'!$C$3:$C$13,'Cost Pools'!$D$3:$D$13,"Check CP Number")</f>
        <v>New York</v>
      </c>
      <c r="I665" s="67">
        <v>131.76</v>
      </c>
      <c r="J665" s="68"/>
      <c r="K665" s="66">
        <v>2497</v>
      </c>
      <c r="L665" s="68" t="s">
        <v>3164</v>
      </c>
    </row>
    <row r="666" spans="1:12">
      <c r="A666" s="63">
        <v>1600</v>
      </c>
      <c r="B666" s="63" t="s">
        <v>3162</v>
      </c>
      <c r="C666" s="64" t="s">
        <v>717</v>
      </c>
      <c r="D666" s="65">
        <v>42832</v>
      </c>
      <c r="E666" s="66">
        <v>2</v>
      </c>
      <c r="F666" s="66">
        <v>21</v>
      </c>
      <c r="G666" s="66" t="str">
        <f>_xlfn.XLOOKUP(E666,'Cost Pools'!$A$3:$A$8,'Cost Pools'!$B$3:$B$8,"Tarkista KP-numero")</f>
        <v>Consulting</v>
      </c>
      <c r="H666" s="66" t="str">
        <f>_xlfn.XLOOKUP(F666,'Cost Pools'!$C$3:$C$13,'Cost Pools'!$D$3:$D$13,"Check CP Number")</f>
        <v>London</v>
      </c>
      <c r="I666" s="67">
        <v>2263.1</v>
      </c>
      <c r="J666" s="68"/>
      <c r="K666" s="66">
        <v>2497</v>
      </c>
      <c r="L666" s="68" t="s">
        <v>3164</v>
      </c>
    </row>
    <row r="667" spans="1:12">
      <c r="A667" s="63">
        <v>1600</v>
      </c>
      <c r="B667" s="63" t="s">
        <v>3162</v>
      </c>
      <c r="C667" s="64" t="s">
        <v>718</v>
      </c>
      <c r="D667" s="65">
        <v>42832</v>
      </c>
      <c r="E667" s="66">
        <v>6</v>
      </c>
      <c r="F667" s="66">
        <v>61</v>
      </c>
      <c r="G667" s="66" t="str">
        <f>_xlfn.XLOOKUP(E667,'Cost Pools'!$A$3:$A$8,'Cost Pools'!$B$3:$B$8,"Tarkista KP-numero")</f>
        <v>Other Services</v>
      </c>
      <c r="H667" s="66" t="str">
        <f>_xlfn.XLOOKUP(F667,'Cost Pools'!$C$3:$C$13,'Cost Pools'!$D$3:$D$13,"Check CP Number")</f>
        <v>New York</v>
      </c>
      <c r="I667" s="67">
        <v>131.76</v>
      </c>
      <c r="J667" s="68"/>
      <c r="K667" s="66">
        <v>2497</v>
      </c>
      <c r="L667" s="68" t="s">
        <v>3164</v>
      </c>
    </row>
    <row r="668" spans="1:12">
      <c r="A668" s="63">
        <v>1600</v>
      </c>
      <c r="B668" s="63" t="s">
        <v>3162</v>
      </c>
      <c r="C668" s="64" t="s">
        <v>719</v>
      </c>
      <c r="D668" s="65">
        <v>42832</v>
      </c>
      <c r="E668" s="66">
        <v>2</v>
      </c>
      <c r="F668" s="66">
        <v>21</v>
      </c>
      <c r="G668" s="66" t="str">
        <f>_xlfn.XLOOKUP(E668,'Cost Pools'!$A$3:$A$8,'Cost Pools'!$B$3:$B$8,"Tarkista KP-numero")</f>
        <v>Consulting</v>
      </c>
      <c r="H668" s="66" t="str">
        <f>_xlfn.XLOOKUP(F668,'Cost Pools'!$C$3:$C$13,'Cost Pools'!$D$3:$D$13,"Check CP Number")</f>
        <v>London</v>
      </c>
      <c r="I668" s="67">
        <v>546.55999999999995</v>
      </c>
      <c r="J668" s="68"/>
      <c r="K668" s="66">
        <v>2497</v>
      </c>
      <c r="L668" s="68" t="s">
        <v>3164</v>
      </c>
    </row>
    <row r="669" spans="1:12">
      <c r="A669" s="63">
        <v>1600</v>
      </c>
      <c r="B669" s="63" t="s">
        <v>3162</v>
      </c>
      <c r="C669" s="64" t="s">
        <v>720</v>
      </c>
      <c r="D669" s="65">
        <v>42832</v>
      </c>
      <c r="E669" s="66">
        <v>6</v>
      </c>
      <c r="F669" s="66">
        <v>61</v>
      </c>
      <c r="G669" s="66" t="str">
        <f>_xlfn.XLOOKUP(E669,'Cost Pools'!$A$3:$A$8,'Cost Pools'!$B$3:$B$8,"Tarkista KP-numero")</f>
        <v>Other Services</v>
      </c>
      <c r="H669" s="66" t="str">
        <f>_xlfn.XLOOKUP(F669,'Cost Pools'!$C$3:$C$13,'Cost Pools'!$D$3:$D$13,"Check CP Number")</f>
        <v>New York</v>
      </c>
      <c r="I669" s="67">
        <v>131.76</v>
      </c>
      <c r="J669" s="68"/>
      <c r="K669" s="66">
        <v>2497</v>
      </c>
      <c r="L669" s="68" t="s">
        <v>3164</v>
      </c>
    </row>
    <row r="670" spans="1:12">
      <c r="A670" s="63">
        <v>1600</v>
      </c>
      <c r="B670" s="63" t="s">
        <v>3162</v>
      </c>
      <c r="C670" s="64" t="s">
        <v>721</v>
      </c>
      <c r="D670" s="65">
        <v>42832</v>
      </c>
      <c r="E670" s="66">
        <v>2</v>
      </c>
      <c r="F670" s="66">
        <v>21</v>
      </c>
      <c r="G670" s="66" t="str">
        <f>_xlfn.XLOOKUP(E670,'Cost Pools'!$A$3:$A$8,'Cost Pools'!$B$3:$B$8,"Tarkista KP-numero")</f>
        <v>Consulting</v>
      </c>
      <c r="H670" s="66" t="str">
        <f>_xlfn.XLOOKUP(F670,'Cost Pools'!$C$3:$C$13,'Cost Pools'!$D$3:$D$13,"Check CP Number")</f>
        <v>London</v>
      </c>
      <c r="I670" s="67">
        <v>1472.54</v>
      </c>
      <c r="J670" s="68"/>
      <c r="K670" s="66">
        <v>2497</v>
      </c>
      <c r="L670" s="68" t="s">
        <v>3164</v>
      </c>
    </row>
    <row r="671" spans="1:12">
      <c r="A671" s="63">
        <v>1600</v>
      </c>
      <c r="B671" s="63" t="s">
        <v>3162</v>
      </c>
      <c r="C671" s="64" t="s">
        <v>722</v>
      </c>
      <c r="D671" s="65">
        <v>42832</v>
      </c>
      <c r="E671" s="66">
        <v>2</v>
      </c>
      <c r="F671" s="66">
        <v>21</v>
      </c>
      <c r="G671" s="66" t="str">
        <f>_xlfn.XLOOKUP(E671,'Cost Pools'!$A$3:$A$8,'Cost Pools'!$B$3:$B$8,"Tarkista KP-numero")</f>
        <v>Consulting</v>
      </c>
      <c r="H671" s="66" t="str">
        <f>_xlfn.XLOOKUP(F671,'Cost Pools'!$C$3:$C$13,'Cost Pools'!$D$3:$D$13,"Check CP Number")</f>
        <v>London</v>
      </c>
      <c r="I671" s="67">
        <v>1482.3</v>
      </c>
      <c r="J671" s="68"/>
      <c r="K671" s="66">
        <v>2497</v>
      </c>
      <c r="L671" s="68" t="s">
        <v>3164</v>
      </c>
    </row>
    <row r="672" spans="1:12">
      <c r="A672" s="63">
        <v>1600</v>
      </c>
      <c r="B672" s="63" t="s">
        <v>3162</v>
      </c>
      <c r="C672" s="64" t="s">
        <v>723</v>
      </c>
      <c r="D672" s="65">
        <v>42832</v>
      </c>
      <c r="E672" s="66">
        <v>6</v>
      </c>
      <c r="F672" s="66">
        <v>61</v>
      </c>
      <c r="G672" s="66" t="str">
        <f>_xlfn.XLOOKUP(E672,'Cost Pools'!$A$3:$A$8,'Cost Pools'!$B$3:$B$8,"Tarkista KP-numero")</f>
        <v>Other Services</v>
      </c>
      <c r="H672" s="66" t="str">
        <f>_xlfn.XLOOKUP(F672,'Cost Pools'!$C$3:$C$13,'Cost Pools'!$D$3:$D$13,"Check CP Number")</f>
        <v>New York</v>
      </c>
      <c r="I672" s="67">
        <v>253.76</v>
      </c>
      <c r="J672" s="68"/>
      <c r="K672" s="66">
        <v>2497</v>
      </c>
      <c r="L672" s="68" t="s">
        <v>3164</v>
      </c>
    </row>
    <row r="673" spans="1:12">
      <c r="A673" s="63">
        <v>1600</v>
      </c>
      <c r="B673" s="63" t="s">
        <v>3162</v>
      </c>
      <c r="C673" s="64" t="s">
        <v>724</v>
      </c>
      <c r="D673" s="65">
        <v>42832</v>
      </c>
      <c r="E673" s="66">
        <v>2</v>
      </c>
      <c r="F673" s="66">
        <v>21</v>
      </c>
      <c r="G673" s="66" t="str">
        <f>_xlfn.XLOOKUP(E673,'Cost Pools'!$A$3:$A$8,'Cost Pools'!$B$3:$B$8,"Tarkista KP-numero")</f>
        <v>Consulting</v>
      </c>
      <c r="H673" s="66" t="str">
        <f>_xlfn.XLOOKUP(F673,'Cost Pools'!$C$3:$C$13,'Cost Pools'!$D$3:$D$13,"Check CP Number")</f>
        <v>London</v>
      </c>
      <c r="I673" s="67">
        <v>668.56</v>
      </c>
      <c r="J673" s="68"/>
      <c r="K673" s="66">
        <v>2497</v>
      </c>
      <c r="L673" s="68" t="s">
        <v>3164</v>
      </c>
    </row>
    <row r="674" spans="1:12">
      <c r="A674" s="63">
        <v>1600</v>
      </c>
      <c r="B674" s="63" t="s">
        <v>3162</v>
      </c>
      <c r="C674" s="64" t="s">
        <v>725</v>
      </c>
      <c r="D674" s="65">
        <v>42832</v>
      </c>
      <c r="E674" s="66">
        <v>2</v>
      </c>
      <c r="F674" s="66">
        <v>21</v>
      </c>
      <c r="G674" s="66" t="str">
        <f>_xlfn.XLOOKUP(E674,'Cost Pools'!$A$3:$A$8,'Cost Pools'!$B$3:$B$8,"Tarkista KP-numero")</f>
        <v>Consulting</v>
      </c>
      <c r="H674" s="66" t="str">
        <f>_xlfn.XLOOKUP(F674,'Cost Pools'!$C$3:$C$13,'Cost Pools'!$D$3:$D$13,"Check CP Number")</f>
        <v>London</v>
      </c>
      <c r="I674" s="67">
        <v>1083.3599999999999</v>
      </c>
      <c r="J674" s="68"/>
      <c r="K674" s="66">
        <v>2497</v>
      </c>
      <c r="L674" s="68" t="s">
        <v>3164</v>
      </c>
    </row>
    <row r="675" spans="1:12">
      <c r="A675" s="63">
        <v>1600</v>
      </c>
      <c r="B675" s="63" t="s">
        <v>3162</v>
      </c>
      <c r="C675" s="64" t="s">
        <v>726</v>
      </c>
      <c r="D675" s="65">
        <v>42832</v>
      </c>
      <c r="E675" s="66">
        <v>2</v>
      </c>
      <c r="F675" s="66">
        <v>21</v>
      </c>
      <c r="G675" s="66" t="str">
        <f>_xlfn.XLOOKUP(E675,'Cost Pools'!$A$3:$A$8,'Cost Pools'!$B$3:$B$8,"Tarkista KP-numero")</f>
        <v>Consulting</v>
      </c>
      <c r="H675" s="66" t="str">
        <f>_xlfn.XLOOKUP(F675,'Cost Pools'!$C$3:$C$13,'Cost Pools'!$D$3:$D$13,"Check CP Number")</f>
        <v>London</v>
      </c>
      <c r="I675" s="67">
        <v>668.56</v>
      </c>
      <c r="J675" s="68"/>
      <c r="K675" s="66">
        <v>2497</v>
      </c>
      <c r="L675" s="68" t="s">
        <v>3164</v>
      </c>
    </row>
    <row r="676" spans="1:12">
      <c r="A676" s="63">
        <v>1600</v>
      </c>
      <c r="B676" s="63" t="s">
        <v>3162</v>
      </c>
      <c r="C676" s="64" t="s">
        <v>727</v>
      </c>
      <c r="D676" s="65">
        <v>42832</v>
      </c>
      <c r="E676" s="66">
        <v>2</v>
      </c>
      <c r="F676" s="66">
        <v>21</v>
      </c>
      <c r="G676" s="66" t="str">
        <f>_xlfn.XLOOKUP(E676,'Cost Pools'!$A$3:$A$8,'Cost Pools'!$B$3:$B$8,"Tarkista KP-numero")</f>
        <v>Consulting</v>
      </c>
      <c r="H676" s="66" t="str">
        <f>_xlfn.XLOOKUP(F676,'Cost Pools'!$C$3:$C$13,'Cost Pools'!$D$3:$D$13,"Check CP Number")</f>
        <v>London</v>
      </c>
      <c r="I676" s="67">
        <v>668.56</v>
      </c>
      <c r="J676" s="68"/>
      <c r="K676" s="66">
        <v>2497</v>
      </c>
      <c r="L676" s="68" t="s">
        <v>3164</v>
      </c>
    </row>
    <row r="677" spans="1:12">
      <c r="A677" s="63">
        <v>1600</v>
      </c>
      <c r="B677" s="63" t="s">
        <v>3162</v>
      </c>
      <c r="C677" s="64" t="s">
        <v>728</v>
      </c>
      <c r="D677" s="65">
        <v>42832</v>
      </c>
      <c r="E677" s="66">
        <v>2</v>
      </c>
      <c r="F677" s="66">
        <v>21</v>
      </c>
      <c r="G677" s="66" t="str">
        <f>_xlfn.XLOOKUP(E677,'Cost Pools'!$A$3:$A$8,'Cost Pools'!$B$3:$B$8,"Tarkista KP-numero")</f>
        <v>Consulting</v>
      </c>
      <c r="H677" s="66" t="str">
        <f>_xlfn.XLOOKUP(F677,'Cost Pools'!$C$3:$C$13,'Cost Pools'!$D$3:$D$13,"Check CP Number")</f>
        <v>London</v>
      </c>
      <c r="I677" s="67">
        <v>668.56</v>
      </c>
      <c r="J677" s="68"/>
      <c r="K677" s="66">
        <v>2497</v>
      </c>
      <c r="L677" s="68" t="s">
        <v>3164</v>
      </c>
    </row>
    <row r="678" spans="1:12">
      <c r="A678" s="63">
        <v>1600</v>
      </c>
      <c r="B678" s="63" t="s">
        <v>3162</v>
      </c>
      <c r="C678" s="64" t="s">
        <v>729</v>
      </c>
      <c r="D678" s="65">
        <v>42832</v>
      </c>
      <c r="E678" s="66">
        <v>6</v>
      </c>
      <c r="F678" s="66">
        <v>61</v>
      </c>
      <c r="G678" s="66" t="str">
        <f>_xlfn.XLOOKUP(E678,'Cost Pools'!$A$3:$A$8,'Cost Pools'!$B$3:$B$8,"Tarkista KP-numero")</f>
        <v>Other Services</v>
      </c>
      <c r="H678" s="66" t="str">
        <f>_xlfn.XLOOKUP(F678,'Cost Pools'!$C$3:$C$13,'Cost Pools'!$D$3:$D$13,"Check CP Number")</f>
        <v>New York</v>
      </c>
      <c r="I678" s="67">
        <v>668.56</v>
      </c>
      <c r="J678" s="68"/>
      <c r="K678" s="66">
        <v>2497</v>
      </c>
      <c r="L678" s="68" t="s">
        <v>3164</v>
      </c>
    </row>
    <row r="679" spans="1:12">
      <c r="A679" s="63">
        <v>1600</v>
      </c>
      <c r="B679" s="63" t="s">
        <v>3162</v>
      </c>
      <c r="C679" s="64" t="s">
        <v>730</v>
      </c>
      <c r="D679" s="65">
        <v>42832</v>
      </c>
      <c r="E679" s="66">
        <v>2</v>
      </c>
      <c r="F679" s="66">
        <v>21</v>
      </c>
      <c r="G679" s="66" t="str">
        <f>_xlfn.XLOOKUP(E679,'Cost Pools'!$A$3:$A$8,'Cost Pools'!$B$3:$B$8,"Tarkista KP-numero")</f>
        <v>Consulting</v>
      </c>
      <c r="H679" s="66" t="str">
        <f>_xlfn.XLOOKUP(F679,'Cost Pools'!$C$3:$C$13,'Cost Pools'!$D$3:$D$13,"Check CP Number")</f>
        <v>London</v>
      </c>
      <c r="I679" s="67">
        <v>546.55999999999995</v>
      </c>
      <c r="J679" s="68"/>
      <c r="K679" s="66">
        <v>2497</v>
      </c>
      <c r="L679" s="68" t="s">
        <v>3164</v>
      </c>
    </row>
    <row r="680" spans="1:12">
      <c r="A680" s="63">
        <v>1600</v>
      </c>
      <c r="B680" s="63" t="s">
        <v>3162</v>
      </c>
      <c r="C680" s="64" t="s">
        <v>731</v>
      </c>
      <c r="D680" s="65">
        <v>42833</v>
      </c>
      <c r="E680" s="66">
        <v>6</v>
      </c>
      <c r="F680" s="66">
        <v>62</v>
      </c>
      <c r="G680" s="66" t="str">
        <f>_xlfn.XLOOKUP(E680,'Cost Pools'!$A$3:$A$8,'Cost Pools'!$B$3:$B$8,"Tarkista KP-numero")</f>
        <v>Other Services</v>
      </c>
      <c r="H680" s="66" t="str">
        <f>_xlfn.XLOOKUP(F680,'Cost Pools'!$C$3:$C$13,'Cost Pools'!$D$3:$D$13,"Check CP Number")</f>
        <v>Los Angeles</v>
      </c>
      <c r="I680" s="67">
        <v>481.9</v>
      </c>
      <c r="J680" s="68"/>
      <c r="K680" s="66">
        <v>1440</v>
      </c>
      <c r="L680" s="68" t="s">
        <v>3102</v>
      </c>
    </row>
    <row r="681" spans="1:12">
      <c r="A681" s="63">
        <v>1600</v>
      </c>
      <c r="B681" s="63" t="s">
        <v>3162</v>
      </c>
      <c r="C681" s="64" t="s">
        <v>732</v>
      </c>
      <c r="D681" s="65">
        <v>42833</v>
      </c>
      <c r="E681" s="66">
        <v>6</v>
      </c>
      <c r="F681" s="66">
        <v>62</v>
      </c>
      <c r="G681" s="66" t="str">
        <f>_xlfn.XLOOKUP(E681,'Cost Pools'!$A$3:$A$8,'Cost Pools'!$B$3:$B$8,"Tarkista KP-numero")</f>
        <v>Other Services</v>
      </c>
      <c r="H681" s="66" t="str">
        <f>_xlfn.XLOOKUP(F681,'Cost Pools'!$C$3:$C$13,'Cost Pools'!$D$3:$D$13,"Check CP Number")</f>
        <v>Los Angeles</v>
      </c>
      <c r="I681" s="68"/>
      <c r="J681" s="67">
        <v>-1445.7</v>
      </c>
      <c r="K681" s="66">
        <v>1440</v>
      </c>
      <c r="L681" s="68" t="s">
        <v>3102</v>
      </c>
    </row>
    <row r="682" spans="1:12">
      <c r="A682" s="63">
        <v>1600</v>
      </c>
      <c r="B682" s="63" t="s">
        <v>3162</v>
      </c>
      <c r="C682" s="64" t="s">
        <v>733</v>
      </c>
      <c r="D682" s="65">
        <v>42833</v>
      </c>
      <c r="E682" s="66">
        <v>6</v>
      </c>
      <c r="F682" s="66">
        <v>62</v>
      </c>
      <c r="G682" s="66" t="str">
        <f>_xlfn.XLOOKUP(E682,'Cost Pools'!$A$3:$A$8,'Cost Pools'!$B$3:$B$8,"Tarkista KP-numero")</f>
        <v>Other Services</v>
      </c>
      <c r="H682" s="66" t="str">
        <f>_xlfn.XLOOKUP(F682,'Cost Pools'!$C$3:$C$13,'Cost Pools'!$D$3:$D$13,"Check CP Number")</f>
        <v>Los Angeles</v>
      </c>
      <c r="I682" s="67">
        <v>963.8</v>
      </c>
      <c r="J682" s="68"/>
      <c r="K682" s="66">
        <v>1440</v>
      </c>
      <c r="L682" s="68" t="s">
        <v>3102</v>
      </c>
    </row>
    <row r="683" spans="1:12">
      <c r="A683" s="63">
        <v>1600</v>
      </c>
      <c r="B683" s="63" t="s">
        <v>3162</v>
      </c>
      <c r="C683" s="64" t="s">
        <v>734</v>
      </c>
      <c r="D683" s="65">
        <v>42838</v>
      </c>
      <c r="E683" s="66">
        <v>1</v>
      </c>
      <c r="F683" s="66">
        <v>12</v>
      </c>
      <c r="G683" s="66" t="str">
        <f>_xlfn.XLOOKUP(E683,'Cost Pools'!$A$3:$A$8,'Cost Pools'!$B$3:$B$8,"Tarkista KP-numero")</f>
        <v>Accounting</v>
      </c>
      <c r="H683" s="66" t="str">
        <f>_xlfn.XLOOKUP(F683,'Cost Pools'!$C$3:$C$13,'Cost Pools'!$D$3:$D$13,"Check CP Number")</f>
        <v>Los Angeles</v>
      </c>
      <c r="I683" s="67">
        <v>1220</v>
      </c>
      <c r="J683" s="68"/>
      <c r="K683" s="66">
        <v>133</v>
      </c>
      <c r="L683" s="68" t="s">
        <v>3028</v>
      </c>
    </row>
    <row r="684" spans="1:12">
      <c r="A684" s="63">
        <v>1600</v>
      </c>
      <c r="B684" s="63" t="s">
        <v>3162</v>
      </c>
      <c r="C684" s="64" t="s">
        <v>735</v>
      </c>
      <c r="D684" s="65">
        <v>42838</v>
      </c>
      <c r="E684" s="66">
        <v>1</v>
      </c>
      <c r="F684" s="66">
        <v>12</v>
      </c>
      <c r="G684" s="66" t="str">
        <f>_xlfn.XLOOKUP(E684,'Cost Pools'!$A$3:$A$8,'Cost Pools'!$B$3:$B$8,"Tarkista KP-numero")</f>
        <v>Accounting</v>
      </c>
      <c r="H684" s="66" t="str">
        <f>_xlfn.XLOOKUP(F684,'Cost Pools'!$C$3:$C$13,'Cost Pools'!$D$3:$D$13,"Check CP Number")</f>
        <v>Los Angeles</v>
      </c>
      <c r="I684" s="67">
        <v>1622.6</v>
      </c>
      <c r="J684" s="68"/>
      <c r="K684" s="66">
        <v>346</v>
      </c>
      <c r="L684" s="68" t="s">
        <v>3053</v>
      </c>
    </row>
    <row r="685" spans="1:12">
      <c r="A685" s="63">
        <v>1600</v>
      </c>
      <c r="B685" s="63" t="s">
        <v>3162</v>
      </c>
      <c r="C685" s="64" t="s">
        <v>736</v>
      </c>
      <c r="D685" s="65">
        <v>42838</v>
      </c>
      <c r="E685" s="66">
        <v>6</v>
      </c>
      <c r="F685" s="66">
        <v>61</v>
      </c>
      <c r="G685" s="66" t="str">
        <f>_xlfn.XLOOKUP(E685,'Cost Pools'!$A$3:$A$8,'Cost Pools'!$B$3:$B$8,"Tarkista KP-numero")</f>
        <v>Other Services</v>
      </c>
      <c r="H685" s="66" t="str">
        <f>_xlfn.XLOOKUP(F685,'Cost Pools'!$C$3:$C$13,'Cost Pools'!$D$3:$D$13,"Check CP Number")</f>
        <v>New York</v>
      </c>
      <c r="I685" s="67">
        <v>1376.16</v>
      </c>
      <c r="J685" s="68"/>
      <c r="K685" s="66">
        <v>613</v>
      </c>
      <c r="L685" s="68" t="s">
        <v>3071</v>
      </c>
    </row>
    <row r="686" spans="1:12">
      <c r="A686" s="63">
        <v>1600</v>
      </c>
      <c r="B686" s="63" t="s">
        <v>3162</v>
      </c>
      <c r="C686" s="64" t="s">
        <v>737</v>
      </c>
      <c r="D686" s="65">
        <v>42838</v>
      </c>
      <c r="E686" s="66">
        <v>2</v>
      </c>
      <c r="F686" s="66">
        <v>22</v>
      </c>
      <c r="G686" s="66" t="str">
        <f>_xlfn.XLOOKUP(E686,'Cost Pools'!$A$3:$A$8,'Cost Pools'!$B$3:$B$8,"Tarkista KP-numero")</f>
        <v>Consulting</v>
      </c>
      <c r="H686" s="66" t="str">
        <f>_xlfn.XLOOKUP(F686,'Cost Pools'!$C$3:$C$13,'Cost Pools'!$D$3:$D$13,"Check CP Number")</f>
        <v>Pittsburg</v>
      </c>
      <c r="I686" s="67">
        <v>1622.6</v>
      </c>
      <c r="J686" s="68"/>
      <c r="K686" s="66">
        <v>1927</v>
      </c>
      <c r="L686" s="68" t="s">
        <v>3106</v>
      </c>
    </row>
    <row r="687" spans="1:12">
      <c r="A687" s="63">
        <v>1600</v>
      </c>
      <c r="B687" s="63" t="s">
        <v>3162</v>
      </c>
      <c r="C687" s="64" t="s">
        <v>738</v>
      </c>
      <c r="D687" s="65">
        <v>42838</v>
      </c>
      <c r="E687" s="66">
        <v>6</v>
      </c>
      <c r="F687" s="66">
        <v>61</v>
      </c>
      <c r="G687" s="66" t="str">
        <f>_xlfn.XLOOKUP(E687,'Cost Pools'!$A$3:$A$8,'Cost Pools'!$B$3:$B$8,"Tarkista KP-numero")</f>
        <v>Other Services</v>
      </c>
      <c r="H687" s="66" t="str">
        <f>_xlfn.XLOOKUP(F687,'Cost Pools'!$C$3:$C$13,'Cost Pools'!$D$3:$D$13,"Check CP Number")</f>
        <v>New York</v>
      </c>
      <c r="I687" s="67">
        <v>1089.46</v>
      </c>
      <c r="J687" s="68"/>
      <c r="K687" s="66">
        <v>2078</v>
      </c>
      <c r="L687" s="68" t="s">
        <v>3112</v>
      </c>
    </row>
    <row r="688" spans="1:12">
      <c r="A688" s="63">
        <v>1600</v>
      </c>
      <c r="B688" s="63" t="s">
        <v>3162</v>
      </c>
      <c r="C688" s="64" t="s">
        <v>739</v>
      </c>
      <c r="D688" s="65">
        <v>42838</v>
      </c>
      <c r="E688" s="66">
        <v>1</v>
      </c>
      <c r="F688" s="66">
        <v>12</v>
      </c>
      <c r="G688" s="66" t="str">
        <f>_xlfn.XLOOKUP(E688,'Cost Pools'!$A$3:$A$8,'Cost Pools'!$B$3:$B$8,"Tarkista KP-numero")</f>
        <v>Accounting</v>
      </c>
      <c r="H688" s="66" t="str">
        <f>_xlfn.XLOOKUP(F688,'Cost Pools'!$C$3:$C$13,'Cost Pools'!$D$3:$D$13,"Check CP Number")</f>
        <v>Los Angeles</v>
      </c>
      <c r="I688" s="67">
        <v>1256.5999999999999</v>
      </c>
      <c r="J688" s="68"/>
      <c r="K688" s="66">
        <v>1126</v>
      </c>
      <c r="L688" s="68" t="s">
        <v>3096</v>
      </c>
    </row>
    <row r="689" spans="1:12">
      <c r="A689" s="63">
        <v>1600</v>
      </c>
      <c r="B689" s="63" t="s">
        <v>3162</v>
      </c>
      <c r="C689" s="64" t="s">
        <v>740</v>
      </c>
      <c r="D689" s="65">
        <v>42838</v>
      </c>
      <c r="E689" s="66">
        <v>1</v>
      </c>
      <c r="F689" s="66">
        <v>12</v>
      </c>
      <c r="G689" s="66" t="str">
        <f>_xlfn.XLOOKUP(E689,'Cost Pools'!$A$3:$A$8,'Cost Pools'!$B$3:$B$8,"Tarkista KP-numero")</f>
        <v>Accounting</v>
      </c>
      <c r="H689" s="66" t="str">
        <f>_xlfn.XLOOKUP(F689,'Cost Pools'!$C$3:$C$13,'Cost Pools'!$D$3:$D$13,"Check CP Number")</f>
        <v>Los Angeles</v>
      </c>
      <c r="I689" s="67">
        <v>1622.6</v>
      </c>
      <c r="J689" s="68"/>
      <c r="K689" s="66">
        <v>1511</v>
      </c>
      <c r="L689" s="68" t="s">
        <v>3103</v>
      </c>
    </row>
    <row r="690" spans="1:12">
      <c r="A690" s="63">
        <v>1600</v>
      </c>
      <c r="B690" s="63" t="s">
        <v>3162</v>
      </c>
      <c r="C690" s="64" t="s">
        <v>741</v>
      </c>
      <c r="D690" s="65">
        <v>42838</v>
      </c>
      <c r="E690" s="66">
        <v>1</v>
      </c>
      <c r="F690" s="66">
        <v>12</v>
      </c>
      <c r="G690" s="66" t="str">
        <f>_xlfn.XLOOKUP(E690,'Cost Pools'!$A$3:$A$8,'Cost Pools'!$B$3:$B$8,"Tarkista KP-numero")</f>
        <v>Accounting</v>
      </c>
      <c r="H690" s="66" t="str">
        <f>_xlfn.XLOOKUP(F690,'Cost Pools'!$C$3:$C$13,'Cost Pools'!$D$3:$D$13,"Check CP Number")</f>
        <v>Los Angeles</v>
      </c>
      <c r="I690" s="67">
        <v>1298.08</v>
      </c>
      <c r="J690" s="68"/>
      <c r="K690" s="66">
        <v>1511</v>
      </c>
      <c r="L690" s="68" t="s">
        <v>3103</v>
      </c>
    </row>
    <row r="691" spans="1:12">
      <c r="A691" s="63">
        <v>1600</v>
      </c>
      <c r="B691" s="63" t="s">
        <v>3162</v>
      </c>
      <c r="C691" s="64" t="s">
        <v>742</v>
      </c>
      <c r="D691" s="65">
        <v>42838</v>
      </c>
      <c r="E691" s="66">
        <v>1</v>
      </c>
      <c r="F691" s="66">
        <v>12</v>
      </c>
      <c r="G691" s="66" t="str">
        <f>_xlfn.XLOOKUP(E691,'Cost Pools'!$A$3:$A$8,'Cost Pools'!$B$3:$B$8,"Tarkista KP-numero")</f>
        <v>Accounting</v>
      </c>
      <c r="H691" s="66" t="str">
        <f>_xlfn.XLOOKUP(F691,'Cost Pools'!$C$3:$C$13,'Cost Pools'!$D$3:$D$13,"Check CP Number")</f>
        <v>Los Angeles</v>
      </c>
      <c r="I691" s="67">
        <v>1005.28</v>
      </c>
      <c r="J691" s="68"/>
      <c r="K691" s="66">
        <v>1511</v>
      </c>
      <c r="L691" s="68" t="s">
        <v>3103</v>
      </c>
    </row>
    <row r="692" spans="1:12">
      <c r="A692" s="63">
        <v>1600</v>
      </c>
      <c r="B692" s="63" t="s">
        <v>3162</v>
      </c>
      <c r="C692" s="64" t="s">
        <v>743</v>
      </c>
      <c r="D692" s="65">
        <v>42838</v>
      </c>
      <c r="E692" s="66">
        <v>2</v>
      </c>
      <c r="F692" s="66">
        <v>22</v>
      </c>
      <c r="G692" s="66" t="str">
        <f>_xlfn.XLOOKUP(E692,'Cost Pools'!$A$3:$A$8,'Cost Pools'!$B$3:$B$8,"Tarkista KP-numero")</f>
        <v>Consulting</v>
      </c>
      <c r="H692" s="66" t="str">
        <f>_xlfn.XLOOKUP(F692,'Cost Pools'!$C$3:$C$13,'Cost Pools'!$D$3:$D$13,"Check CP Number")</f>
        <v>Pittsburg</v>
      </c>
      <c r="I692" s="67">
        <v>1298.08</v>
      </c>
      <c r="J692" s="68"/>
      <c r="K692" s="66">
        <v>100</v>
      </c>
      <c r="L692" s="68" t="s">
        <v>3017</v>
      </c>
    </row>
    <row r="693" spans="1:12">
      <c r="A693" s="63">
        <v>1600</v>
      </c>
      <c r="B693" s="63" t="s">
        <v>3162</v>
      </c>
      <c r="C693" s="64" t="s">
        <v>744</v>
      </c>
      <c r="D693" s="65">
        <v>42838</v>
      </c>
      <c r="E693" s="66">
        <v>3</v>
      </c>
      <c r="F693" s="68"/>
      <c r="G693" s="66" t="str">
        <f>_xlfn.XLOOKUP(E693,'Cost Pools'!$A$3:$A$8,'Cost Pools'!$B$3:$B$8,"Tarkista KP-numero")</f>
        <v>Seminars</v>
      </c>
      <c r="H693" s="66" t="str">
        <f>_xlfn.XLOOKUP(F693,'Cost Pools'!$C$3:$C$13,'Cost Pools'!$D$3:$D$13,"Check CP Number")</f>
        <v>Check CP Number</v>
      </c>
      <c r="I693" s="67">
        <v>219.6</v>
      </c>
      <c r="J693" s="68"/>
      <c r="K693" s="66">
        <v>346</v>
      </c>
      <c r="L693" s="68" t="s">
        <v>3053</v>
      </c>
    </row>
    <row r="694" spans="1:12">
      <c r="A694" s="63">
        <v>1600</v>
      </c>
      <c r="B694" s="63" t="s">
        <v>3162</v>
      </c>
      <c r="C694" s="64" t="s">
        <v>745</v>
      </c>
      <c r="D694" s="65">
        <v>42838</v>
      </c>
      <c r="E694" s="66">
        <v>1</v>
      </c>
      <c r="F694" s="66">
        <v>12</v>
      </c>
      <c r="G694" s="66" t="str">
        <f>_xlfn.XLOOKUP(E694,'Cost Pools'!$A$3:$A$8,'Cost Pools'!$B$3:$B$8,"Tarkista KP-numero")</f>
        <v>Accounting</v>
      </c>
      <c r="H694" s="66" t="str">
        <f>_xlfn.XLOOKUP(F694,'Cost Pools'!$C$3:$C$13,'Cost Pools'!$D$3:$D$13,"Check CP Number")</f>
        <v>Los Angeles</v>
      </c>
      <c r="I694" s="67">
        <v>610</v>
      </c>
      <c r="J694" s="68"/>
      <c r="K694" s="66">
        <v>515</v>
      </c>
      <c r="L694" s="68" t="s">
        <v>3063</v>
      </c>
    </row>
    <row r="695" spans="1:12">
      <c r="A695" s="63">
        <v>1600</v>
      </c>
      <c r="B695" s="63" t="s">
        <v>3162</v>
      </c>
      <c r="C695" s="64" t="s">
        <v>746</v>
      </c>
      <c r="D695" s="65">
        <v>42838</v>
      </c>
      <c r="E695" s="66">
        <v>1</v>
      </c>
      <c r="F695" s="66">
        <v>12</v>
      </c>
      <c r="G695" s="66" t="str">
        <f>_xlfn.XLOOKUP(E695,'Cost Pools'!$A$3:$A$8,'Cost Pools'!$B$3:$B$8,"Tarkista KP-numero")</f>
        <v>Accounting</v>
      </c>
      <c r="H695" s="66" t="str">
        <f>_xlfn.XLOOKUP(F695,'Cost Pools'!$C$3:$C$13,'Cost Pools'!$D$3:$D$13,"Check CP Number")</f>
        <v>Los Angeles</v>
      </c>
      <c r="I695" s="67">
        <v>1135.82</v>
      </c>
      <c r="J695" s="68"/>
      <c r="K695" s="66">
        <v>133</v>
      </c>
      <c r="L695" s="68" t="s">
        <v>3028</v>
      </c>
    </row>
    <row r="696" spans="1:12">
      <c r="A696" s="63">
        <v>1600</v>
      </c>
      <c r="B696" s="63" t="s">
        <v>3162</v>
      </c>
      <c r="C696" s="64" t="s">
        <v>747</v>
      </c>
      <c r="D696" s="65">
        <v>42838</v>
      </c>
      <c r="E696" s="66">
        <v>1</v>
      </c>
      <c r="F696" s="66">
        <v>12</v>
      </c>
      <c r="G696" s="66" t="str">
        <f>_xlfn.XLOOKUP(E696,'Cost Pools'!$A$3:$A$8,'Cost Pools'!$B$3:$B$8,"Tarkista KP-numero")</f>
        <v>Accounting</v>
      </c>
      <c r="H696" s="66" t="str">
        <f>_xlfn.XLOOKUP(F696,'Cost Pools'!$C$3:$C$13,'Cost Pools'!$D$3:$D$13,"Check CP Number")</f>
        <v>Los Angeles</v>
      </c>
      <c r="I696" s="67">
        <v>1173.6400000000001</v>
      </c>
      <c r="J696" s="68"/>
      <c r="K696" s="66">
        <v>133</v>
      </c>
      <c r="L696" s="68" t="s">
        <v>3028</v>
      </c>
    </row>
    <row r="697" spans="1:12">
      <c r="A697" s="63">
        <v>1600</v>
      </c>
      <c r="B697" s="63" t="s">
        <v>3162</v>
      </c>
      <c r="C697" s="64" t="s">
        <v>748</v>
      </c>
      <c r="D697" s="65">
        <v>42838</v>
      </c>
      <c r="E697" s="66">
        <v>1</v>
      </c>
      <c r="F697" s="66">
        <v>12</v>
      </c>
      <c r="G697" s="66" t="str">
        <f>_xlfn.XLOOKUP(E697,'Cost Pools'!$A$3:$A$8,'Cost Pools'!$B$3:$B$8,"Tarkista KP-numero")</f>
        <v>Accounting</v>
      </c>
      <c r="H697" s="66" t="str">
        <f>_xlfn.XLOOKUP(F697,'Cost Pools'!$C$3:$C$13,'Cost Pools'!$D$3:$D$13,"Check CP Number")</f>
        <v>Los Angeles</v>
      </c>
      <c r="I697" s="67">
        <v>1378.6</v>
      </c>
      <c r="J697" s="68"/>
      <c r="K697" s="66">
        <v>3107</v>
      </c>
      <c r="L697" s="68" t="s">
        <v>3146</v>
      </c>
    </row>
    <row r="698" spans="1:12">
      <c r="A698" s="63">
        <v>1600</v>
      </c>
      <c r="B698" s="63" t="s">
        <v>3162</v>
      </c>
      <c r="C698" s="64" t="s">
        <v>749</v>
      </c>
      <c r="D698" s="65">
        <v>42838</v>
      </c>
      <c r="E698" s="66">
        <v>1</v>
      </c>
      <c r="F698" s="66">
        <v>12</v>
      </c>
      <c r="G698" s="66" t="str">
        <f>_xlfn.XLOOKUP(E698,'Cost Pools'!$A$3:$A$8,'Cost Pools'!$B$3:$B$8,"Tarkista KP-numero")</f>
        <v>Accounting</v>
      </c>
      <c r="H698" s="66" t="str">
        <f>_xlfn.XLOOKUP(F698,'Cost Pools'!$C$3:$C$13,'Cost Pools'!$D$3:$D$13,"Check CP Number")</f>
        <v>Los Angeles</v>
      </c>
      <c r="I698" s="67">
        <v>689.3</v>
      </c>
      <c r="J698" s="68"/>
      <c r="K698" s="66">
        <v>3107</v>
      </c>
      <c r="L698" s="68" t="s">
        <v>3146</v>
      </c>
    </row>
    <row r="699" spans="1:12">
      <c r="A699" s="63">
        <v>1600</v>
      </c>
      <c r="B699" s="63" t="s">
        <v>3162</v>
      </c>
      <c r="C699" s="64" t="s">
        <v>750</v>
      </c>
      <c r="D699" s="65">
        <v>42838</v>
      </c>
      <c r="E699" s="66">
        <v>1</v>
      </c>
      <c r="F699" s="66">
        <v>12</v>
      </c>
      <c r="G699" s="66" t="str">
        <f>_xlfn.XLOOKUP(E699,'Cost Pools'!$A$3:$A$8,'Cost Pools'!$B$3:$B$8,"Tarkista KP-numero")</f>
        <v>Accounting</v>
      </c>
      <c r="H699" s="66" t="str">
        <f>_xlfn.XLOOKUP(F699,'Cost Pools'!$C$3:$C$13,'Cost Pools'!$D$3:$D$13,"Check CP Number")</f>
        <v>Los Angeles</v>
      </c>
      <c r="I699" s="67">
        <v>976</v>
      </c>
      <c r="J699" s="68"/>
      <c r="K699" s="66">
        <v>2457</v>
      </c>
      <c r="L699" s="68" t="s">
        <v>3165</v>
      </c>
    </row>
    <row r="700" spans="1:12">
      <c r="A700" s="63">
        <v>1600</v>
      </c>
      <c r="B700" s="63" t="s">
        <v>3162</v>
      </c>
      <c r="C700" s="64" t="s">
        <v>751</v>
      </c>
      <c r="D700" s="65">
        <v>42838</v>
      </c>
      <c r="E700" s="66">
        <v>1</v>
      </c>
      <c r="F700" s="66">
        <v>12</v>
      </c>
      <c r="G700" s="66" t="str">
        <f>_xlfn.XLOOKUP(E700,'Cost Pools'!$A$3:$A$8,'Cost Pools'!$B$3:$B$8,"Tarkista KP-numero")</f>
        <v>Accounting</v>
      </c>
      <c r="H700" s="66" t="str">
        <f>_xlfn.XLOOKUP(F700,'Cost Pools'!$C$3:$C$13,'Cost Pools'!$D$3:$D$13,"Check CP Number")</f>
        <v>Los Angeles</v>
      </c>
      <c r="I700" s="67">
        <v>943.06</v>
      </c>
      <c r="J700" s="68"/>
      <c r="K700" s="66">
        <v>756</v>
      </c>
      <c r="L700" s="68" t="s">
        <v>3080</v>
      </c>
    </row>
    <row r="701" spans="1:12">
      <c r="A701" s="63">
        <v>1600</v>
      </c>
      <c r="B701" s="63" t="s">
        <v>3162</v>
      </c>
      <c r="C701" s="64" t="s">
        <v>752</v>
      </c>
      <c r="D701" s="65">
        <v>42838</v>
      </c>
      <c r="E701" s="66">
        <v>3</v>
      </c>
      <c r="F701" s="68"/>
      <c r="G701" s="66" t="str">
        <f>_xlfn.XLOOKUP(E701,'Cost Pools'!$A$3:$A$8,'Cost Pools'!$B$3:$B$8,"Tarkista KP-numero")</f>
        <v>Seminars</v>
      </c>
      <c r="H701" s="66" t="str">
        <f>_xlfn.XLOOKUP(F701,'Cost Pools'!$C$3:$C$13,'Cost Pools'!$D$3:$D$13,"Check CP Number")</f>
        <v>Check CP Number</v>
      </c>
      <c r="I701" s="67">
        <v>353.8</v>
      </c>
      <c r="J701" s="68"/>
      <c r="K701" s="66">
        <v>1391</v>
      </c>
      <c r="L701" s="68" t="s">
        <v>3101</v>
      </c>
    </row>
    <row r="702" spans="1:12">
      <c r="A702" s="63">
        <v>1600</v>
      </c>
      <c r="B702" s="63" t="s">
        <v>3162</v>
      </c>
      <c r="C702" s="64" t="s">
        <v>753</v>
      </c>
      <c r="D702" s="65">
        <v>42838</v>
      </c>
      <c r="E702" s="66">
        <v>1</v>
      </c>
      <c r="F702" s="66">
        <v>12</v>
      </c>
      <c r="G702" s="66" t="str">
        <f>_xlfn.XLOOKUP(E702,'Cost Pools'!$A$3:$A$8,'Cost Pools'!$B$3:$B$8,"Tarkista KP-numero")</f>
        <v>Accounting</v>
      </c>
      <c r="H702" s="66" t="str">
        <f>_xlfn.XLOOKUP(F702,'Cost Pools'!$C$3:$C$13,'Cost Pools'!$D$3:$D$13,"Check CP Number")</f>
        <v>Los Angeles</v>
      </c>
      <c r="I702" s="67">
        <v>1378.6</v>
      </c>
      <c r="J702" s="68"/>
      <c r="K702" s="66">
        <v>1440</v>
      </c>
      <c r="L702" s="68" t="s">
        <v>3102</v>
      </c>
    </row>
    <row r="703" spans="1:12">
      <c r="A703" s="63">
        <v>1600</v>
      </c>
      <c r="B703" s="63" t="s">
        <v>3162</v>
      </c>
      <c r="C703" s="64" t="s">
        <v>754</v>
      </c>
      <c r="D703" s="65">
        <v>42838</v>
      </c>
      <c r="E703" s="66">
        <v>3</v>
      </c>
      <c r="F703" s="68"/>
      <c r="G703" s="66" t="str">
        <f>_xlfn.XLOOKUP(E703,'Cost Pools'!$A$3:$A$8,'Cost Pools'!$B$3:$B$8,"Tarkista KP-numero")</f>
        <v>Seminars</v>
      </c>
      <c r="H703" s="66" t="str">
        <f>_xlfn.XLOOKUP(F703,'Cost Pools'!$C$3:$C$13,'Cost Pools'!$D$3:$D$13,"Check CP Number")</f>
        <v>Check CP Number</v>
      </c>
      <c r="I703" s="67">
        <v>219.6</v>
      </c>
      <c r="J703" s="68"/>
      <c r="K703" s="66">
        <v>2178</v>
      </c>
      <c r="L703" s="68" t="s">
        <v>3115</v>
      </c>
    </row>
    <row r="704" spans="1:12">
      <c r="A704" s="63">
        <v>1600</v>
      </c>
      <c r="B704" s="63" t="s">
        <v>3162</v>
      </c>
      <c r="C704" s="64" t="s">
        <v>755</v>
      </c>
      <c r="D704" s="65">
        <v>42838</v>
      </c>
      <c r="E704" s="66">
        <v>2</v>
      </c>
      <c r="F704" s="66">
        <v>22</v>
      </c>
      <c r="G704" s="66" t="str">
        <f>_xlfn.XLOOKUP(E704,'Cost Pools'!$A$3:$A$8,'Cost Pools'!$B$3:$B$8,"Tarkista KP-numero")</f>
        <v>Consulting</v>
      </c>
      <c r="H704" s="66" t="str">
        <f>_xlfn.XLOOKUP(F704,'Cost Pools'!$C$3:$C$13,'Cost Pools'!$D$3:$D$13,"Check CP Number")</f>
        <v>Pittsburg</v>
      </c>
      <c r="I704" s="67">
        <v>1622.6</v>
      </c>
      <c r="J704" s="68"/>
      <c r="K704" s="66">
        <v>2178</v>
      </c>
      <c r="L704" s="68" t="s">
        <v>3115</v>
      </c>
    </row>
    <row r="705" spans="1:12">
      <c r="A705" s="63">
        <v>1600</v>
      </c>
      <c r="B705" s="63" t="s">
        <v>3162</v>
      </c>
      <c r="C705" s="64" t="s">
        <v>756</v>
      </c>
      <c r="D705" s="65">
        <v>42838</v>
      </c>
      <c r="E705" s="66">
        <v>6</v>
      </c>
      <c r="F705" s="66">
        <v>61</v>
      </c>
      <c r="G705" s="66" t="str">
        <f>_xlfn.XLOOKUP(E705,'Cost Pools'!$A$3:$A$8,'Cost Pools'!$B$3:$B$8,"Tarkista KP-numero")</f>
        <v>Other Services</v>
      </c>
      <c r="H705" s="66" t="str">
        <f>_xlfn.XLOOKUP(F705,'Cost Pools'!$C$3:$C$13,'Cost Pools'!$D$3:$D$13,"Check CP Number")</f>
        <v>New York</v>
      </c>
      <c r="I705" s="67">
        <v>3001.2</v>
      </c>
      <c r="J705" s="68"/>
      <c r="K705" s="66">
        <v>2178</v>
      </c>
      <c r="L705" s="68" t="s">
        <v>3115</v>
      </c>
    </row>
    <row r="706" spans="1:12">
      <c r="A706" s="63">
        <v>1600</v>
      </c>
      <c r="B706" s="63" t="s">
        <v>3162</v>
      </c>
      <c r="C706" s="64" t="s">
        <v>757</v>
      </c>
      <c r="D706" s="65">
        <v>42838</v>
      </c>
      <c r="E706" s="66">
        <v>1</v>
      </c>
      <c r="F706" s="66">
        <v>12</v>
      </c>
      <c r="G706" s="66" t="str">
        <f>_xlfn.XLOOKUP(E706,'Cost Pools'!$A$3:$A$8,'Cost Pools'!$B$3:$B$8,"Tarkista KP-numero")</f>
        <v>Accounting</v>
      </c>
      <c r="H706" s="66" t="str">
        <f>_xlfn.XLOOKUP(F706,'Cost Pools'!$C$3:$C$13,'Cost Pools'!$D$3:$D$13,"Check CP Number")</f>
        <v>Los Angeles</v>
      </c>
      <c r="I706" s="67">
        <v>2271.64</v>
      </c>
      <c r="J706" s="68"/>
      <c r="K706" s="66">
        <v>2341</v>
      </c>
      <c r="L706" s="68" t="s">
        <v>3120</v>
      </c>
    </row>
    <row r="707" spans="1:12">
      <c r="A707" s="63">
        <v>1600</v>
      </c>
      <c r="B707" s="63" t="s">
        <v>3162</v>
      </c>
      <c r="C707" s="64" t="s">
        <v>758</v>
      </c>
      <c r="D707" s="65">
        <v>42838</v>
      </c>
      <c r="E707" s="66">
        <v>1</v>
      </c>
      <c r="F707" s="66">
        <v>12</v>
      </c>
      <c r="G707" s="66" t="str">
        <f>_xlfn.XLOOKUP(E707,'Cost Pools'!$A$3:$A$8,'Cost Pools'!$B$3:$B$8,"Tarkista KP-numero")</f>
        <v>Accounting</v>
      </c>
      <c r="H707" s="66" t="str">
        <f>_xlfn.XLOOKUP(F707,'Cost Pools'!$C$3:$C$13,'Cost Pools'!$D$3:$D$13,"Check CP Number")</f>
        <v>Los Angeles</v>
      </c>
      <c r="I707" s="67">
        <v>1622.6</v>
      </c>
      <c r="J707" s="68"/>
      <c r="K707" s="66">
        <v>1440</v>
      </c>
      <c r="L707" s="68" t="s">
        <v>3102</v>
      </c>
    </row>
    <row r="708" spans="1:12">
      <c r="A708" s="63">
        <v>1600</v>
      </c>
      <c r="B708" s="63" t="s">
        <v>3162</v>
      </c>
      <c r="C708" s="64" t="s">
        <v>759</v>
      </c>
      <c r="D708" s="65">
        <v>42838</v>
      </c>
      <c r="E708" s="66">
        <v>3</v>
      </c>
      <c r="F708" s="68"/>
      <c r="G708" s="66" t="str">
        <f>_xlfn.XLOOKUP(E708,'Cost Pools'!$A$3:$A$8,'Cost Pools'!$B$3:$B$8,"Tarkista KP-numero")</f>
        <v>Seminars</v>
      </c>
      <c r="H708" s="66" t="str">
        <f>_xlfn.XLOOKUP(F708,'Cost Pools'!$C$3:$C$13,'Cost Pools'!$D$3:$D$13,"Check CP Number")</f>
        <v>Check CP Number</v>
      </c>
      <c r="I708" s="67">
        <v>186.66</v>
      </c>
      <c r="J708" s="68"/>
      <c r="K708" s="66">
        <v>2432</v>
      </c>
      <c r="L708" s="68" t="s">
        <v>3121</v>
      </c>
    </row>
    <row r="709" spans="1:12">
      <c r="A709" s="63">
        <v>1600</v>
      </c>
      <c r="B709" s="63" t="s">
        <v>3162</v>
      </c>
      <c r="C709" s="64" t="s">
        <v>760</v>
      </c>
      <c r="D709" s="65">
        <v>42838</v>
      </c>
      <c r="E709" s="66">
        <v>1</v>
      </c>
      <c r="F709" s="66">
        <v>12</v>
      </c>
      <c r="G709" s="66" t="str">
        <f>_xlfn.XLOOKUP(E709,'Cost Pools'!$A$3:$A$8,'Cost Pools'!$B$3:$B$8,"Tarkista KP-numero")</f>
        <v>Accounting</v>
      </c>
      <c r="H709" s="66" t="str">
        <f>_xlfn.XLOOKUP(F709,'Cost Pools'!$C$3:$C$13,'Cost Pools'!$D$3:$D$13,"Check CP Number")</f>
        <v>Los Angeles</v>
      </c>
      <c r="I709" s="67">
        <v>1256.5999999999999</v>
      </c>
      <c r="J709" s="68"/>
      <c r="K709" s="66">
        <v>2432</v>
      </c>
      <c r="L709" s="68" t="s">
        <v>3121</v>
      </c>
    </row>
    <row r="710" spans="1:12">
      <c r="A710" s="63">
        <v>1600</v>
      </c>
      <c r="B710" s="63" t="s">
        <v>3162</v>
      </c>
      <c r="C710" s="64" t="s">
        <v>761</v>
      </c>
      <c r="D710" s="65">
        <v>42838</v>
      </c>
      <c r="E710" s="66">
        <v>1</v>
      </c>
      <c r="F710" s="66">
        <v>12</v>
      </c>
      <c r="G710" s="66" t="str">
        <f>_xlfn.XLOOKUP(E710,'Cost Pools'!$A$3:$A$8,'Cost Pools'!$B$3:$B$8,"Tarkista KP-numero")</f>
        <v>Accounting</v>
      </c>
      <c r="H710" s="66" t="str">
        <f>_xlfn.XLOOKUP(F710,'Cost Pools'!$C$3:$C$13,'Cost Pools'!$D$3:$D$13,"Check CP Number")</f>
        <v>Los Angeles</v>
      </c>
      <c r="I710" s="67">
        <v>1217.56</v>
      </c>
      <c r="J710" s="68"/>
      <c r="K710" s="66">
        <v>440</v>
      </c>
      <c r="L710" s="68" t="s">
        <v>3058</v>
      </c>
    </row>
    <row r="711" spans="1:12">
      <c r="A711" s="63">
        <v>1600</v>
      </c>
      <c r="B711" s="63" t="s">
        <v>3162</v>
      </c>
      <c r="C711" s="64" t="s">
        <v>762</v>
      </c>
      <c r="D711" s="65">
        <v>42838</v>
      </c>
      <c r="E711" s="66">
        <v>3</v>
      </c>
      <c r="F711" s="68"/>
      <c r="G711" s="66" t="str">
        <f>_xlfn.XLOOKUP(E711,'Cost Pools'!$A$3:$A$8,'Cost Pools'!$B$3:$B$8,"Tarkista KP-numero")</f>
        <v>Seminars</v>
      </c>
      <c r="H711" s="66" t="str">
        <f>_xlfn.XLOOKUP(F711,'Cost Pools'!$C$3:$C$13,'Cost Pools'!$D$3:$D$13,"Check CP Number")</f>
        <v>Check CP Number</v>
      </c>
      <c r="I711" s="67">
        <v>219.6</v>
      </c>
      <c r="J711" s="68"/>
      <c r="K711" s="66">
        <v>440</v>
      </c>
      <c r="L711" s="68" t="s">
        <v>3058</v>
      </c>
    </row>
    <row r="712" spans="1:12">
      <c r="A712" s="63">
        <v>1600</v>
      </c>
      <c r="B712" s="63" t="s">
        <v>3162</v>
      </c>
      <c r="C712" s="64" t="s">
        <v>763</v>
      </c>
      <c r="D712" s="65">
        <v>42838</v>
      </c>
      <c r="E712" s="66">
        <v>2</v>
      </c>
      <c r="F712" s="66">
        <v>22</v>
      </c>
      <c r="G712" s="66" t="str">
        <f>_xlfn.XLOOKUP(E712,'Cost Pools'!$A$3:$A$8,'Cost Pools'!$B$3:$B$8,"Tarkista KP-numero")</f>
        <v>Consulting</v>
      </c>
      <c r="H712" s="66" t="str">
        <f>_xlfn.XLOOKUP(F712,'Cost Pools'!$C$3:$C$13,'Cost Pools'!$D$3:$D$13,"Check CP Number")</f>
        <v>Pittsburg</v>
      </c>
      <c r="I712" s="67">
        <v>1187.06</v>
      </c>
      <c r="J712" s="68"/>
      <c r="K712" s="66">
        <v>440</v>
      </c>
      <c r="L712" s="68" t="s">
        <v>3058</v>
      </c>
    </row>
    <row r="713" spans="1:12">
      <c r="A713" s="63">
        <v>1600</v>
      </c>
      <c r="B713" s="63" t="s">
        <v>3162</v>
      </c>
      <c r="C713" s="64" t="s">
        <v>764</v>
      </c>
      <c r="D713" s="65">
        <v>42838</v>
      </c>
      <c r="E713" s="66">
        <v>1</v>
      </c>
      <c r="F713" s="66">
        <v>12</v>
      </c>
      <c r="G713" s="66" t="str">
        <f>_xlfn.XLOOKUP(E713,'Cost Pools'!$A$3:$A$8,'Cost Pools'!$B$3:$B$8,"Tarkista KP-numero")</f>
        <v>Accounting</v>
      </c>
      <c r="H713" s="66" t="str">
        <f>_xlfn.XLOOKUP(F713,'Cost Pools'!$C$3:$C$13,'Cost Pools'!$D$3:$D$13,"Check CP Number")</f>
        <v>Los Angeles</v>
      </c>
      <c r="I713" s="67">
        <v>1464</v>
      </c>
      <c r="J713" s="68"/>
      <c r="K713" s="66">
        <v>207</v>
      </c>
      <c r="L713" s="68" t="s">
        <v>3036</v>
      </c>
    </row>
    <row r="714" spans="1:12">
      <c r="A714" s="63">
        <v>1600</v>
      </c>
      <c r="B714" s="63" t="s">
        <v>3162</v>
      </c>
      <c r="C714" s="64" t="s">
        <v>765</v>
      </c>
      <c r="D714" s="65">
        <v>42838</v>
      </c>
      <c r="E714" s="66">
        <v>2</v>
      </c>
      <c r="F714" s="66">
        <v>22</v>
      </c>
      <c r="G714" s="66" t="str">
        <f>_xlfn.XLOOKUP(E714,'Cost Pools'!$A$3:$A$8,'Cost Pools'!$B$3:$B$8,"Tarkista KP-numero")</f>
        <v>Consulting</v>
      </c>
      <c r="H714" s="66" t="str">
        <f>_xlfn.XLOOKUP(F714,'Cost Pools'!$C$3:$C$13,'Cost Pools'!$D$3:$D$13,"Check CP Number")</f>
        <v>Pittsburg</v>
      </c>
      <c r="I714" s="67">
        <v>1135.82</v>
      </c>
      <c r="J714" s="68"/>
      <c r="K714" s="66">
        <v>2178</v>
      </c>
      <c r="L714" s="68" t="s">
        <v>3115</v>
      </c>
    </row>
    <row r="715" spans="1:12">
      <c r="A715" s="63">
        <v>1600</v>
      </c>
      <c r="B715" s="63" t="s">
        <v>3162</v>
      </c>
      <c r="C715" s="64" t="s">
        <v>766</v>
      </c>
      <c r="D715" s="65">
        <v>42838</v>
      </c>
      <c r="E715" s="66">
        <v>6</v>
      </c>
      <c r="F715" s="66">
        <v>62</v>
      </c>
      <c r="G715" s="66" t="str">
        <f>_xlfn.XLOOKUP(E715,'Cost Pools'!$A$3:$A$8,'Cost Pools'!$B$3:$B$8,"Tarkista KP-numero")</f>
        <v>Other Services</v>
      </c>
      <c r="H715" s="66" t="str">
        <f>_xlfn.XLOOKUP(F715,'Cost Pools'!$C$3:$C$13,'Cost Pools'!$D$3:$D$13,"Check CP Number")</f>
        <v>Los Angeles</v>
      </c>
      <c r="I715" s="67">
        <v>927.2</v>
      </c>
      <c r="J715" s="68"/>
      <c r="K715" s="66">
        <v>2077</v>
      </c>
      <c r="L715" s="68" t="s">
        <v>3111</v>
      </c>
    </row>
    <row r="716" spans="1:12">
      <c r="A716" s="63">
        <v>1600</v>
      </c>
      <c r="B716" s="63" t="s">
        <v>3162</v>
      </c>
      <c r="C716" s="64" t="s">
        <v>767</v>
      </c>
      <c r="D716" s="65">
        <v>42838</v>
      </c>
      <c r="E716" s="66">
        <v>1</v>
      </c>
      <c r="F716" s="66">
        <v>12</v>
      </c>
      <c r="G716" s="66" t="str">
        <f>_xlfn.XLOOKUP(E716,'Cost Pools'!$A$3:$A$8,'Cost Pools'!$B$3:$B$8,"Tarkista KP-numero")</f>
        <v>Accounting</v>
      </c>
      <c r="H716" s="66" t="str">
        <f>_xlfn.XLOOKUP(F716,'Cost Pools'!$C$3:$C$13,'Cost Pools'!$D$3:$D$13,"Check CP Number")</f>
        <v>Los Angeles</v>
      </c>
      <c r="I716" s="67">
        <v>586.82000000000005</v>
      </c>
      <c r="J716" s="68"/>
      <c r="K716" s="66">
        <v>1268</v>
      </c>
      <c r="L716" s="68" t="s">
        <v>3099</v>
      </c>
    </row>
    <row r="717" spans="1:12">
      <c r="A717" s="63">
        <v>1600</v>
      </c>
      <c r="B717" s="63" t="s">
        <v>3162</v>
      </c>
      <c r="C717" s="64" t="s">
        <v>768</v>
      </c>
      <c r="D717" s="65">
        <v>42838</v>
      </c>
      <c r="E717" s="66">
        <v>1</v>
      </c>
      <c r="F717" s="66">
        <v>12</v>
      </c>
      <c r="G717" s="66" t="str">
        <f>_xlfn.XLOOKUP(E717,'Cost Pools'!$A$3:$A$8,'Cost Pools'!$B$3:$B$8,"Tarkista KP-numero")</f>
        <v>Accounting</v>
      </c>
      <c r="H717" s="66" t="str">
        <f>_xlfn.XLOOKUP(F717,'Cost Pools'!$C$3:$C$13,'Cost Pools'!$D$3:$D$13,"Check CP Number")</f>
        <v>Los Angeles</v>
      </c>
      <c r="I717" s="67">
        <v>689.3</v>
      </c>
      <c r="J717" s="68"/>
      <c r="K717" s="66">
        <v>3081</v>
      </c>
      <c r="L717" s="68" t="s">
        <v>3144</v>
      </c>
    </row>
    <row r="718" spans="1:12">
      <c r="A718" s="63">
        <v>1600</v>
      </c>
      <c r="B718" s="63" t="s">
        <v>3162</v>
      </c>
      <c r="C718" s="64" t="s">
        <v>769</v>
      </c>
      <c r="D718" s="65">
        <v>42838</v>
      </c>
      <c r="E718" s="66">
        <v>2</v>
      </c>
      <c r="F718" s="66">
        <v>22</v>
      </c>
      <c r="G718" s="66" t="str">
        <f>_xlfn.XLOOKUP(E718,'Cost Pools'!$A$3:$A$8,'Cost Pools'!$B$3:$B$8,"Tarkista KP-numero")</f>
        <v>Consulting</v>
      </c>
      <c r="H718" s="66" t="str">
        <f>_xlfn.XLOOKUP(F718,'Cost Pools'!$C$3:$C$13,'Cost Pools'!$D$3:$D$13,"Check CP Number")</f>
        <v>Pittsburg</v>
      </c>
      <c r="I718" s="67">
        <v>1298.08</v>
      </c>
      <c r="J718" s="68"/>
      <c r="K718" s="66">
        <v>3081</v>
      </c>
      <c r="L718" s="68" t="s">
        <v>3144</v>
      </c>
    </row>
    <row r="719" spans="1:12">
      <c r="A719" s="63">
        <v>1600</v>
      </c>
      <c r="B719" s="63" t="s">
        <v>3162</v>
      </c>
      <c r="C719" s="64" t="s">
        <v>770</v>
      </c>
      <c r="D719" s="65">
        <v>42840</v>
      </c>
      <c r="E719" s="66">
        <v>2</v>
      </c>
      <c r="F719" s="66">
        <v>21</v>
      </c>
      <c r="G719" s="66" t="str">
        <f>_xlfn.XLOOKUP(E719,'Cost Pools'!$A$3:$A$8,'Cost Pools'!$B$3:$B$8,"Tarkista KP-numero")</f>
        <v>Consulting</v>
      </c>
      <c r="H719" s="66" t="str">
        <f>_xlfn.XLOOKUP(F719,'Cost Pools'!$C$3:$C$13,'Cost Pools'!$D$3:$D$13,"Check CP Number")</f>
        <v>London</v>
      </c>
      <c r="I719" s="67">
        <v>4904.3999999999996</v>
      </c>
      <c r="J719" s="68"/>
      <c r="K719" s="66">
        <v>1511</v>
      </c>
      <c r="L719" s="68" t="s">
        <v>3103</v>
      </c>
    </row>
    <row r="720" spans="1:12">
      <c r="A720" s="63">
        <v>1600</v>
      </c>
      <c r="B720" s="63" t="s">
        <v>3162</v>
      </c>
      <c r="C720" s="64" t="s">
        <v>771</v>
      </c>
      <c r="D720" s="65">
        <v>42840</v>
      </c>
      <c r="E720" s="66">
        <v>1</v>
      </c>
      <c r="F720" s="66">
        <v>11</v>
      </c>
      <c r="G720" s="66" t="str">
        <f>_xlfn.XLOOKUP(E720,'Cost Pools'!$A$3:$A$8,'Cost Pools'!$B$3:$B$8,"Tarkista KP-numero")</f>
        <v>Accounting</v>
      </c>
      <c r="H720" s="66" t="str">
        <f>_xlfn.XLOOKUP(F720,'Cost Pools'!$C$3:$C$13,'Cost Pools'!$D$3:$D$13,"Check CP Number")</f>
        <v>New York</v>
      </c>
      <c r="I720" s="67">
        <v>5978</v>
      </c>
      <c r="J720" s="68"/>
      <c r="K720" s="66">
        <v>3107</v>
      </c>
      <c r="L720" s="68" t="s">
        <v>3146</v>
      </c>
    </row>
    <row r="721" spans="1:12">
      <c r="A721" s="63">
        <v>1600</v>
      </c>
      <c r="B721" s="63" t="s">
        <v>3162</v>
      </c>
      <c r="C721" s="64" t="s">
        <v>772</v>
      </c>
      <c r="D721" s="65">
        <v>42840</v>
      </c>
      <c r="E721" s="66">
        <v>2</v>
      </c>
      <c r="F721" s="66">
        <v>21</v>
      </c>
      <c r="G721" s="66" t="str">
        <f>_xlfn.XLOOKUP(E721,'Cost Pools'!$A$3:$A$8,'Cost Pools'!$B$3:$B$8,"Tarkista KP-numero")</f>
        <v>Consulting</v>
      </c>
      <c r="H721" s="66" t="str">
        <f>_xlfn.XLOOKUP(F721,'Cost Pools'!$C$3:$C$13,'Cost Pools'!$D$3:$D$13,"Check CP Number")</f>
        <v>London</v>
      </c>
      <c r="I721" s="68"/>
      <c r="J721" s="67">
        <v>-4050.4</v>
      </c>
      <c r="K721" s="66">
        <v>2457</v>
      </c>
      <c r="L721" s="68" t="s">
        <v>3165</v>
      </c>
    </row>
    <row r="722" spans="1:12">
      <c r="A722" s="63">
        <v>1600</v>
      </c>
      <c r="B722" s="63" t="s">
        <v>3162</v>
      </c>
      <c r="C722" s="64" t="s">
        <v>773</v>
      </c>
      <c r="D722" s="65">
        <v>42840</v>
      </c>
      <c r="E722" s="66">
        <v>2</v>
      </c>
      <c r="F722" s="66">
        <v>21</v>
      </c>
      <c r="G722" s="66" t="str">
        <f>_xlfn.XLOOKUP(E722,'Cost Pools'!$A$3:$A$8,'Cost Pools'!$B$3:$B$8,"Tarkista KP-numero")</f>
        <v>Consulting</v>
      </c>
      <c r="H722" s="66" t="str">
        <f>_xlfn.XLOOKUP(F722,'Cost Pools'!$C$3:$C$13,'Cost Pools'!$D$3:$D$13,"Check CP Number")</f>
        <v>London</v>
      </c>
      <c r="I722" s="67">
        <v>3660</v>
      </c>
      <c r="J722" s="68"/>
      <c r="K722" s="66">
        <v>2457</v>
      </c>
      <c r="L722" s="68" t="s">
        <v>3165</v>
      </c>
    </row>
    <row r="723" spans="1:12">
      <c r="A723" s="63">
        <v>1600</v>
      </c>
      <c r="B723" s="63" t="s">
        <v>3162</v>
      </c>
      <c r="C723" s="64" t="s">
        <v>774</v>
      </c>
      <c r="D723" s="65">
        <v>42840</v>
      </c>
      <c r="E723" s="66">
        <v>6</v>
      </c>
      <c r="F723" s="66">
        <v>62</v>
      </c>
      <c r="G723" s="66" t="str">
        <f>_xlfn.XLOOKUP(E723,'Cost Pools'!$A$3:$A$8,'Cost Pools'!$B$3:$B$8,"Tarkista KP-numero")</f>
        <v>Other Services</v>
      </c>
      <c r="H723" s="66" t="str">
        <f>_xlfn.XLOOKUP(F723,'Cost Pools'!$C$3:$C$13,'Cost Pools'!$D$3:$D$13,"Check CP Number")</f>
        <v>Los Angeles</v>
      </c>
      <c r="I723" s="68"/>
      <c r="J723" s="67">
        <v>-788.12</v>
      </c>
      <c r="K723" s="66">
        <v>212</v>
      </c>
      <c r="L723" s="68" t="s">
        <v>3037</v>
      </c>
    </row>
    <row r="724" spans="1:12">
      <c r="A724" s="63">
        <v>1600</v>
      </c>
      <c r="B724" s="63" t="s">
        <v>3162</v>
      </c>
      <c r="C724" s="64" t="s">
        <v>775</v>
      </c>
      <c r="D724" s="65">
        <v>42840</v>
      </c>
      <c r="E724" s="66">
        <v>6</v>
      </c>
      <c r="F724" s="66">
        <v>62</v>
      </c>
      <c r="G724" s="66" t="str">
        <f>_xlfn.XLOOKUP(E724,'Cost Pools'!$A$3:$A$8,'Cost Pools'!$B$3:$B$8,"Tarkista KP-numero")</f>
        <v>Other Services</v>
      </c>
      <c r="H724" s="66" t="str">
        <f>_xlfn.XLOOKUP(F724,'Cost Pools'!$C$3:$C$13,'Cost Pools'!$D$3:$D$13,"Check CP Number")</f>
        <v>Los Angeles</v>
      </c>
      <c r="I724" s="67">
        <v>788.12</v>
      </c>
      <c r="J724" s="68"/>
      <c r="K724" s="66">
        <v>212</v>
      </c>
      <c r="L724" s="68" t="s">
        <v>3037</v>
      </c>
    </row>
    <row r="725" spans="1:12">
      <c r="A725" s="63">
        <v>1600</v>
      </c>
      <c r="B725" s="63" t="s">
        <v>3162</v>
      </c>
      <c r="C725" s="64" t="s">
        <v>776</v>
      </c>
      <c r="D725" s="65">
        <v>42840</v>
      </c>
      <c r="E725" s="66">
        <v>2</v>
      </c>
      <c r="F725" s="66">
        <v>21</v>
      </c>
      <c r="G725" s="66" t="str">
        <f>_xlfn.XLOOKUP(E725,'Cost Pools'!$A$3:$A$8,'Cost Pools'!$B$3:$B$8,"Tarkista KP-numero")</f>
        <v>Consulting</v>
      </c>
      <c r="H725" s="66" t="str">
        <f>_xlfn.XLOOKUP(F725,'Cost Pools'!$C$3:$C$13,'Cost Pools'!$D$3:$D$13,"Check CP Number")</f>
        <v>London</v>
      </c>
      <c r="I725" s="67">
        <v>9424.5</v>
      </c>
      <c r="J725" s="68"/>
      <c r="K725" s="66">
        <v>440</v>
      </c>
      <c r="L725" s="68" t="s">
        <v>3058</v>
      </c>
    </row>
    <row r="726" spans="1:12">
      <c r="A726" s="63">
        <v>1600</v>
      </c>
      <c r="B726" s="63" t="s">
        <v>3162</v>
      </c>
      <c r="C726" s="64" t="s">
        <v>777</v>
      </c>
      <c r="D726" s="65">
        <v>42840</v>
      </c>
      <c r="E726" s="66">
        <v>6</v>
      </c>
      <c r="F726" s="66">
        <v>61</v>
      </c>
      <c r="G726" s="66" t="str">
        <f>_xlfn.XLOOKUP(E726,'Cost Pools'!$A$3:$A$8,'Cost Pools'!$B$3:$B$8,"Tarkista KP-numero")</f>
        <v>Other Services</v>
      </c>
      <c r="H726" s="66" t="str">
        <f>_xlfn.XLOOKUP(F726,'Cost Pools'!$C$3:$C$13,'Cost Pools'!$D$3:$D$13,"Check CP Number")</f>
        <v>New York</v>
      </c>
      <c r="I726" s="67">
        <v>1708</v>
      </c>
      <c r="J726" s="68"/>
      <c r="K726" s="66">
        <v>111</v>
      </c>
      <c r="L726" s="68" t="s">
        <v>3025</v>
      </c>
    </row>
    <row r="727" spans="1:12">
      <c r="A727" s="63">
        <v>1600</v>
      </c>
      <c r="B727" s="63" t="s">
        <v>3162</v>
      </c>
      <c r="C727" s="64" t="s">
        <v>778</v>
      </c>
      <c r="D727" s="65">
        <v>42840</v>
      </c>
      <c r="E727" s="66">
        <v>6</v>
      </c>
      <c r="F727" s="66">
        <v>61</v>
      </c>
      <c r="G727" s="66" t="str">
        <f>_xlfn.XLOOKUP(E727,'Cost Pools'!$A$3:$A$8,'Cost Pools'!$B$3:$B$8,"Tarkista KP-numero")</f>
        <v>Other Services</v>
      </c>
      <c r="H727" s="66" t="str">
        <f>_xlfn.XLOOKUP(F727,'Cost Pools'!$C$3:$C$13,'Cost Pools'!$D$3:$D$13,"Check CP Number")</f>
        <v>New York</v>
      </c>
      <c r="I727" s="67">
        <v>11041</v>
      </c>
      <c r="J727" s="68"/>
      <c r="K727" s="66">
        <v>111</v>
      </c>
      <c r="L727" s="68" t="s">
        <v>3025</v>
      </c>
    </row>
    <row r="728" spans="1:12">
      <c r="A728" s="63">
        <v>1600</v>
      </c>
      <c r="B728" s="63" t="s">
        <v>3162</v>
      </c>
      <c r="C728" s="64" t="s">
        <v>779</v>
      </c>
      <c r="D728" s="65">
        <v>42841</v>
      </c>
      <c r="E728" s="66">
        <v>1</v>
      </c>
      <c r="F728" s="66">
        <v>12</v>
      </c>
      <c r="G728" s="66" t="str">
        <f>_xlfn.XLOOKUP(E728,'Cost Pools'!$A$3:$A$8,'Cost Pools'!$B$3:$B$8,"Tarkista KP-numero")</f>
        <v>Accounting</v>
      </c>
      <c r="H728" s="66" t="str">
        <f>_xlfn.XLOOKUP(F728,'Cost Pools'!$C$3:$C$13,'Cost Pools'!$D$3:$D$13,"Check CP Number")</f>
        <v>Los Angeles</v>
      </c>
      <c r="I728" s="67">
        <v>1256.5999999999999</v>
      </c>
      <c r="J728" s="68"/>
      <c r="K728" s="66">
        <v>16</v>
      </c>
      <c r="L728" s="68" t="s">
        <v>3013</v>
      </c>
    </row>
    <row r="729" spans="1:12">
      <c r="A729" s="63">
        <v>1600</v>
      </c>
      <c r="B729" s="63" t="s">
        <v>3162</v>
      </c>
      <c r="C729" s="64" t="s">
        <v>780</v>
      </c>
      <c r="D729" s="65">
        <v>42841</v>
      </c>
      <c r="E729" s="66">
        <v>1</v>
      </c>
      <c r="F729" s="66">
        <v>12</v>
      </c>
      <c r="G729" s="66" t="str">
        <f>_xlfn.XLOOKUP(E729,'Cost Pools'!$A$3:$A$8,'Cost Pools'!$B$3:$B$8,"Tarkista KP-numero")</f>
        <v>Accounting</v>
      </c>
      <c r="H729" s="66" t="str">
        <f>_xlfn.XLOOKUP(F729,'Cost Pools'!$C$3:$C$13,'Cost Pools'!$D$3:$D$13,"Check CP Number")</f>
        <v>Los Angeles</v>
      </c>
      <c r="I729" s="67">
        <v>838.14</v>
      </c>
      <c r="J729" s="68"/>
      <c r="K729" s="66">
        <v>16</v>
      </c>
      <c r="L729" s="68" t="s">
        <v>3013</v>
      </c>
    </row>
    <row r="730" spans="1:12">
      <c r="A730" s="63">
        <v>1600</v>
      </c>
      <c r="B730" s="63" t="s">
        <v>3162</v>
      </c>
      <c r="C730" s="64" t="s">
        <v>781</v>
      </c>
      <c r="D730" s="65">
        <v>42841</v>
      </c>
      <c r="E730" s="66">
        <v>1</v>
      </c>
      <c r="F730" s="66">
        <v>12</v>
      </c>
      <c r="G730" s="66" t="str">
        <f>_xlfn.XLOOKUP(E730,'Cost Pools'!$A$3:$A$8,'Cost Pools'!$B$3:$B$8,"Tarkista KP-numero")</f>
        <v>Accounting</v>
      </c>
      <c r="H730" s="66" t="str">
        <f>_xlfn.XLOOKUP(F730,'Cost Pools'!$C$3:$C$13,'Cost Pools'!$D$3:$D$13,"Check CP Number")</f>
        <v>Los Angeles</v>
      </c>
      <c r="I730" s="67">
        <v>1622.6</v>
      </c>
      <c r="J730" s="68"/>
      <c r="K730" s="66">
        <v>174</v>
      </c>
      <c r="L730" s="68" t="s">
        <v>3032</v>
      </c>
    </row>
    <row r="731" spans="1:12">
      <c r="A731" s="63">
        <v>1600</v>
      </c>
      <c r="B731" s="63" t="s">
        <v>3162</v>
      </c>
      <c r="C731" s="64" t="s">
        <v>782</v>
      </c>
      <c r="D731" s="65">
        <v>42841</v>
      </c>
      <c r="E731" s="66">
        <v>1</v>
      </c>
      <c r="F731" s="66">
        <v>12</v>
      </c>
      <c r="G731" s="66" t="str">
        <f>_xlfn.XLOOKUP(E731,'Cost Pools'!$A$3:$A$8,'Cost Pools'!$B$3:$B$8,"Tarkista KP-numero")</f>
        <v>Accounting</v>
      </c>
      <c r="H731" s="66" t="str">
        <f>_xlfn.XLOOKUP(F731,'Cost Pools'!$C$3:$C$13,'Cost Pools'!$D$3:$D$13,"Check CP Number")</f>
        <v>Los Angeles</v>
      </c>
      <c r="I731" s="67">
        <v>1695.8</v>
      </c>
      <c r="J731" s="68"/>
      <c r="K731" s="66">
        <v>320</v>
      </c>
      <c r="L731" s="68" t="s">
        <v>3052</v>
      </c>
    </row>
    <row r="732" spans="1:12">
      <c r="A732" s="63">
        <v>1600</v>
      </c>
      <c r="B732" s="63" t="s">
        <v>3162</v>
      </c>
      <c r="C732" s="64" t="s">
        <v>783</v>
      </c>
      <c r="D732" s="65">
        <v>42841</v>
      </c>
      <c r="E732" s="66">
        <v>6</v>
      </c>
      <c r="F732" s="66">
        <v>62</v>
      </c>
      <c r="G732" s="66" t="str">
        <f>_xlfn.XLOOKUP(E732,'Cost Pools'!$A$3:$A$8,'Cost Pools'!$B$3:$B$8,"Tarkista KP-numero")</f>
        <v>Other Services</v>
      </c>
      <c r="H732" s="66" t="str">
        <f>_xlfn.XLOOKUP(F732,'Cost Pools'!$C$3:$C$13,'Cost Pools'!$D$3:$D$13,"Check CP Number")</f>
        <v>Los Angeles</v>
      </c>
      <c r="I732" s="67">
        <v>390.4</v>
      </c>
      <c r="J732" s="68"/>
      <c r="K732" s="66">
        <v>403</v>
      </c>
      <c r="L732" s="68" t="s">
        <v>3056</v>
      </c>
    </row>
    <row r="733" spans="1:12">
      <c r="A733" s="63">
        <v>1600</v>
      </c>
      <c r="B733" s="63" t="s">
        <v>3162</v>
      </c>
      <c r="C733" s="64" t="s">
        <v>784</v>
      </c>
      <c r="D733" s="65">
        <v>42841</v>
      </c>
      <c r="E733" s="66">
        <v>6</v>
      </c>
      <c r="F733" s="66">
        <v>62</v>
      </c>
      <c r="G733" s="66" t="str">
        <f>_xlfn.XLOOKUP(E733,'Cost Pools'!$A$3:$A$8,'Cost Pools'!$B$3:$B$8,"Tarkista KP-numero")</f>
        <v>Other Services</v>
      </c>
      <c r="H733" s="66" t="str">
        <f>_xlfn.XLOOKUP(F733,'Cost Pools'!$C$3:$C$13,'Cost Pools'!$D$3:$D$13,"Check CP Number")</f>
        <v>Los Angeles</v>
      </c>
      <c r="I733" s="67">
        <v>780.8</v>
      </c>
      <c r="J733" s="68"/>
      <c r="K733" s="66">
        <v>403</v>
      </c>
      <c r="L733" s="68" t="s">
        <v>3056</v>
      </c>
    </row>
    <row r="734" spans="1:12">
      <c r="A734" s="63">
        <v>1600</v>
      </c>
      <c r="B734" s="63" t="s">
        <v>3162</v>
      </c>
      <c r="C734" s="64" t="s">
        <v>785</v>
      </c>
      <c r="D734" s="65">
        <v>42841</v>
      </c>
      <c r="E734" s="66">
        <v>3</v>
      </c>
      <c r="F734" s="68"/>
      <c r="G734" s="66" t="str">
        <f>_xlfn.XLOOKUP(E734,'Cost Pools'!$A$3:$A$8,'Cost Pools'!$B$3:$B$8,"Tarkista KP-numero")</f>
        <v>Seminars</v>
      </c>
      <c r="H734" s="66" t="str">
        <f>_xlfn.XLOOKUP(F734,'Cost Pools'!$C$3:$C$13,'Cost Pools'!$D$3:$D$13,"Check CP Number")</f>
        <v>Check CP Number</v>
      </c>
      <c r="I734" s="67">
        <v>73.2</v>
      </c>
      <c r="J734" s="68"/>
      <c r="K734" s="66">
        <v>897</v>
      </c>
      <c r="L734" s="68" t="s">
        <v>3088</v>
      </c>
    </row>
    <row r="735" spans="1:12">
      <c r="A735" s="63">
        <v>1600</v>
      </c>
      <c r="B735" s="63" t="s">
        <v>3162</v>
      </c>
      <c r="C735" s="64" t="s">
        <v>786</v>
      </c>
      <c r="D735" s="65">
        <v>42841</v>
      </c>
      <c r="E735" s="66">
        <v>3</v>
      </c>
      <c r="F735" s="68"/>
      <c r="G735" s="66" t="str">
        <f>_xlfn.XLOOKUP(E735,'Cost Pools'!$A$3:$A$8,'Cost Pools'!$B$3:$B$8,"Tarkista KP-numero")</f>
        <v>Seminars</v>
      </c>
      <c r="H735" s="66" t="str">
        <f>_xlfn.XLOOKUP(F735,'Cost Pools'!$C$3:$C$13,'Cost Pools'!$D$3:$D$13,"Check CP Number")</f>
        <v>Check CP Number</v>
      </c>
      <c r="I735" s="67">
        <v>219.6</v>
      </c>
      <c r="J735" s="68"/>
      <c r="K735" s="66">
        <v>1126</v>
      </c>
      <c r="L735" s="68" t="s">
        <v>3096</v>
      </c>
    </row>
    <row r="736" spans="1:12">
      <c r="A736" s="63">
        <v>1600</v>
      </c>
      <c r="B736" s="63" t="s">
        <v>3162</v>
      </c>
      <c r="C736" s="64" t="s">
        <v>787</v>
      </c>
      <c r="D736" s="65">
        <v>42841</v>
      </c>
      <c r="E736" s="66">
        <v>1</v>
      </c>
      <c r="F736" s="66">
        <v>12</v>
      </c>
      <c r="G736" s="66" t="str">
        <f>_xlfn.XLOOKUP(E736,'Cost Pools'!$A$3:$A$8,'Cost Pools'!$B$3:$B$8,"Tarkista KP-numero")</f>
        <v>Accounting</v>
      </c>
      <c r="H736" s="66" t="str">
        <f>_xlfn.XLOOKUP(F736,'Cost Pools'!$C$3:$C$13,'Cost Pools'!$D$3:$D$13,"Check CP Number")</f>
        <v>Los Angeles</v>
      </c>
      <c r="I736" s="67">
        <v>1583.56</v>
      </c>
      <c r="J736" s="68"/>
      <c r="K736" s="66">
        <v>2188</v>
      </c>
      <c r="L736" s="68" t="s">
        <v>3116</v>
      </c>
    </row>
    <row r="737" spans="1:12">
      <c r="A737" s="63">
        <v>1600</v>
      </c>
      <c r="B737" s="63" t="s">
        <v>3162</v>
      </c>
      <c r="C737" s="64" t="s">
        <v>788</v>
      </c>
      <c r="D737" s="65">
        <v>42841</v>
      </c>
      <c r="E737" s="66">
        <v>1</v>
      </c>
      <c r="F737" s="66">
        <v>12</v>
      </c>
      <c r="G737" s="66" t="str">
        <f>_xlfn.XLOOKUP(E737,'Cost Pools'!$A$3:$A$8,'Cost Pools'!$B$3:$B$8,"Tarkista KP-numero")</f>
        <v>Accounting</v>
      </c>
      <c r="H737" s="66" t="str">
        <f>_xlfn.XLOOKUP(F737,'Cost Pools'!$C$3:$C$13,'Cost Pools'!$D$3:$D$13,"Check CP Number")</f>
        <v>Los Angeles</v>
      </c>
      <c r="I737" s="67">
        <v>791.78</v>
      </c>
      <c r="J737" s="68"/>
      <c r="K737" s="66">
        <v>2188</v>
      </c>
      <c r="L737" s="68" t="s">
        <v>3116</v>
      </c>
    </row>
    <row r="738" spans="1:12">
      <c r="A738" s="63">
        <v>1600</v>
      </c>
      <c r="B738" s="63" t="s">
        <v>3162</v>
      </c>
      <c r="C738" s="64" t="s">
        <v>789</v>
      </c>
      <c r="D738" s="65">
        <v>42841</v>
      </c>
      <c r="E738" s="66">
        <v>3</v>
      </c>
      <c r="F738" s="68"/>
      <c r="G738" s="66" t="str">
        <f>_xlfn.XLOOKUP(E738,'Cost Pools'!$A$3:$A$8,'Cost Pools'!$B$3:$B$8,"Tarkista KP-numero")</f>
        <v>Seminars</v>
      </c>
      <c r="H738" s="66" t="str">
        <f>_xlfn.XLOOKUP(F738,'Cost Pools'!$C$3:$C$13,'Cost Pools'!$D$3:$D$13,"Check CP Number")</f>
        <v>Check CP Number</v>
      </c>
      <c r="I738" s="67">
        <v>219.6</v>
      </c>
      <c r="J738" s="68"/>
      <c r="K738" s="66">
        <v>2432</v>
      </c>
      <c r="L738" s="68" t="s">
        <v>3121</v>
      </c>
    </row>
    <row r="739" spans="1:12">
      <c r="A739" s="63">
        <v>1600</v>
      </c>
      <c r="B739" s="63" t="s">
        <v>3162</v>
      </c>
      <c r="C739" s="64" t="s">
        <v>790</v>
      </c>
      <c r="D739" s="65">
        <v>42841</v>
      </c>
      <c r="E739" s="66">
        <v>6</v>
      </c>
      <c r="F739" s="66">
        <v>62</v>
      </c>
      <c r="G739" s="66" t="str">
        <f>_xlfn.XLOOKUP(E739,'Cost Pools'!$A$3:$A$8,'Cost Pools'!$B$3:$B$8,"Tarkista KP-numero")</f>
        <v>Other Services</v>
      </c>
      <c r="H739" s="66" t="str">
        <f>_xlfn.XLOOKUP(F739,'Cost Pools'!$C$3:$C$13,'Cost Pools'!$D$3:$D$13,"Check CP Number")</f>
        <v>Los Angeles</v>
      </c>
      <c r="I739" s="67">
        <v>356.24</v>
      </c>
      <c r="J739" s="68"/>
      <c r="K739" s="66">
        <v>2748</v>
      </c>
      <c r="L739" s="68" t="s">
        <v>3131</v>
      </c>
    </row>
    <row r="740" spans="1:12">
      <c r="A740" s="63">
        <v>1600</v>
      </c>
      <c r="B740" s="63" t="s">
        <v>3162</v>
      </c>
      <c r="C740" s="64" t="s">
        <v>791</v>
      </c>
      <c r="D740" s="65">
        <v>42841</v>
      </c>
      <c r="E740" s="66">
        <v>1</v>
      </c>
      <c r="F740" s="66">
        <v>12</v>
      </c>
      <c r="G740" s="66" t="str">
        <f>_xlfn.XLOOKUP(E740,'Cost Pools'!$A$3:$A$8,'Cost Pools'!$B$3:$B$8,"Tarkista KP-numero")</f>
        <v>Accounting</v>
      </c>
      <c r="H740" s="66" t="str">
        <f>_xlfn.XLOOKUP(F740,'Cost Pools'!$C$3:$C$13,'Cost Pools'!$D$3:$D$13,"Check CP Number")</f>
        <v>Los Angeles</v>
      </c>
      <c r="I740" s="67">
        <v>1298.08</v>
      </c>
      <c r="J740" s="68"/>
      <c r="K740" s="66">
        <v>3077</v>
      </c>
      <c r="L740" s="68" t="s">
        <v>3143</v>
      </c>
    </row>
    <row r="741" spans="1:12">
      <c r="A741" s="63">
        <v>1600</v>
      </c>
      <c r="B741" s="63" t="s">
        <v>3162</v>
      </c>
      <c r="C741" s="64" t="s">
        <v>792</v>
      </c>
      <c r="D741" s="65">
        <v>42841</v>
      </c>
      <c r="E741" s="66">
        <v>1</v>
      </c>
      <c r="F741" s="66">
        <v>12</v>
      </c>
      <c r="G741" s="66" t="str">
        <f>_xlfn.XLOOKUP(E741,'Cost Pools'!$A$3:$A$8,'Cost Pools'!$B$3:$B$8,"Tarkista KP-numero")</f>
        <v>Accounting</v>
      </c>
      <c r="H741" s="66" t="str">
        <f>_xlfn.XLOOKUP(F741,'Cost Pools'!$C$3:$C$13,'Cost Pools'!$D$3:$D$13,"Check CP Number")</f>
        <v>Los Angeles</v>
      </c>
      <c r="I741" s="67">
        <v>1298.08</v>
      </c>
      <c r="J741" s="68"/>
      <c r="K741" s="66">
        <v>3077</v>
      </c>
      <c r="L741" s="68" t="s">
        <v>3143</v>
      </c>
    </row>
    <row r="742" spans="1:12">
      <c r="A742" s="63">
        <v>1600</v>
      </c>
      <c r="B742" s="63" t="s">
        <v>3162</v>
      </c>
      <c r="C742" s="64" t="s">
        <v>793</v>
      </c>
      <c r="D742" s="65">
        <v>42841</v>
      </c>
      <c r="E742" s="66">
        <v>1</v>
      </c>
      <c r="F742" s="66">
        <v>12</v>
      </c>
      <c r="G742" s="66" t="str">
        <f>_xlfn.XLOOKUP(E742,'Cost Pools'!$A$3:$A$8,'Cost Pools'!$B$3:$B$8,"Tarkista KP-numero")</f>
        <v>Accounting</v>
      </c>
      <c r="H742" s="66" t="str">
        <f>_xlfn.XLOOKUP(F742,'Cost Pools'!$C$3:$C$13,'Cost Pools'!$D$3:$D$13,"Check CP Number")</f>
        <v>Los Angeles</v>
      </c>
      <c r="I742" s="67">
        <v>1695.8</v>
      </c>
      <c r="J742" s="68"/>
      <c r="K742" s="66">
        <v>1126</v>
      </c>
      <c r="L742" s="68" t="s">
        <v>3096</v>
      </c>
    </row>
    <row r="743" spans="1:12">
      <c r="A743" s="63">
        <v>1600</v>
      </c>
      <c r="B743" s="63" t="s">
        <v>3162</v>
      </c>
      <c r="C743" s="64" t="s">
        <v>794</v>
      </c>
      <c r="D743" s="65">
        <v>42841</v>
      </c>
      <c r="E743" s="66">
        <v>6</v>
      </c>
      <c r="F743" s="66">
        <v>62</v>
      </c>
      <c r="G743" s="66" t="str">
        <f>_xlfn.XLOOKUP(E743,'Cost Pools'!$A$3:$A$8,'Cost Pools'!$B$3:$B$8,"Tarkista KP-numero")</f>
        <v>Other Services</v>
      </c>
      <c r="H743" s="66" t="str">
        <f>_xlfn.XLOOKUP(F743,'Cost Pools'!$C$3:$C$13,'Cost Pools'!$D$3:$D$13,"Check CP Number")</f>
        <v>Los Angeles</v>
      </c>
      <c r="I743" s="67">
        <v>570.96</v>
      </c>
      <c r="J743" s="68"/>
      <c r="K743" s="66">
        <v>1511</v>
      </c>
      <c r="L743" s="68" t="s">
        <v>3103</v>
      </c>
    </row>
    <row r="744" spans="1:12">
      <c r="A744" s="63">
        <v>1600</v>
      </c>
      <c r="B744" s="63" t="s">
        <v>3162</v>
      </c>
      <c r="C744" s="64" t="s">
        <v>795</v>
      </c>
      <c r="D744" s="65">
        <v>42841</v>
      </c>
      <c r="E744" s="66">
        <v>6</v>
      </c>
      <c r="F744" s="66">
        <v>62</v>
      </c>
      <c r="G744" s="66" t="str">
        <f>_xlfn.XLOOKUP(E744,'Cost Pools'!$A$3:$A$8,'Cost Pools'!$B$3:$B$8,"Tarkista KP-numero")</f>
        <v>Other Services</v>
      </c>
      <c r="H744" s="66" t="str">
        <f>_xlfn.XLOOKUP(F744,'Cost Pools'!$C$3:$C$13,'Cost Pools'!$D$3:$D$13,"Check CP Number")</f>
        <v>Los Angeles</v>
      </c>
      <c r="I744" s="67">
        <v>317.2</v>
      </c>
      <c r="J744" s="68"/>
      <c r="K744" s="66">
        <v>133</v>
      </c>
      <c r="L744" s="68" t="s">
        <v>3028</v>
      </c>
    </row>
    <row r="745" spans="1:12">
      <c r="A745" s="63">
        <v>1600</v>
      </c>
      <c r="B745" s="63" t="s">
        <v>3162</v>
      </c>
      <c r="C745" s="64" t="s">
        <v>796</v>
      </c>
      <c r="D745" s="65">
        <v>42841</v>
      </c>
      <c r="E745" s="66">
        <v>1</v>
      </c>
      <c r="F745" s="66">
        <v>12</v>
      </c>
      <c r="G745" s="66" t="str">
        <f>_xlfn.XLOOKUP(E745,'Cost Pools'!$A$3:$A$8,'Cost Pools'!$B$3:$B$8,"Tarkista KP-numero")</f>
        <v>Accounting</v>
      </c>
      <c r="H745" s="66" t="str">
        <f>_xlfn.XLOOKUP(F745,'Cost Pools'!$C$3:$C$13,'Cost Pools'!$D$3:$D$13,"Check CP Number")</f>
        <v>Los Angeles</v>
      </c>
      <c r="I745" s="67">
        <v>879.62</v>
      </c>
      <c r="J745" s="68"/>
      <c r="K745" s="66">
        <v>133</v>
      </c>
      <c r="L745" s="68" t="s">
        <v>3028</v>
      </c>
    </row>
    <row r="746" spans="1:12">
      <c r="A746" s="63">
        <v>1600</v>
      </c>
      <c r="B746" s="63" t="s">
        <v>3162</v>
      </c>
      <c r="C746" s="64" t="s">
        <v>797</v>
      </c>
      <c r="D746" s="65">
        <v>42841</v>
      </c>
      <c r="E746" s="66">
        <v>2</v>
      </c>
      <c r="F746" s="66">
        <v>23</v>
      </c>
      <c r="G746" s="66" t="str">
        <f>_xlfn.XLOOKUP(E746,'Cost Pools'!$A$3:$A$8,'Cost Pools'!$B$3:$B$8,"Tarkista KP-numero")</f>
        <v>Consulting</v>
      </c>
      <c r="H746" s="66" t="str">
        <f>_xlfn.XLOOKUP(F746,'Cost Pools'!$C$3:$C$13,'Cost Pools'!$D$3:$D$13,"Check CP Number")</f>
        <v>Paris</v>
      </c>
      <c r="I746" s="67">
        <v>411.14</v>
      </c>
      <c r="J746" s="68"/>
      <c r="K746" s="66">
        <v>103</v>
      </c>
      <c r="L746" s="68" t="s">
        <v>3020</v>
      </c>
    </row>
    <row r="747" spans="1:12">
      <c r="A747" s="63">
        <v>1600</v>
      </c>
      <c r="B747" s="63" t="s">
        <v>3162</v>
      </c>
      <c r="C747" s="64" t="s">
        <v>798</v>
      </c>
      <c r="D747" s="65">
        <v>42841</v>
      </c>
      <c r="E747" s="66">
        <v>3</v>
      </c>
      <c r="F747" s="68"/>
      <c r="G747" s="66" t="str">
        <f>_xlfn.XLOOKUP(E747,'Cost Pools'!$A$3:$A$8,'Cost Pools'!$B$3:$B$8,"Tarkista KP-numero")</f>
        <v>Seminars</v>
      </c>
      <c r="H747" s="66" t="str">
        <f>_xlfn.XLOOKUP(F747,'Cost Pools'!$C$3:$C$13,'Cost Pools'!$D$3:$D$13,"Check CP Number")</f>
        <v>Check CP Number</v>
      </c>
      <c r="I747" s="67">
        <v>122</v>
      </c>
      <c r="J747" s="68"/>
      <c r="K747" s="66">
        <v>103</v>
      </c>
      <c r="L747" s="68" t="s">
        <v>3020</v>
      </c>
    </row>
    <row r="748" spans="1:12">
      <c r="A748" s="63">
        <v>1600</v>
      </c>
      <c r="B748" s="63" t="s">
        <v>3162</v>
      </c>
      <c r="C748" s="64" t="s">
        <v>799</v>
      </c>
      <c r="D748" s="65">
        <v>42841</v>
      </c>
      <c r="E748" s="66">
        <v>1</v>
      </c>
      <c r="F748" s="66">
        <v>12</v>
      </c>
      <c r="G748" s="66" t="str">
        <f>_xlfn.XLOOKUP(E748,'Cost Pools'!$A$3:$A$8,'Cost Pools'!$B$3:$B$8,"Tarkista KP-numero")</f>
        <v>Accounting</v>
      </c>
      <c r="H748" s="66" t="str">
        <f>_xlfn.XLOOKUP(F748,'Cost Pools'!$C$3:$C$13,'Cost Pools'!$D$3:$D$13,"Check CP Number")</f>
        <v>Los Angeles</v>
      </c>
      <c r="I748" s="67">
        <v>879.62</v>
      </c>
      <c r="J748" s="68"/>
      <c r="K748" s="66">
        <v>2803</v>
      </c>
      <c r="L748" s="68" t="s">
        <v>3134</v>
      </c>
    </row>
    <row r="749" spans="1:12">
      <c r="A749" s="63">
        <v>1600</v>
      </c>
      <c r="B749" s="63" t="s">
        <v>3162</v>
      </c>
      <c r="C749" s="64" t="s">
        <v>800</v>
      </c>
      <c r="D749" s="65">
        <v>42841</v>
      </c>
      <c r="E749" s="66">
        <v>1</v>
      </c>
      <c r="F749" s="66">
        <v>12</v>
      </c>
      <c r="G749" s="66" t="str">
        <f>_xlfn.XLOOKUP(E749,'Cost Pools'!$A$3:$A$8,'Cost Pools'!$B$3:$B$8,"Tarkista KP-numero")</f>
        <v>Accounting</v>
      </c>
      <c r="H749" s="66" t="str">
        <f>_xlfn.XLOOKUP(F749,'Cost Pools'!$C$3:$C$13,'Cost Pools'!$D$3:$D$13,"Check CP Number")</f>
        <v>Los Angeles</v>
      </c>
      <c r="I749" s="67">
        <v>1256.5999999999999</v>
      </c>
      <c r="J749" s="68"/>
      <c r="K749" s="66">
        <v>2628</v>
      </c>
      <c r="L749" s="68" t="s">
        <v>3163</v>
      </c>
    </row>
    <row r="750" spans="1:12">
      <c r="A750" s="63">
        <v>1600</v>
      </c>
      <c r="B750" s="63" t="s">
        <v>3162</v>
      </c>
      <c r="C750" s="64" t="s">
        <v>801</v>
      </c>
      <c r="D750" s="65">
        <v>42841</v>
      </c>
      <c r="E750" s="66">
        <v>1</v>
      </c>
      <c r="F750" s="66">
        <v>12</v>
      </c>
      <c r="G750" s="66" t="str">
        <f>_xlfn.XLOOKUP(E750,'Cost Pools'!$A$3:$A$8,'Cost Pools'!$B$3:$B$8,"Tarkista KP-numero")</f>
        <v>Accounting</v>
      </c>
      <c r="H750" s="66" t="str">
        <f>_xlfn.XLOOKUP(F750,'Cost Pools'!$C$3:$C$13,'Cost Pools'!$D$3:$D$13,"Check CP Number")</f>
        <v>Los Angeles</v>
      </c>
      <c r="I750" s="67">
        <v>1217.56</v>
      </c>
      <c r="J750" s="68"/>
      <c r="K750" s="66">
        <v>756</v>
      </c>
      <c r="L750" s="68" t="s">
        <v>3080</v>
      </c>
    </row>
    <row r="751" spans="1:12">
      <c r="A751" s="63">
        <v>1600</v>
      </c>
      <c r="B751" s="63" t="s">
        <v>3162</v>
      </c>
      <c r="C751" s="64" t="s">
        <v>802</v>
      </c>
      <c r="D751" s="65">
        <v>42841</v>
      </c>
      <c r="E751" s="66">
        <v>6</v>
      </c>
      <c r="F751" s="66">
        <v>62</v>
      </c>
      <c r="G751" s="66" t="str">
        <f>_xlfn.XLOOKUP(E751,'Cost Pools'!$A$3:$A$8,'Cost Pools'!$B$3:$B$8,"Tarkista KP-numero")</f>
        <v>Other Services</v>
      </c>
      <c r="H751" s="66" t="str">
        <f>_xlfn.XLOOKUP(F751,'Cost Pools'!$C$3:$C$13,'Cost Pools'!$D$3:$D$13,"Check CP Number")</f>
        <v>Los Angeles</v>
      </c>
      <c r="I751" s="67">
        <v>751.52</v>
      </c>
      <c r="J751" s="68"/>
      <c r="K751" s="66">
        <v>611</v>
      </c>
      <c r="L751" s="68" t="s">
        <v>3070</v>
      </c>
    </row>
    <row r="752" spans="1:12">
      <c r="A752" s="63">
        <v>1600</v>
      </c>
      <c r="B752" s="63" t="s">
        <v>3162</v>
      </c>
      <c r="C752" s="64" t="s">
        <v>803</v>
      </c>
      <c r="D752" s="65">
        <v>42841</v>
      </c>
      <c r="E752" s="66">
        <v>6</v>
      </c>
      <c r="F752" s="66">
        <v>62</v>
      </c>
      <c r="G752" s="66" t="str">
        <f>_xlfn.XLOOKUP(E752,'Cost Pools'!$A$3:$A$8,'Cost Pools'!$B$3:$B$8,"Tarkista KP-numero")</f>
        <v>Other Services</v>
      </c>
      <c r="H752" s="66" t="str">
        <f>_xlfn.XLOOKUP(F752,'Cost Pools'!$C$3:$C$13,'Cost Pools'!$D$3:$D$13,"Check CP Number")</f>
        <v>Los Angeles</v>
      </c>
      <c r="I752" s="67">
        <v>1073.5999999999999</v>
      </c>
      <c r="J752" s="68"/>
      <c r="K752" s="66">
        <v>2341</v>
      </c>
      <c r="L752" s="68" t="s">
        <v>3120</v>
      </c>
    </row>
    <row r="753" spans="1:12">
      <c r="A753" s="63">
        <v>1600</v>
      </c>
      <c r="B753" s="63" t="s">
        <v>3162</v>
      </c>
      <c r="C753" s="64" t="s">
        <v>804</v>
      </c>
      <c r="D753" s="65">
        <v>42841</v>
      </c>
      <c r="E753" s="66">
        <v>1</v>
      </c>
      <c r="F753" s="66">
        <v>12</v>
      </c>
      <c r="G753" s="66" t="str">
        <f>_xlfn.XLOOKUP(E753,'Cost Pools'!$A$3:$A$8,'Cost Pools'!$B$3:$B$8,"Tarkista KP-numero")</f>
        <v>Accounting</v>
      </c>
      <c r="H753" s="66" t="str">
        <f>_xlfn.XLOOKUP(F753,'Cost Pools'!$C$3:$C$13,'Cost Pools'!$D$3:$D$13,"Check CP Number")</f>
        <v>Los Angeles</v>
      </c>
      <c r="I753" s="67">
        <v>1217.56</v>
      </c>
      <c r="J753" s="68"/>
      <c r="K753" s="66">
        <v>2341</v>
      </c>
      <c r="L753" s="68" t="s">
        <v>3120</v>
      </c>
    </row>
    <row r="754" spans="1:12">
      <c r="A754" s="63">
        <v>1600</v>
      </c>
      <c r="B754" s="63" t="s">
        <v>3162</v>
      </c>
      <c r="C754" s="64" t="s">
        <v>805</v>
      </c>
      <c r="D754" s="65">
        <v>42841</v>
      </c>
      <c r="E754" s="66">
        <v>1</v>
      </c>
      <c r="F754" s="66">
        <v>12</v>
      </c>
      <c r="G754" s="66" t="str">
        <f>_xlfn.XLOOKUP(E754,'Cost Pools'!$A$3:$A$8,'Cost Pools'!$B$3:$B$8,"Tarkista KP-numero")</f>
        <v>Accounting</v>
      </c>
      <c r="H754" s="66" t="str">
        <f>_xlfn.XLOOKUP(F754,'Cost Pools'!$C$3:$C$13,'Cost Pools'!$D$3:$D$13,"Check CP Number")</f>
        <v>Los Angeles</v>
      </c>
      <c r="I754" s="67">
        <v>2271.64</v>
      </c>
      <c r="J754" s="68"/>
      <c r="K754" s="66">
        <v>2341</v>
      </c>
      <c r="L754" s="68" t="s">
        <v>3120</v>
      </c>
    </row>
    <row r="755" spans="1:12">
      <c r="A755" s="63">
        <v>1600</v>
      </c>
      <c r="B755" s="63" t="s">
        <v>3162</v>
      </c>
      <c r="C755" s="64" t="s">
        <v>806</v>
      </c>
      <c r="D755" s="65">
        <v>42841</v>
      </c>
      <c r="E755" s="66">
        <v>2</v>
      </c>
      <c r="F755" s="66">
        <v>21</v>
      </c>
      <c r="G755" s="66" t="str">
        <f>_xlfn.XLOOKUP(E755,'Cost Pools'!$A$3:$A$8,'Cost Pools'!$B$3:$B$8,"Tarkista KP-numero")</f>
        <v>Consulting</v>
      </c>
      <c r="H755" s="66" t="str">
        <f>_xlfn.XLOOKUP(F755,'Cost Pools'!$C$3:$C$13,'Cost Pools'!$D$3:$D$13,"Check CP Number")</f>
        <v>London</v>
      </c>
      <c r="I755" s="67">
        <v>8804.84</v>
      </c>
      <c r="J755" s="68"/>
      <c r="K755" s="66">
        <v>212</v>
      </c>
      <c r="L755" s="68" t="s">
        <v>3037</v>
      </c>
    </row>
    <row r="756" spans="1:12">
      <c r="A756" s="63">
        <v>1600</v>
      </c>
      <c r="B756" s="63" t="s">
        <v>3162</v>
      </c>
      <c r="C756" s="64" t="s">
        <v>807</v>
      </c>
      <c r="D756" s="65">
        <v>42841</v>
      </c>
      <c r="E756" s="66">
        <v>3</v>
      </c>
      <c r="F756" s="68"/>
      <c r="G756" s="66" t="str">
        <f>_xlfn.XLOOKUP(E756,'Cost Pools'!$A$3:$A$8,'Cost Pools'!$B$3:$B$8,"Tarkista KP-numero")</f>
        <v>Seminars</v>
      </c>
      <c r="H756" s="66" t="str">
        <f>_xlfn.XLOOKUP(F756,'Cost Pools'!$C$3:$C$13,'Cost Pools'!$D$3:$D$13,"Check CP Number")</f>
        <v>Check CP Number</v>
      </c>
      <c r="I756" s="67">
        <v>41.48</v>
      </c>
      <c r="J756" s="68"/>
      <c r="K756" s="66">
        <v>2432</v>
      </c>
      <c r="L756" s="68" t="s">
        <v>3121</v>
      </c>
    </row>
    <row r="757" spans="1:12">
      <c r="A757" s="63">
        <v>1600</v>
      </c>
      <c r="B757" s="63" t="s">
        <v>3162</v>
      </c>
      <c r="C757" s="64" t="s">
        <v>808</v>
      </c>
      <c r="D757" s="65">
        <v>42841</v>
      </c>
      <c r="E757" s="66">
        <v>1</v>
      </c>
      <c r="F757" s="66">
        <v>12</v>
      </c>
      <c r="G757" s="66" t="str">
        <f>_xlfn.XLOOKUP(E757,'Cost Pools'!$A$3:$A$8,'Cost Pools'!$B$3:$B$8,"Tarkista KP-numero")</f>
        <v>Accounting</v>
      </c>
      <c r="H757" s="66" t="str">
        <f>_xlfn.XLOOKUP(F757,'Cost Pools'!$C$3:$C$13,'Cost Pools'!$D$3:$D$13,"Check CP Number")</f>
        <v>Los Angeles</v>
      </c>
      <c r="I757" s="67">
        <v>2514.42</v>
      </c>
      <c r="J757" s="68"/>
      <c r="K757" s="66">
        <v>2432</v>
      </c>
      <c r="L757" s="68" t="s">
        <v>3121</v>
      </c>
    </row>
    <row r="758" spans="1:12">
      <c r="A758" s="63">
        <v>1600</v>
      </c>
      <c r="B758" s="63" t="s">
        <v>3162</v>
      </c>
      <c r="C758" s="64" t="s">
        <v>809</v>
      </c>
      <c r="D758" s="65">
        <v>42841</v>
      </c>
      <c r="E758" s="66">
        <v>1</v>
      </c>
      <c r="F758" s="66">
        <v>12</v>
      </c>
      <c r="G758" s="66" t="str">
        <f>_xlfn.XLOOKUP(E758,'Cost Pools'!$A$3:$A$8,'Cost Pools'!$B$3:$B$8,"Tarkista KP-numero")</f>
        <v>Accounting</v>
      </c>
      <c r="H758" s="66" t="str">
        <f>_xlfn.XLOOKUP(F758,'Cost Pools'!$C$3:$C$13,'Cost Pools'!$D$3:$D$13,"Check CP Number")</f>
        <v>Los Angeles</v>
      </c>
      <c r="I758" s="67">
        <v>879.62</v>
      </c>
      <c r="J758" s="68"/>
      <c r="K758" s="66">
        <v>2432</v>
      </c>
      <c r="L758" s="68" t="s">
        <v>3121</v>
      </c>
    </row>
    <row r="759" spans="1:12">
      <c r="A759" s="63">
        <v>1600</v>
      </c>
      <c r="B759" s="63" t="s">
        <v>3162</v>
      </c>
      <c r="C759" s="64" t="s">
        <v>810</v>
      </c>
      <c r="D759" s="65">
        <v>42841</v>
      </c>
      <c r="E759" s="66">
        <v>3</v>
      </c>
      <c r="F759" s="68"/>
      <c r="G759" s="66" t="str">
        <f>_xlfn.XLOOKUP(E759,'Cost Pools'!$A$3:$A$8,'Cost Pools'!$B$3:$B$8,"Tarkista KP-numero")</f>
        <v>Seminars</v>
      </c>
      <c r="H759" s="66" t="str">
        <f>_xlfn.XLOOKUP(F759,'Cost Pools'!$C$3:$C$13,'Cost Pools'!$D$3:$D$13,"Check CP Number")</f>
        <v>Check CP Number</v>
      </c>
      <c r="I759" s="67">
        <v>219.6</v>
      </c>
      <c r="J759" s="68"/>
      <c r="K759" s="66">
        <v>440</v>
      </c>
      <c r="L759" s="68" t="s">
        <v>3058</v>
      </c>
    </row>
    <row r="760" spans="1:12">
      <c r="A760" s="63">
        <v>1600</v>
      </c>
      <c r="B760" s="63" t="s">
        <v>3162</v>
      </c>
      <c r="C760" s="64" t="s">
        <v>811</v>
      </c>
      <c r="D760" s="65">
        <v>42841</v>
      </c>
      <c r="E760" s="66">
        <v>1</v>
      </c>
      <c r="F760" s="66">
        <v>12</v>
      </c>
      <c r="G760" s="66" t="str">
        <f>_xlfn.XLOOKUP(E760,'Cost Pools'!$A$3:$A$8,'Cost Pools'!$B$3:$B$8,"Tarkista KP-numero")</f>
        <v>Accounting</v>
      </c>
      <c r="H760" s="66" t="str">
        <f>_xlfn.XLOOKUP(F760,'Cost Pools'!$C$3:$C$13,'Cost Pools'!$D$3:$D$13,"Check CP Number")</f>
        <v>Los Angeles</v>
      </c>
      <c r="I760" s="67">
        <v>1135.82</v>
      </c>
      <c r="J760" s="68"/>
      <c r="K760" s="66">
        <v>207</v>
      </c>
      <c r="L760" s="68" t="s">
        <v>3036</v>
      </c>
    </row>
    <row r="761" spans="1:12">
      <c r="A761" s="63">
        <v>1600</v>
      </c>
      <c r="B761" s="63" t="s">
        <v>3162</v>
      </c>
      <c r="C761" s="64" t="s">
        <v>812</v>
      </c>
      <c r="D761" s="65">
        <v>42841</v>
      </c>
      <c r="E761" s="66">
        <v>3</v>
      </c>
      <c r="F761" s="68"/>
      <c r="G761" s="66" t="str">
        <f>_xlfn.XLOOKUP(E761,'Cost Pools'!$A$3:$A$8,'Cost Pools'!$B$3:$B$8,"Tarkista KP-numero")</f>
        <v>Seminars</v>
      </c>
      <c r="H761" s="66" t="str">
        <f>_xlfn.XLOOKUP(F761,'Cost Pools'!$C$3:$C$13,'Cost Pools'!$D$3:$D$13,"Check CP Number")</f>
        <v>Check CP Number</v>
      </c>
      <c r="I761" s="67">
        <v>219.6</v>
      </c>
      <c r="J761" s="68"/>
      <c r="K761" s="66">
        <v>2178</v>
      </c>
      <c r="L761" s="68" t="s">
        <v>3115</v>
      </c>
    </row>
    <row r="762" spans="1:12">
      <c r="A762" s="63">
        <v>1600</v>
      </c>
      <c r="B762" s="63" t="s">
        <v>3162</v>
      </c>
      <c r="C762" s="64" t="s">
        <v>813</v>
      </c>
      <c r="D762" s="65">
        <v>42841</v>
      </c>
      <c r="E762" s="66">
        <v>2</v>
      </c>
      <c r="F762" s="66">
        <v>22</v>
      </c>
      <c r="G762" s="66" t="str">
        <f>_xlfn.XLOOKUP(E762,'Cost Pools'!$A$3:$A$8,'Cost Pools'!$B$3:$B$8,"Tarkista KP-numero")</f>
        <v>Consulting</v>
      </c>
      <c r="H762" s="66" t="str">
        <f>_xlfn.XLOOKUP(F762,'Cost Pools'!$C$3:$C$13,'Cost Pools'!$D$3:$D$13,"Check CP Number")</f>
        <v>Pittsburg</v>
      </c>
      <c r="I762" s="67">
        <v>9516</v>
      </c>
      <c r="J762" s="68"/>
      <c r="K762" s="66">
        <v>2037</v>
      </c>
      <c r="L762" s="68" t="s">
        <v>3108</v>
      </c>
    </row>
    <row r="763" spans="1:12">
      <c r="A763" s="63">
        <v>1600</v>
      </c>
      <c r="B763" s="63" t="s">
        <v>3162</v>
      </c>
      <c r="C763" s="64" t="s">
        <v>814</v>
      </c>
      <c r="D763" s="65">
        <v>42841</v>
      </c>
      <c r="E763" s="66">
        <v>1</v>
      </c>
      <c r="F763" s="66">
        <v>11</v>
      </c>
      <c r="G763" s="66" t="str">
        <f>_xlfn.XLOOKUP(E763,'Cost Pools'!$A$3:$A$8,'Cost Pools'!$B$3:$B$8,"Tarkista KP-numero")</f>
        <v>Accounting</v>
      </c>
      <c r="H763" s="66" t="str">
        <f>_xlfn.XLOOKUP(F763,'Cost Pools'!$C$3:$C$13,'Cost Pools'!$D$3:$D$13,"Check CP Number")</f>
        <v>New York</v>
      </c>
      <c r="I763" s="67">
        <v>7817.76</v>
      </c>
      <c r="J763" s="68"/>
      <c r="K763" s="66">
        <v>949</v>
      </c>
      <c r="L763" s="68" t="s">
        <v>3089</v>
      </c>
    </row>
    <row r="764" spans="1:12">
      <c r="A764" s="63">
        <v>1600</v>
      </c>
      <c r="B764" s="63" t="s">
        <v>3162</v>
      </c>
      <c r="C764" s="64" t="s">
        <v>815</v>
      </c>
      <c r="D764" s="65">
        <v>42841</v>
      </c>
      <c r="E764" s="66">
        <v>3</v>
      </c>
      <c r="F764" s="68"/>
      <c r="G764" s="66" t="str">
        <f>_xlfn.XLOOKUP(E764,'Cost Pools'!$A$3:$A$8,'Cost Pools'!$B$3:$B$8,"Tarkista KP-numero")</f>
        <v>Seminars</v>
      </c>
      <c r="H764" s="66" t="str">
        <f>_xlfn.XLOOKUP(F764,'Cost Pools'!$C$3:$C$13,'Cost Pools'!$D$3:$D$13,"Check CP Number")</f>
        <v>Check CP Number</v>
      </c>
      <c r="I764" s="67">
        <v>219.6</v>
      </c>
      <c r="J764" s="68"/>
      <c r="K764" s="66">
        <v>949</v>
      </c>
      <c r="L764" s="68" t="s">
        <v>3089</v>
      </c>
    </row>
    <row r="765" spans="1:12">
      <c r="A765" s="63">
        <v>1600</v>
      </c>
      <c r="B765" s="63" t="s">
        <v>3162</v>
      </c>
      <c r="C765" s="64" t="s">
        <v>816</v>
      </c>
      <c r="D765" s="65">
        <v>42841</v>
      </c>
      <c r="E765" s="66">
        <v>6</v>
      </c>
      <c r="F765" s="66">
        <v>62</v>
      </c>
      <c r="G765" s="66" t="str">
        <f>_xlfn.XLOOKUP(E765,'Cost Pools'!$A$3:$A$8,'Cost Pools'!$B$3:$B$8,"Tarkista KP-numero")</f>
        <v>Other Services</v>
      </c>
      <c r="H765" s="66" t="str">
        <f>_xlfn.XLOOKUP(F765,'Cost Pools'!$C$3:$C$13,'Cost Pools'!$D$3:$D$13,"Check CP Number")</f>
        <v>Los Angeles</v>
      </c>
      <c r="I765" s="67">
        <v>751.52</v>
      </c>
      <c r="J765" s="68"/>
      <c r="K765" s="66">
        <v>1268</v>
      </c>
      <c r="L765" s="68" t="s">
        <v>3099</v>
      </c>
    </row>
    <row r="766" spans="1:12">
      <c r="A766" s="63">
        <v>1600</v>
      </c>
      <c r="B766" s="63" t="s">
        <v>3162</v>
      </c>
      <c r="C766" s="64" t="s">
        <v>817</v>
      </c>
      <c r="D766" s="65">
        <v>42841</v>
      </c>
      <c r="E766" s="66">
        <v>1</v>
      </c>
      <c r="F766" s="66">
        <v>12</v>
      </c>
      <c r="G766" s="66" t="str">
        <f>_xlfn.XLOOKUP(E766,'Cost Pools'!$A$3:$A$8,'Cost Pools'!$B$3:$B$8,"Tarkista KP-numero")</f>
        <v>Accounting</v>
      </c>
      <c r="H766" s="66" t="str">
        <f>_xlfn.XLOOKUP(F766,'Cost Pools'!$C$3:$C$13,'Cost Pools'!$D$3:$D$13,"Check CP Number")</f>
        <v>Los Angeles</v>
      </c>
      <c r="I766" s="67">
        <v>879.62</v>
      </c>
      <c r="J766" s="68"/>
      <c r="K766" s="66">
        <v>1268</v>
      </c>
      <c r="L766" s="68" t="s">
        <v>3099</v>
      </c>
    </row>
    <row r="767" spans="1:12">
      <c r="A767" s="63">
        <v>1600</v>
      </c>
      <c r="B767" s="63" t="s">
        <v>3162</v>
      </c>
      <c r="C767" s="64" t="s">
        <v>818</v>
      </c>
      <c r="D767" s="65">
        <v>42841</v>
      </c>
      <c r="E767" s="66">
        <v>1</v>
      </c>
      <c r="F767" s="66">
        <v>12</v>
      </c>
      <c r="G767" s="66" t="str">
        <f>_xlfn.XLOOKUP(E767,'Cost Pools'!$A$3:$A$8,'Cost Pools'!$B$3:$B$8,"Tarkista KP-numero")</f>
        <v>Accounting</v>
      </c>
      <c r="H767" s="66" t="str">
        <f>_xlfn.XLOOKUP(F767,'Cost Pools'!$C$3:$C$13,'Cost Pools'!$D$3:$D$13,"Check CP Number")</f>
        <v>Los Angeles</v>
      </c>
      <c r="I767" s="67">
        <v>1256.5999999999999</v>
      </c>
      <c r="J767" s="68"/>
      <c r="K767" s="66">
        <v>3081</v>
      </c>
      <c r="L767" s="68" t="s">
        <v>3144</v>
      </c>
    </row>
    <row r="768" spans="1:12">
      <c r="A768" s="63">
        <v>1600</v>
      </c>
      <c r="B768" s="63" t="s">
        <v>3162</v>
      </c>
      <c r="C768" s="64" t="s">
        <v>819</v>
      </c>
      <c r="D768" s="65">
        <v>42841</v>
      </c>
      <c r="E768" s="66">
        <v>1</v>
      </c>
      <c r="F768" s="66">
        <v>12</v>
      </c>
      <c r="G768" s="66" t="str">
        <f>_xlfn.XLOOKUP(E768,'Cost Pools'!$A$3:$A$8,'Cost Pools'!$B$3:$B$8,"Tarkista KP-numero")</f>
        <v>Accounting</v>
      </c>
      <c r="H768" s="66" t="str">
        <f>_xlfn.XLOOKUP(F768,'Cost Pools'!$C$3:$C$13,'Cost Pools'!$D$3:$D$13,"Check CP Number")</f>
        <v>Los Angeles</v>
      </c>
      <c r="I768" s="67">
        <v>1622.6</v>
      </c>
      <c r="J768" s="68"/>
      <c r="K768" s="66">
        <v>3081</v>
      </c>
      <c r="L768" s="68" t="s">
        <v>3144</v>
      </c>
    </row>
    <row r="769" spans="1:12">
      <c r="A769" s="63">
        <v>1600</v>
      </c>
      <c r="B769" s="63" t="s">
        <v>3162</v>
      </c>
      <c r="C769" s="64" t="s">
        <v>820</v>
      </c>
      <c r="D769" s="65">
        <v>42841</v>
      </c>
      <c r="E769" s="66">
        <v>1</v>
      </c>
      <c r="F769" s="66">
        <v>12</v>
      </c>
      <c r="G769" s="66" t="str">
        <f>_xlfn.XLOOKUP(E769,'Cost Pools'!$A$3:$A$8,'Cost Pools'!$B$3:$B$8,"Tarkista KP-numero")</f>
        <v>Accounting</v>
      </c>
      <c r="H769" s="66" t="str">
        <f>_xlfn.XLOOKUP(F769,'Cost Pools'!$C$3:$C$13,'Cost Pools'!$D$3:$D$13,"Check CP Number")</f>
        <v>Los Angeles</v>
      </c>
      <c r="I769" s="67">
        <v>1676.28</v>
      </c>
      <c r="J769" s="68"/>
      <c r="K769" s="66">
        <v>3126</v>
      </c>
      <c r="L769" s="68" t="s">
        <v>3147</v>
      </c>
    </row>
    <row r="770" spans="1:12">
      <c r="A770" s="63">
        <v>1600</v>
      </c>
      <c r="B770" s="63" t="s">
        <v>3162</v>
      </c>
      <c r="C770" s="64" t="s">
        <v>821</v>
      </c>
      <c r="D770" s="65">
        <v>42841</v>
      </c>
      <c r="E770" s="66">
        <v>1</v>
      </c>
      <c r="F770" s="66">
        <v>12</v>
      </c>
      <c r="G770" s="66" t="str">
        <f>_xlfn.XLOOKUP(E770,'Cost Pools'!$A$3:$A$8,'Cost Pools'!$B$3:$B$8,"Tarkista KP-numero")</f>
        <v>Accounting</v>
      </c>
      <c r="H770" s="66" t="str">
        <f>_xlfn.XLOOKUP(F770,'Cost Pools'!$C$3:$C$13,'Cost Pools'!$D$3:$D$13,"Check CP Number")</f>
        <v>Los Angeles</v>
      </c>
      <c r="I770" s="67">
        <v>1622.6</v>
      </c>
      <c r="J770" s="68"/>
      <c r="K770" s="66">
        <v>2497</v>
      </c>
      <c r="L770" s="68" t="s">
        <v>3164</v>
      </c>
    </row>
    <row r="771" spans="1:12">
      <c r="A771" s="63">
        <v>1600</v>
      </c>
      <c r="B771" s="63" t="s">
        <v>3162</v>
      </c>
      <c r="C771" s="64" t="s">
        <v>822</v>
      </c>
      <c r="D771" s="65">
        <v>42841</v>
      </c>
      <c r="E771" s="66">
        <v>1</v>
      </c>
      <c r="F771" s="66">
        <v>12</v>
      </c>
      <c r="G771" s="66" t="str">
        <f>_xlfn.XLOOKUP(E771,'Cost Pools'!$A$3:$A$8,'Cost Pools'!$B$3:$B$8,"Tarkista KP-numero")</f>
        <v>Accounting</v>
      </c>
      <c r="H771" s="66" t="str">
        <f>_xlfn.XLOOKUP(F771,'Cost Pools'!$C$3:$C$13,'Cost Pools'!$D$3:$D$13,"Check CP Number")</f>
        <v>Los Angeles</v>
      </c>
      <c r="I771" s="67">
        <v>1256.5999999999999</v>
      </c>
      <c r="J771" s="68"/>
      <c r="K771" s="66">
        <v>3077</v>
      </c>
      <c r="L771" s="68" t="s">
        <v>3143</v>
      </c>
    </row>
    <row r="772" spans="1:12">
      <c r="A772" s="63">
        <v>1600</v>
      </c>
      <c r="B772" s="63" t="s">
        <v>3162</v>
      </c>
      <c r="C772" s="64" t="s">
        <v>823</v>
      </c>
      <c r="D772" s="65">
        <v>42844</v>
      </c>
      <c r="E772" s="66">
        <v>2</v>
      </c>
      <c r="F772" s="66">
        <v>21</v>
      </c>
      <c r="G772" s="66" t="str">
        <f>_xlfn.XLOOKUP(E772,'Cost Pools'!$A$3:$A$8,'Cost Pools'!$B$3:$B$8,"Tarkista KP-numero")</f>
        <v>Consulting</v>
      </c>
      <c r="H772" s="66" t="str">
        <f>_xlfn.XLOOKUP(F772,'Cost Pools'!$C$3:$C$13,'Cost Pools'!$D$3:$D$13,"Check CP Number")</f>
        <v>London</v>
      </c>
      <c r="I772" s="67">
        <v>945.5</v>
      </c>
      <c r="J772" s="68"/>
      <c r="K772" s="66">
        <v>2037</v>
      </c>
      <c r="L772" s="68" t="s">
        <v>3108</v>
      </c>
    </row>
    <row r="773" spans="1:12">
      <c r="A773" s="63">
        <v>1600</v>
      </c>
      <c r="B773" s="63" t="s">
        <v>3162</v>
      </c>
      <c r="C773" s="64" t="s">
        <v>824</v>
      </c>
      <c r="D773" s="65">
        <v>42844</v>
      </c>
      <c r="E773" s="66">
        <v>2</v>
      </c>
      <c r="F773" s="66">
        <v>21</v>
      </c>
      <c r="G773" s="66" t="str">
        <f>_xlfn.XLOOKUP(E773,'Cost Pools'!$A$3:$A$8,'Cost Pools'!$B$3:$B$8,"Tarkista KP-numero")</f>
        <v>Consulting</v>
      </c>
      <c r="H773" s="66" t="str">
        <f>_xlfn.XLOOKUP(F773,'Cost Pools'!$C$3:$C$13,'Cost Pools'!$D$3:$D$13,"Check CP Number")</f>
        <v>London</v>
      </c>
      <c r="I773" s="68"/>
      <c r="J773" s="67">
        <v>-1482.3</v>
      </c>
      <c r="K773" s="66">
        <v>2497</v>
      </c>
      <c r="L773" s="68" t="s">
        <v>3164</v>
      </c>
    </row>
    <row r="774" spans="1:12">
      <c r="A774" s="63">
        <v>1600</v>
      </c>
      <c r="B774" s="63" t="s">
        <v>3162</v>
      </c>
      <c r="C774" s="64" t="s">
        <v>825</v>
      </c>
      <c r="D774" s="65">
        <v>42844</v>
      </c>
      <c r="E774" s="66">
        <v>2</v>
      </c>
      <c r="F774" s="66">
        <v>21</v>
      </c>
      <c r="G774" s="66" t="str">
        <f>_xlfn.XLOOKUP(E774,'Cost Pools'!$A$3:$A$8,'Cost Pools'!$B$3:$B$8,"Tarkista KP-numero")</f>
        <v>Consulting</v>
      </c>
      <c r="H774" s="66" t="str">
        <f>_xlfn.XLOOKUP(F774,'Cost Pools'!$C$3:$C$13,'Cost Pools'!$D$3:$D$13,"Check CP Number")</f>
        <v>London</v>
      </c>
      <c r="I774" s="67">
        <v>546.55999999999995</v>
      </c>
      <c r="J774" s="68"/>
      <c r="K774" s="66">
        <v>2497</v>
      </c>
      <c r="L774" s="68" t="s">
        <v>3164</v>
      </c>
    </row>
    <row r="775" spans="1:12">
      <c r="A775" s="63">
        <v>1600</v>
      </c>
      <c r="B775" s="63" t="s">
        <v>3162</v>
      </c>
      <c r="C775" s="64" t="s">
        <v>826</v>
      </c>
      <c r="D775" s="65">
        <v>42845</v>
      </c>
      <c r="E775" s="66">
        <v>1</v>
      </c>
      <c r="F775" s="66">
        <v>11</v>
      </c>
      <c r="G775" s="66" t="str">
        <f>_xlfn.XLOOKUP(E775,'Cost Pools'!$A$3:$A$8,'Cost Pools'!$B$3:$B$8,"Tarkista KP-numero")</f>
        <v>Accounting</v>
      </c>
      <c r="H775" s="66" t="str">
        <f>_xlfn.XLOOKUP(F775,'Cost Pools'!$C$3:$C$13,'Cost Pools'!$D$3:$D$13,"Check CP Number")</f>
        <v>New York</v>
      </c>
      <c r="I775" s="67">
        <v>9519.61</v>
      </c>
      <c r="J775" s="68"/>
      <c r="K775" s="66">
        <v>3107</v>
      </c>
      <c r="L775" s="68" t="s">
        <v>3146</v>
      </c>
    </row>
    <row r="776" spans="1:12">
      <c r="A776" s="63">
        <v>1600</v>
      </c>
      <c r="B776" s="63" t="s">
        <v>3162</v>
      </c>
      <c r="C776" s="64" t="s">
        <v>827</v>
      </c>
      <c r="D776" s="65">
        <v>42845</v>
      </c>
      <c r="E776" s="66">
        <v>1</v>
      </c>
      <c r="F776" s="66">
        <v>11</v>
      </c>
      <c r="G776" s="66" t="str">
        <f>_xlfn.XLOOKUP(E776,'Cost Pools'!$A$3:$A$8,'Cost Pools'!$B$3:$B$8,"Tarkista KP-numero")</f>
        <v>Accounting</v>
      </c>
      <c r="H776" s="66" t="str">
        <f>_xlfn.XLOOKUP(F776,'Cost Pools'!$C$3:$C$13,'Cost Pools'!$D$3:$D$13,"Check CP Number")</f>
        <v>New York</v>
      </c>
      <c r="I776" s="67">
        <v>6751.63</v>
      </c>
      <c r="J776" s="68"/>
      <c r="K776" s="66">
        <v>3107</v>
      </c>
      <c r="L776" s="68" t="s">
        <v>3146</v>
      </c>
    </row>
    <row r="777" spans="1:12">
      <c r="A777" s="63">
        <v>1600</v>
      </c>
      <c r="B777" s="63" t="s">
        <v>3162</v>
      </c>
      <c r="C777" s="64" t="s">
        <v>828</v>
      </c>
      <c r="D777" s="65">
        <v>42845</v>
      </c>
      <c r="E777" s="66">
        <v>1</v>
      </c>
      <c r="F777" s="66">
        <v>11</v>
      </c>
      <c r="G777" s="66" t="str">
        <f>_xlfn.XLOOKUP(E777,'Cost Pools'!$A$3:$A$8,'Cost Pools'!$B$3:$B$8,"Tarkista KP-numero")</f>
        <v>Accounting</v>
      </c>
      <c r="H777" s="66" t="str">
        <f>_xlfn.XLOOKUP(F777,'Cost Pools'!$C$3:$C$13,'Cost Pools'!$D$3:$D$13,"Check CP Number")</f>
        <v>New York</v>
      </c>
      <c r="I777" s="67">
        <v>5978</v>
      </c>
      <c r="J777" s="68"/>
      <c r="K777" s="66">
        <v>3107</v>
      </c>
      <c r="L777" s="68" t="s">
        <v>3146</v>
      </c>
    </row>
    <row r="778" spans="1:12">
      <c r="A778" s="63">
        <v>1600</v>
      </c>
      <c r="B778" s="63" t="s">
        <v>3162</v>
      </c>
      <c r="C778" s="64" t="s">
        <v>829</v>
      </c>
      <c r="D778" s="65">
        <v>42845</v>
      </c>
      <c r="E778" s="66">
        <v>1</v>
      </c>
      <c r="F778" s="66">
        <v>12</v>
      </c>
      <c r="G778" s="66" t="str">
        <f>_xlfn.XLOOKUP(E778,'Cost Pools'!$A$3:$A$8,'Cost Pools'!$B$3:$B$8,"Tarkista KP-numero")</f>
        <v>Accounting</v>
      </c>
      <c r="H778" s="66" t="str">
        <f>_xlfn.XLOOKUP(F778,'Cost Pools'!$C$3:$C$13,'Cost Pools'!$D$3:$D$13,"Check CP Number")</f>
        <v>Los Angeles</v>
      </c>
      <c r="I778" s="68"/>
      <c r="J778" s="67">
        <v>-1256.5999999999999</v>
      </c>
      <c r="K778" s="66">
        <v>2432</v>
      </c>
      <c r="L778" s="68" t="s">
        <v>3121</v>
      </c>
    </row>
    <row r="779" spans="1:12">
      <c r="A779" s="63">
        <v>1600</v>
      </c>
      <c r="B779" s="63" t="s">
        <v>3162</v>
      </c>
      <c r="C779" s="64" t="s">
        <v>830</v>
      </c>
      <c r="D779" s="65">
        <v>42845</v>
      </c>
      <c r="E779" s="66">
        <v>1</v>
      </c>
      <c r="F779" s="66">
        <v>11</v>
      </c>
      <c r="G779" s="66" t="str">
        <f>_xlfn.XLOOKUP(E779,'Cost Pools'!$A$3:$A$8,'Cost Pools'!$B$3:$B$8,"Tarkista KP-numero")</f>
        <v>Accounting</v>
      </c>
      <c r="H779" s="66" t="str">
        <f>_xlfn.XLOOKUP(F779,'Cost Pools'!$C$3:$C$13,'Cost Pools'!$D$3:$D$13,"Check CP Number")</f>
        <v>New York</v>
      </c>
      <c r="I779" s="67">
        <v>2867</v>
      </c>
      <c r="J779" s="68"/>
      <c r="K779" s="66">
        <v>440</v>
      </c>
      <c r="L779" s="68" t="s">
        <v>3058</v>
      </c>
    </row>
    <row r="780" spans="1:12">
      <c r="A780" s="63">
        <v>1600</v>
      </c>
      <c r="B780" s="63" t="s">
        <v>3162</v>
      </c>
      <c r="C780" s="64" t="s">
        <v>831</v>
      </c>
      <c r="D780" s="65">
        <v>42847</v>
      </c>
      <c r="E780" s="66">
        <v>6</v>
      </c>
      <c r="F780" s="66">
        <v>61</v>
      </c>
      <c r="G780" s="66" t="str">
        <f>_xlfn.XLOOKUP(E780,'Cost Pools'!$A$3:$A$8,'Cost Pools'!$B$3:$B$8,"Tarkista KP-numero")</f>
        <v>Other Services</v>
      </c>
      <c r="H780" s="66" t="str">
        <f>_xlfn.XLOOKUP(F780,'Cost Pools'!$C$3:$C$13,'Cost Pools'!$D$3:$D$13,"Check CP Number")</f>
        <v>New York</v>
      </c>
      <c r="I780" s="67">
        <v>823.5</v>
      </c>
      <c r="J780" s="68"/>
      <c r="K780" s="66">
        <v>93</v>
      </c>
      <c r="L780" s="68" t="s">
        <v>3015</v>
      </c>
    </row>
    <row r="781" spans="1:12">
      <c r="A781" s="63">
        <v>1600</v>
      </c>
      <c r="B781" s="63" t="s">
        <v>3162</v>
      </c>
      <c r="C781" s="64" t="s">
        <v>832</v>
      </c>
      <c r="D781" s="65">
        <v>42847</v>
      </c>
      <c r="E781" s="66">
        <v>6</v>
      </c>
      <c r="F781" s="66">
        <v>61</v>
      </c>
      <c r="G781" s="66" t="str">
        <f>_xlfn.XLOOKUP(E781,'Cost Pools'!$A$3:$A$8,'Cost Pools'!$B$3:$B$8,"Tarkista KP-numero")</f>
        <v>Other Services</v>
      </c>
      <c r="H781" s="66" t="str">
        <f>_xlfn.XLOOKUP(F781,'Cost Pools'!$C$3:$C$13,'Cost Pools'!$D$3:$D$13,"Check CP Number")</f>
        <v>New York</v>
      </c>
      <c r="I781" s="67">
        <v>1661.74</v>
      </c>
      <c r="J781" s="68"/>
      <c r="K781" s="66">
        <v>949</v>
      </c>
      <c r="L781" s="68" t="s">
        <v>3089</v>
      </c>
    </row>
    <row r="782" spans="1:12">
      <c r="A782" s="63">
        <v>1600</v>
      </c>
      <c r="B782" s="63" t="s">
        <v>3162</v>
      </c>
      <c r="C782" s="64" t="s">
        <v>833</v>
      </c>
      <c r="D782" s="65">
        <v>42847</v>
      </c>
      <c r="E782" s="66">
        <v>6</v>
      </c>
      <c r="F782" s="66">
        <v>61</v>
      </c>
      <c r="G782" s="66" t="str">
        <f>_xlfn.XLOOKUP(E782,'Cost Pools'!$A$3:$A$8,'Cost Pools'!$B$3:$B$8,"Tarkista KP-numero")</f>
        <v>Other Services</v>
      </c>
      <c r="H782" s="66" t="str">
        <f>_xlfn.XLOOKUP(F782,'Cost Pools'!$C$3:$C$13,'Cost Pools'!$D$3:$D$13,"Check CP Number")</f>
        <v>New York</v>
      </c>
      <c r="I782" s="67">
        <v>1206.58</v>
      </c>
      <c r="J782" s="68"/>
      <c r="K782" s="66">
        <v>2078</v>
      </c>
      <c r="L782" s="68" t="s">
        <v>3112</v>
      </c>
    </row>
    <row r="783" spans="1:12">
      <c r="A783" s="63">
        <v>1600</v>
      </c>
      <c r="B783" s="63" t="s">
        <v>3162</v>
      </c>
      <c r="C783" s="64" t="s">
        <v>834</v>
      </c>
      <c r="D783" s="65">
        <v>42847</v>
      </c>
      <c r="E783" s="66">
        <v>6</v>
      </c>
      <c r="F783" s="66">
        <v>61</v>
      </c>
      <c r="G783" s="66" t="str">
        <f>_xlfn.XLOOKUP(E783,'Cost Pools'!$A$3:$A$8,'Cost Pools'!$B$3:$B$8,"Tarkista KP-numero")</f>
        <v>Other Services</v>
      </c>
      <c r="H783" s="66" t="str">
        <f>_xlfn.XLOOKUP(F783,'Cost Pools'!$C$3:$C$13,'Cost Pools'!$D$3:$D$13,"Check CP Number")</f>
        <v>New York</v>
      </c>
      <c r="I783" s="67">
        <v>3624.25</v>
      </c>
      <c r="J783" s="68"/>
      <c r="K783" s="66">
        <v>1511</v>
      </c>
      <c r="L783" s="68" t="s">
        <v>3103</v>
      </c>
    </row>
    <row r="784" spans="1:12">
      <c r="A784" s="63">
        <v>1600</v>
      </c>
      <c r="B784" s="63" t="s">
        <v>3162</v>
      </c>
      <c r="C784" s="64" t="s">
        <v>835</v>
      </c>
      <c r="D784" s="65">
        <v>42847</v>
      </c>
      <c r="E784" s="66">
        <v>6</v>
      </c>
      <c r="F784" s="66">
        <v>61</v>
      </c>
      <c r="G784" s="66" t="str">
        <f>_xlfn.XLOOKUP(E784,'Cost Pools'!$A$3:$A$8,'Cost Pools'!$B$3:$B$8,"Tarkista KP-numero")</f>
        <v>Other Services</v>
      </c>
      <c r="H784" s="66" t="str">
        <f>_xlfn.XLOOKUP(F784,'Cost Pools'!$C$3:$C$13,'Cost Pools'!$D$3:$D$13,"Check CP Number")</f>
        <v>New York</v>
      </c>
      <c r="I784" s="67">
        <v>488</v>
      </c>
      <c r="J784" s="68"/>
      <c r="K784" s="66">
        <v>611</v>
      </c>
      <c r="L784" s="68" t="s">
        <v>3070</v>
      </c>
    </row>
    <row r="785" spans="1:12">
      <c r="A785" s="63">
        <v>1600</v>
      </c>
      <c r="B785" s="63" t="s">
        <v>3162</v>
      </c>
      <c r="C785" s="64" t="s">
        <v>836</v>
      </c>
      <c r="D785" s="65">
        <v>42847</v>
      </c>
      <c r="E785" s="66">
        <v>6</v>
      </c>
      <c r="F785" s="66">
        <v>61</v>
      </c>
      <c r="G785" s="66" t="str">
        <f>_xlfn.XLOOKUP(E785,'Cost Pools'!$A$3:$A$8,'Cost Pools'!$B$3:$B$8,"Tarkista KP-numero")</f>
        <v>Other Services</v>
      </c>
      <c r="H785" s="66" t="str">
        <f>_xlfn.XLOOKUP(F785,'Cost Pools'!$C$3:$C$13,'Cost Pools'!$D$3:$D$13,"Check CP Number")</f>
        <v>New York</v>
      </c>
      <c r="I785" s="67">
        <v>1586</v>
      </c>
      <c r="J785" s="68"/>
      <c r="K785" s="66">
        <v>111</v>
      </c>
      <c r="L785" s="68" t="s">
        <v>3025</v>
      </c>
    </row>
    <row r="786" spans="1:12">
      <c r="A786" s="63">
        <v>1600</v>
      </c>
      <c r="B786" s="63" t="s">
        <v>3162</v>
      </c>
      <c r="C786" s="64" t="s">
        <v>837</v>
      </c>
      <c r="D786" s="65">
        <v>42847</v>
      </c>
      <c r="E786" s="66">
        <v>6</v>
      </c>
      <c r="F786" s="66">
        <v>61</v>
      </c>
      <c r="G786" s="66" t="str">
        <f>_xlfn.XLOOKUP(E786,'Cost Pools'!$A$3:$A$8,'Cost Pools'!$B$3:$B$8,"Tarkista KP-numero")</f>
        <v>Other Services</v>
      </c>
      <c r="H786" s="66" t="str">
        <f>_xlfn.XLOOKUP(F786,'Cost Pools'!$C$3:$C$13,'Cost Pools'!$D$3:$D$13,"Check CP Number")</f>
        <v>New York</v>
      </c>
      <c r="I786" s="67">
        <v>15616</v>
      </c>
      <c r="J786" s="68"/>
      <c r="K786" s="66">
        <v>111</v>
      </c>
      <c r="L786" s="68" t="s">
        <v>3025</v>
      </c>
    </row>
    <row r="787" spans="1:12">
      <c r="A787" s="63">
        <v>1600</v>
      </c>
      <c r="B787" s="63" t="s">
        <v>3162</v>
      </c>
      <c r="C787" s="64" t="s">
        <v>838</v>
      </c>
      <c r="D787" s="65">
        <v>42851</v>
      </c>
      <c r="E787" s="66">
        <v>2</v>
      </c>
      <c r="F787" s="66">
        <v>22</v>
      </c>
      <c r="G787" s="66" t="str">
        <f>_xlfn.XLOOKUP(E787,'Cost Pools'!$A$3:$A$8,'Cost Pools'!$B$3:$B$8,"Tarkista KP-numero")</f>
        <v>Consulting</v>
      </c>
      <c r="H787" s="66" t="str">
        <f>_xlfn.XLOOKUP(F787,'Cost Pools'!$C$3:$C$13,'Cost Pools'!$D$3:$D$13,"Check CP Number")</f>
        <v>Pittsburg</v>
      </c>
      <c r="I787" s="67">
        <v>1068.72</v>
      </c>
      <c r="J787" s="68"/>
      <c r="K787" s="66">
        <v>65</v>
      </c>
      <c r="L787" s="68" t="s">
        <v>3014</v>
      </c>
    </row>
    <row r="788" spans="1:12">
      <c r="A788" s="63">
        <v>1600</v>
      </c>
      <c r="B788" s="63" t="s">
        <v>3162</v>
      </c>
      <c r="C788" s="64" t="s">
        <v>839</v>
      </c>
      <c r="D788" s="65">
        <v>42851</v>
      </c>
      <c r="E788" s="66">
        <v>1</v>
      </c>
      <c r="F788" s="66">
        <v>12</v>
      </c>
      <c r="G788" s="66" t="str">
        <f>_xlfn.XLOOKUP(E788,'Cost Pools'!$A$3:$A$8,'Cost Pools'!$B$3:$B$8,"Tarkista KP-numero")</f>
        <v>Accounting</v>
      </c>
      <c r="H788" s="66" t="str">
        <f>_xlfn.XLOOKUP(F788,'Cost Pools'!$C$3:$C$13,'Cost Pools'!$D$3:$D$13,"Check CP Number")</f>
        <v>Los Angeles</v>
      </c>
      <c r="I788" s="67">
        <v>549</v>
      </c>
      <c r="J788" s="68"/>
      <c r="K788" s="66">
        <v>227</v>
      </c>
      <c r="L788" s="68" t="s">
        <v>3040</v>
      </c>
    </row>
    <row r="789" spans="1:12">
      <c r="A789" s="63">
        <v>1600</v>
      </c>
      <c r="B789" s="63" t="s">
        <v>3162</v>
      </c>
      <c r="C789" s="64" t="s">
        <v>840</v>
      </c>
      <c r="D789" s="65">
        <v>42851</v>
      </c>
      <c r="E789" s="66">
        <v>1</v>
      </c>
      <c r="F789" s="66">
        <v>12</v>
      </c>
      <c r="G789" s="66" t="str">
        <f>_xlfn.XLOOKUP(E789,'Cost Pools'!$A$3:$A$8,'Cost Pools'!$B$3:$B$8,"Tarkista KP-numero")</f>
        <v>Accounting</v>
      </c>
      <c r="H789" s="66" t="str">
        <f>_xlfn.XLOOKUP(F789,'Cost Pools'!$C$3:$C$13,'Cost Pools'!$D$3:$D$13,"Check CP Number")</f>
        <v>Los Angeles</v>
      </c>
      <c r="I789" s="67">
        <v>549</v>
      </c>
      <c r="J789" s="68"/>
      <c r="K789" s="66">
        <v>227</v>
      </c>
      <c r="L789" s="68" t="s">
        <v>3040</v>
      </c>
    </row>
    <row r="790" spans="1:12">
      <c r="A790" s="63">
        <v>1600</v>
      </c>
      <c r="B790" s="63" t="s">
        <v>3162</v>
      </c>
      <c r="C790" s="64" t="s">
        <v>841</v>
      </c>
      <c r="D790" s="65">
        <v>42851</v>
      </c>
      <c r="E790" s="66">
        <v>1</v>
      </c>
      <c r="F790" s="66">
        <v>12</v>
      </c>
      <c r="G790" s="66" t="str">
        <f>_xlfn.XLOOKUP(E790,'Cost Pools'!$A$3:$A$8,'Cost Pools'!$B$3:$B$8,"Tarkista KP-numero")</f>
        <v>Accounting</v>
      </c>
      <c r="H790" s="66" t="str">
        <f>_xlfn.XLOOKUP(F790,'Cost Pools'!$C$3:$C$13,'Cost Pools'!$D$3:$D$13,"Check CP Number")</f>
        <v>Los Angeles</v>
      </c>
      <c r="I790" s="67">
        <v>647.82000000000005</v>
      </c>
      <c r="J790" s="68"/>
      <c r="K790" s="66">
        <v>819</v>
      </c>
      <c r="L790" s="68" t="s">
        <v>3084</v>
      </c>
    </row>
    <row r="791" spans="1:12">
      <c r="A791" s="63">
        <v>1600</v>
      </c>
      <c r="B791" s="63" t="s">
        <v>3162</v>
      </c>
      <c r="C791" s="64" t="s">
        <v>842</v>
      </c>
      <c r="D791" s="65">
        <v>42851</v>
      </c>
      <c r="E791" s="66">
        <v>1</v>
      </c>
      <c r="F791" s="66">
        <v>12</v>
      </c>
      <c r="G791" s="66" t="str">
        <f>_xlfn.XLOOKUP(E791,'Cost Pools'!$A$3:$A$8,'Cost Pools'!$B$3:$B$8,"Tarkista KP-numero")</f>
        <v>Accounting</v>
      </c>
      <c r="H791" s="66" t="str">
        <f>_xlfn.XLOOKUP(F791,'Cost Pools'!$C$3:$C$13,'Cost Pools'!$D$3:$D$13,"Check CP Number")</f>
        <v>Los Angeles</v>
      </c>
      <c r="I791" s="67">
        <v>1256.5999999999999</v>
      </c>
      <c r="J791" s="68"/>
      <c r="K791" s="66">
        <v>1119</v>
      </c>
      <c r="L791" s="68" t="s">
        <v>3095</v>
      </c>
    </row>
    <row r="792" spans="1:12">
      <c r="A792" s="63">
        <v>1600</v>
      </c>
      <c r="B792" s="63" t="s">
        <v>3162</v>
      </c>
      <c r="C792" s="64" t="s">
        <v>843</v>
      </c>
      <c r="D792" s="65">
        <v>42851</v>
      </c>
      <c r="E792" s="66">
        <v>1</v>
      </c>
      <c r="F792" s="66">
        <v>12</v>
      </c>
      <c r="G792" s="66" t="str">
        <f>_xlfn.XLOOKUP(E792,'Cost Pools'!$A$3:$A$8,'Cost Pools'!$B$3:$B$8,"Tarkista KP-numero")</f>
        <v>Accounting</v>
      </c>
      <c r="H792" s="66" t="str">
        <f>_xlfn.XLOOKUP(F792,'Cost Pools'!$C$3:$C$13,'Cost Pools'!$D$3:$D$13,"Check CP Number")</f>
        <v>Los Angeles</v>
      </c>
      <c r="I792" s="67">
        <v>879.62</v>
      </c>
      <c r="J792" s="68"/>
      <c r="K792" s="66">
        <v>2178</v>
      </c>
      <c r="L792" s="68" t="s">
        <v>3115</v>
      </c>
    </row>
    <row r="793" spans="1:12">
      <c r="A793" s="63">
        <v>1600</v>
      </c>
      <c r="B793" s="63" t="s">
        <v>3162</v>
      </c>
      <c r="C793" s="64" t="s">
        <v>844</v>
      </c>
      <c r="D793" s="65">
        <v>42851</v>
      </c>
      <c r="E793" s="66">
        <v>6</v>
      </c>
      <c r="F793" s="66">
        <v>62</v>
      </c>
      <c r="G793" s="66" t="str">
        <f>_xlfn.XLOOKUP(E793,'Cost Pools'!$A$3:$A$8,'Cost Pools'!$B$3:$B$8,"Tarkista KP-numero")</f>
        <v>Other Services</v>
      </c>
      <c r="H793" s="66" t="str">
        <f>_xlfn.XLOOKUP(F793,'Cost Pools'!$C$3:$C$13,'Cost Pools'!$D$3:$D$13,"Check CP Number")</f>
        <v>Los Angeles</v>
      </c>
      <c r="I793" s="67">
        <v>409.92</v>
      </c>
      <c r="J793" s="68"/>
      <c r="K793" s="66">
        <v>2943</v>
      </c>
      <c r="L793" s="68" t="s">
        <v>3139</v>
      </c>
    </row>
    <row r="794" spans="1:12">
      <c r="A794" s="63">
        <v>1600</v>
      </c>
      <c r="B794" s="63" t="s">
        <v>3162</v>
      </c>
      <c r="C794" s="64" t="s">
        <v>845</v>
      </c>
      <c r="D794" s="65">
        <v>42851</v>
      </c>
      <c r="E794" s="66">
        <v>1</v>
      </c>
      <c r="F794" s="66">
        <v>12</v>
      </c>
      <c r="G794" s="66" t="str">
        <f>_xlfn.XLOOKUP(E794,'Cost Pools'!$A$3:$A$8,'Cost Pools'!$B$3:$B$8,"Tarkista KP-numero")</f>
        <v>Accounting</v>
      </c>
      <c r="H794" s="66" t="str">
        <f>_xlfn.XLOOKUP(F794,'Cost Pools'!$C$3:$C$13,'Cost Pools'!$D$3:$D$13,"Check CP Number")</f>
        <v>Los Angeles</v>
      </c>
      <c r="I794" s="67">
        <v>762.5</v>
      </c>
      <c r="J794" s="68"/>
      <c r="K794" s="66">
        <v>3020</v>
      </c>
      <c r="L794" s="68" t="s">
        <v>3142</v>
      </c>
    </row>
    <row r="795" spans="1:12">
      <c r="A795" s="63">
        <v>1600</v>
      </c>
      <c r="B795" s="63" t="s">
        <v>3162</v>
      </c>
      <c r="C795" s="64" t="s">
        <v>846</v>
      </c>
      <c r="D795" s="65">
        <v>42851</v>
      </c>
      <c r="E795" s="66">
        <v>6</v>
      </c>
      <c r="F795" s="66">
        <v>62</v>
      </c>
      <c r="G795" s="66" t="str">
        <f>_xlfn.XLOOKUP(E795,'Cost Pools'!$A$3:$A$8,'Cost Pools'!$B$3:$B$8,"Tarkista KP-numero")</f>
        <v>Other Services</v>
      </c>
      <c r="H795" s="66" t="str">
        <f>_xlfn.XLOOKUP(F795,'Cost Pools'!$C$3:$C$13,'Cost Pools'!$D$3:$D$13,"Check CP Number")</f>
        <v>Los Angeles</v>
      </c>
      <c r="I795" s="67">
        <v>585.6</v>
      </c>
      <c r="J795" s="68"/>
      <c r="K795" s="66">
        <v>3107</v>
      </c>
      <c r="L795" s="68" t="s">
        <v>3146</v>
      </c>
    </row>
    <row r="796" spans="1:12">
      <c r="A796" s="63">
        <v>1600</v>
      </c>
      <c r="B796" s="63" t="s">
        <v>3162</v>
      </c>
      <c r="C796" s="64" t="s">
        <v>847</v>
      </c>
      <c r="D796" s="65">
        <v>42851</v>
      </c>
      <c r="E796" s="66">
        <v>2</v>
      </c>
      <c r="F796" s="66">
        <v>22</v>
      </c>
      <c r="G796" s="66" t="str">
        <f>_xlfn.XLOOKUP(E796,'Cost Pools'!$A$3:$A$8,'Cost Pools'!$B$3:$B$8,"Tarkista KP-numero")</f>
        <v>Consulting</v>
      </c>
      <c r="H796" s="66" t="str">
        <f>_xlfn.XLOOKUP(F796,'Cost Pools'!$C$3:$C$13,'Cost Pools'!$D$3:$D$13,"Check CP Number")</f>
        <v>Pittsburg</v>
      </c>
      <c r="I796" s="67">
        <v>1622.6</v>
      </c>
      <c r="J796" s="68"/>
      <c r="K796" s="66">
        <v>1126</v>
      </c>
      <c r="L796" s="68" t="s">
        <v>3096</v>
      </c>
    </row>
    <row r="797" spans="1:12">
      <c r="A797" s="63">
        <v>1600</v>
      </c>
      <c r="B797" s="63" t="s">
        <v>3162</v>
      </c>
      <c r="C797" s="64" t="s">
        <v>848</v>
      </c>
      <c r="D797" s="65">
        <v>42851</v>
      </c>
      <c r="E797" s="66">
        <v>6</v>
      </c>
      <c r="F797" s="66">
        <v>62</v>
      </c>
      <c r="G797" s="66" t="str">
        <f>_xlfn.XLOOKUP(E797,'Cost Pools'!$A$3:$A$8,'Cost Pools'!$B$3:$B$8,"Tarkista KP-numero")</f>
        <v>Other Services</v>
      </c>
      <c r="H797" s="66" t="str">
        <f>_xlfn.XLOOKUP(F797,'Cost Pools'!$C$3:$C$13,'Cost Pools'!$D$3:$D$13,"Check CP Number")</f>
        <v>Los Angeles</v>
      </c>
      <c r="I797" s="67">
        <v>756.4</v>
      </c>
      <c r="J797" s="68"/>
      <c r="K797" s="66">
        <v>1126</v>
      </c>
      <c r="L797" s="68" t="s">
        <v>3096</v>
      </c>
    </row>
    <row r="798" spans="1:12">
      <c r="A798" s="63">
        <v>1600</v>
      </c>
      <c r="B798" s="63" t="s">
        <v>3162</v>
      </c>
      <c r="C798" s="64" t="s">
        <v>849</v>
      </c>
      <c r="D798" s="65">
        <v>42851</v>
      </c>
      <c r="E798" s="66">
        <v>1</v>
      </c>
      <c r="F798" s="66">
        <v>12</v>
      </c>
      <c r="G798" s="66" t="str">
        <f>_xlfn.XLOOKUP(E798,'Cost Pools'!$A$3:$A$8,'Cost Pools'!$B$3:$B$8,"Tarkista KP-numero")</f>
        <v>Accounting</v>
      </c>
      <c r="H798" s="66" t="str">
        <f>_xlfn.XLOOKUP(F798,'Cost Pools'!$C$3:$C$13,'Cost Pools'!$D$3:$D$13,"Check CP Number")</f>
        <v>Los Angeles</v>
      </c>
      <c r="I798" s="67">
        <v>762.5</v>
      </c>
      <c r="J798" s="68"/>
      <c r="K798" s="66">
        <v>283</v>
      </c>
      <c r="L798" s="68" t="s">
        <v>3047</v>
      </c>
    </row>
    <row r="799" spans="1:12">
      <c r="A799" s="63">
        <v>1600</v>
      </c>
      <c r="B799" s="63" t="s">
        <v>3162</v>
      </c>
      <c r="C799" s="64" t="s">
        <v>850</v>
      </c>
      <c r="D799" s="65">
        <v>42851</v>
      </c>
      <c r="E799" s="66">
        <v>1</v>
      </c>
      <c r="F799" s="66">
        <v>12</v>
      </c>
      <c r="G799" s="66" t="str">
        <f>_xlfn.XLOOKUP(E799,'Cost Pools'!$A$3:$A$8,'Cost Pools'!$B$3:$B$8,"Tarkista KP-numero")</f>
        <v>Accounting</v>
      </c>
      <c r="H799" s="66" t="str">
        <f>_xlfn.XLOOKUP(F799,'Cost Pools'!$C$3:$C$13,'Cost Pools'!$D$3:$D$13,"Check CP Number")</f>
        <v>Los Angeles</v>
      </c>
      <c r="I799" s="67">
        <v>1005.28</v>
      </c>
      <c r="J799" s="68"/>
      <c r="K799" s="66">
        <v>1119</v>
      </c>
      <c r="L799" s="68" t="s">
        <v>3095</v>
      </c>
    </row>
    <row r="800" spans="1:12">
      <c r="A800" s="63">
        <v>1600</v>
      </c>
      <c r="B800" s="63" t="s">
        <v>3162</v>
      </c>
      <c r="C800" s="64" t="s">
        <v>851</v>
      </c>
      <c r="D800" s="65">
        <v>42851</v>
      </c>
      <c r="E800" s="66">
        <v>2</v>
      </c>
      <c r="F800" s="66">
        <v>22</v>
      </c>
      <c r="G800" s="66" t="str">
        <f>_xlfn.XLOOKUP(E800,'Cost Pools'!$A$3:$A$8,'Cost Pools'!$B$3:$B$8,"Tarkista KP-numero")</f>
        <v>Consulting</v>
      </c>
      <c r="H800" s="66" t="str">
        <f>_xlfn.XLOOKUP(F800,'Cost Pools'!$C$3:$C$13,'Cost Pools'!$D$3:$D$13,"Check CP Number")</f>
        <v>Pittsburg</v>
      </c>
      <c r="I800" s="67">
        <v>1298.08</v>
      </c>
      <c r="J800" s="68"/>
      <c r="K800" s="66">
        <v>346</v>
      </c>
      <c r="L800" s="68" t="s">
        <v>3053</v>
      </c>
    </row>
    <row r="801" spans="1:12">
      <c r="A801" s="63">
        <v>1600</v>
      </c>
      <c r="B801" s="63" t="s">
        <v>3162</v>
      </c>
      <c r="C801" s="64" t="s">
        <v>852</v>
      </c>
      <c r="D801" s="65">
        <v>42851</v>
      </c>
      <c r="E801" s="66">
        <v>1</v>
      </c>
      <c r="F801" s="66">
        <v>12</v>
      </c>
      <c r="G801" s="66" t="str">
        <f>_xlfn.XLOOKUP(E801,'Cost Pools'!$A$3:$A$8,'Cost Pools'!$B$3:$B$8,"Tarkista KP-numero")</f>
        <v>Accounting</v>
      </c>
      <c r="H801" s="66" t="str">
        <f>_xlfn.XLOOKUP(F801,'Cost Pools'!$C$3:$C$13,'Cost Pools'!$D$3:$D$13,"Check CP Number")</f>
        <v>Los Angeles</v>
      </c>
      <c r="I801" s="67">
        <v>1456.68</v>
      </c>
      <c r="J801" s="68"/>
      <c r="K801" s="66">
        <v>515</v>
      </c>
      <c r="L801" s="68" t="s">
        <v>3063</v>
      </c>
    </row>
    <row r="802" spans="1:12">
      <c r="A802" s="63">
        <v>1600</v>
      </c>
      <c r="B802" s="63" t="s">
        <v>3162</v>
      </c>
      <c r="C802" s="64" t="s">
        <v>853</v>
      </c>
      <c r="D802" s="65">
        <v>42851</v>
      </c>
      <c r="E802" s="66">
        <v>1</v>
      </c>
      <c r="F802" s="66">
        <v>12</v>
      </c>
      <c r="G802" s="66" t="str">
        <f>_xlfn.XLOOKUP(E802,'Cost Pools'!$A$3:$A$8,'Cost Pools'!$B$3:$B$8,"Tarkista KP-numero")</f>
        <v>Accounting</v>
      </c>
      <c r="H802" s="66" t="str">
        <f>_xlfn.XLOOKUP(F802,'Cost Pools'!$C$3:$C$13,'Cost Pools'!$D$3:$D$13,"Check CP Number")</f>
        <v>Los Angeles</v>
      </c>
      <c r="I802" s="67">
        <v>971.12</v>
      </c>
      <c r="J802" s="68"/>
      <c r="K802" s="66">
        <v>515</v>
      </c>
      <c r="L802" s="68" t="s">
        <v>3063</v>
      </c>
    </row>
    <row r="803" spans="1:12">
      <c r="A803" s="63">
        <v>1600</v>
      </c>
      <c r="B803" s="63" t="s">
        <v>3162</v>
      </c>
      <c r="C803" s="64" t="s">
        <v>854</v>
      </c>
      <c r="D803" s="65">
        <v>42851</v>
      </c>
      <c r="E803" s="66">
        <v>1</v>
      </c>
      <c r="F803" s="66">
        <v>12</v>
      </c>
      <c r="G803" s="66" t="str">
        <f>_xlfn.XLOOKUP(E803,'Cost Pools'!$A$3:$A$8,'Cost Pools'!$B$3:$B$8,"Tarkista KP-numero")</f>
        <v>Accounting</v>
      </c>
      <c r="H803" s="66" t="str">
        <f>_xlfn.XLOOKUP(F803,'Cost Pools'!$C$3:$C$13,'Cost Pools'!$D$3:$D$13,"Check CP Number")</f>
        <v>Los Angeles</v>
      </c>
      <c r="I803" s="67">
        <v>1586</v>
      </c>
      <c r="J803" s="68"/>
      <c r="K803" s="66">
        <v>2803</v>
      </c>
      <c r="L803" s="68" t="s">
        <v>3134</v>
      </c>
    </row>
    <row r="804" spans="1:12">
      <c r="A804" s="63">
        <v>1600</v>
      </c>
      <c r="B804" s="63" t="s">
        <v>3162</v>
      </c>
      <c r="C804" s="64" t="s">
        <v>855</v>
      </c>
      <c r="D804" s="65">
        <v>42851</v>
      </c>
      <c r="E804" s="66">
        <v>1</v>
      </c>
      <c r="F804" s="66">
        <v>12</v>
      </c>
      <c r="G804" s="66" t="str">
        <f>_xlfn.XLOOKUP(E804,'Cost Pools'!$A$3:$A$8,'Cost Pools'!$B$3:$B$8,"Tarkista KP-numero")</f>
        <v>Accounting</v>
      </c>
      <c r="H804" s="66" t="str">
        <f>_xlfn.XLOOKUP(F804,'Cost Pools'!$C$3:$C$13,'Cost Pools'!$D$3:$D$13,"Check CP Number")</f>
        <v>Los Angeles</v>
      </c>
      <c r="I804" s="67">
        <v>762.5</v>
      </c>
      <c r="J804" s="68"/>
      <c r="K804" s="66">
        <v>2803</v>
      </c>
      <c r="L804" s="68" t="s">
        <v>3134</v>
      </c>
    </row>
    <row r="805" spans="1:12">
      <c r="A805" s="63">
        <v>1600</v>
      </c>
      <c r="B805" s="63" t="s">
        <v>3162</v>
      </c>
      <c r="C805" s="64" t="s">
        <v>856</v>
      </c>
      <c r="D805" s="65">
        <v>42851</v>
      </c>
      <c r="E805" s="66">
        <v>2</v>
      </c>
      <c r="F805" s="66">
        <v>22</v>
      </c>
      <c r="G805" s="66" t="str">
        <f>_xlfn.XLOOKUP(E805,'Cost Pools'!$A$3:$A$8,'Cost Pools'!$B$3:$B$8,"Tarkista KP-numero")</f>
        <v>Consulting</v>
      </c>
      <c r="H805" s="66" t="str">
        <f>_xlfn.XLOOKUP(F805,'Cost Pools'!$C$3:$C$13,'Cost Pools'!$D$3:$D$13,"Check CP Number")</f>
        <v>Pittsburg</v>
      </c>
      <c r="I805" s="67">
        <v>2513.1999999999998</v>
      </c>
      <c r="J805" s="68"/>
      <c r="K805" s="66">
        <v>756</v>
      </c>
      <c r="L805" s="68" t="s">
        <v>3080</v>
      </c>
    </row>
    <row r="806" spans="1:12">
      <c r="A806" s="63">
        <v>1600</v>
      </c>
      <c r="B806" s="63" t="s">
        <v>3162</v>
      </c>
      <c r="C806" s="64" t="s">
        <v>857</v>
      </c>
      <c r="D806" s="65">
        <v>42851</v>
      </c>
      <c r="E806" s="66">
        <v>2</v>
      </c>
      <c r="F806" s="66">
        <v>22</v>
      </c>
      <c r="G806" s="66" t="str">
        <f>_xlfn.XLOOKUP(E806,'Cost Pools'!$A$3:$A$8,'Cost Pools'!$B$3:$B$8,"Tarkista KP-numero")</f>
        <v>Consulting</v>
      </c>
      <c r="H806" s="66" t="str">
        <f>_xlfn.XLOOKUP(F806,'Cost Pools'!$C$3:$C$13,'Cost Pools'!$D$3:$D$13,"Check CP Number")</f>
        <v>Pittsburg</v>
      </c>
      <c r="I806" s="67">
        <v>2271.64</v>
      </c>
      <c r="J806" s="68"/>
      <c r="K806" s="66">
        <v>756</v>
      </c>
      <c r="L806" s="68" t="s">
        <v>3080</v>
      </c>
    </row>
    <row r="807" spans="1:12">
      <c r="A807" s="63">
        <v>1600</v>
      </c>
      <c r="B807" s="63" t="s">
        <v>3162</v>
      </c>
      <c r="C807" s="64" t="s">
        <v>858</v>
      </c>
      <c r="D807" s="65">
        <v>42851</v>
      </c>
      <c r="E807" s="66">
        <v>1</v>
      </c>
      <c r="F807" s="66">
        <v>12</v>
      </c>
      <c r="G807" s="66" t="str">
        <f>_xlfn.XLOOKUP(E807,'Cost Pools'!$A$3:$A$8,'Cost Pools'!$B$3:$B$8,"Tarkista KP-numero")</f>
        <v>Accounting</v>
      </c>
      <c r="H807" s="66" t="str">
        <f>_xlfn.XLOOKUP(F807,'Cost Pools'!$C$3:$C$13,'Cost Pools'!$D$3:$D$13,"Check CP Number")</f>
        <v>Los Angeles</v>
      </c>
      <c r="I807" s="67">
        <v>1067.5</v>
      </c>
      <c r="J807" s="68"/>
      <c r="K807" s="66">
        <v>1391</v>
      </c>
      <c r="L807" s="68" t="s">
        <v>3101</v>
      </c>
    </row>
    <row r="808" spans="1:12">
      <c r="A808" s="63">
        <v>1600</v>
      </c>
      <c r="B808" s="63" t="s">
        <v>3162</v>
      </c>
      <c r="C808" s="64" t="s">
        <v>859</v>
      </c>
      <c r="D808" s="65">
        <v>42851</v>
      </c>
      <c r="E808" s="66">
        <v>2</v>
      </c>
      <c r="F808" s="66">
        <v>22</v>
      </c>
      <c r="G808" s="66" t="str">
        <f>_xlfn.XLOOKUP(E808,'Cost Pools'!$A$3:$A$8,'Cost Pools'!$B$3:$B$8,"Tarkista KP-numero")</f>
        <v>Consulting</v>
      </c>
      <c r="H808" s="66" t="str">
        <f>_xlfn.XLOOKUP(F808,'Cost Pools'!$C$3:$C$13,'Cost Pools'!$D$3:$D$13,"Check CP Number")</f>
        <v>Pittsburg</v>
      </c>
      <c r="I808" s="67">
        <v>1586</v>
      </c>
      <c r="J808" s="68"/>
      <c r="K808" s="66">
        <v>1391</v>
      </c>
      <c r="L808" s="68" t="s">
        <v>3101</v>
      </c>
    </row>
    <row r="809" spans="1:12">
      <c r="A809" s="63">
        <v>1600</v>
      </c>
      <c r="B809" s="63" t="s">
        <v>3162</v>
      </c>
      <c r="C809" s="64" t="s">
        <v>860</v>
      </c>
      <c r="D809" s="65">
        <v>42851</v>
      </c>
      <c r="E809" s="66">
        <v>6</v>
      </c>
      <c r="F809" s="66">
        <v>62</v>
      </c>
      <c r="G809" s="66" t="str">
        <f>_xlfn.XLOOKUP(E809,'Cost Pools'!$A$3:$A$8,'Cost Pools'!$B$3:$B$8,"Tarkista KP-numero")</f>
        <v>Other Services</v>
      </c>
      <c r="H809" s="66" t="str">
        <f>_xlfn.XLOOKUP(F809,'Cost Pools'!$C$3:$C$13,'Cost Pools'!$D$3:$D$13,"Check CP Number")</f>
        <v>Los Angeles</v>
      </c>
      <c r="I809" s="67">
        <v>366</v>
      </c>
      <c r="J809" s="68"/>
      <c r="K809" s="66">
        <v>2178</v>
      </c>
      <c r="L809" s="68" t="s">
        <v>3115</v>
      </c>
    </row>
    <row r="810" spans="1:12">
      <c r="A810" s="63">
        <v>1600</v>
      </c>
      <c r="B810" s="63" t="s">
        <v>3162</v>
      </c>
      <c r="C810" s="64" t="s">
        <v>861</v>
      </c>
      <c r="D810" s="65">
        <v>42851</v>
      </c>
      <c r="E810" s="66">
        <v>2</v>
      </c>
      <c r="F810" s="66">
        <v>22</v>
      </c>
      <c r="G810" s="66" t="str">
        <f>_xlfn.XLOOKUP(E810,'Cost Pools'!$A$3:$A$8,'Cost Pools'!$B$3:$B$8,"Tarkista KP-numero")</f>
        <v>Consulting</v>
      </c>
      <c r="H810" s="66" t="str">
        <f>_xlfn.XLOOKUP(F810,'Cost Pools'!$C$3:$C$13,'Cost Pools'!$D$3:$D$13,"Check CP Number")</f>
        <v>Pittsburg</v>
      </c>
      <c r="I810" s="67">
        <v>1256.5999999999999</v>
      </c>
      <c r="J810" s="68"/>
      <c r="K810" s="66">
        <v>2178</v>
      </c>
      <c r="L810" s="68" t="s">
        <v>3115</v>
      </c>
    </row>
    <row r="811" spans="1:12">
      <c r="A811" s="63">
        <v>1600</v>
      </c>
      <c r="B811" s="63" t="s">
        <v>3162</v>
      </c>
      <c r="C811" s="64" t="s">
        <v>862</v>
      </c>
      <c r="D811" s="65">
        <v>42851</v>
      </c>
      <c r="E811" s="66">
        <v>1</v>
      </c>
      <c r="F811" s="66">
        <v>12</v>
      </c>
      <c r="G811" s="66" t="str">
        <f>_xlfn.XLOOKUP(E811,'Cost Pools'!$A$3:$A$8,'Cost Pools'!$B$3:$B$8,"Tarkista KP-numero")</f>
        <v>Accounting</v>
      </c>
      <c r="H811" s="66" t="str">
        <f>_xlfn.XLOOKUP(F811,'Cost Pools'!$C$3:$C$13,'Cost Pools'!$D$3:$D$13,"Check CP Number")</f>
        <v>Los Angeles</v>
      </c>
      <c r="I811" s="67">
        <v>1525</v>
      </c>
      <c r="J811" s="68"/>
      <c r="K811" s="66">
        <v>2341</v>
      </c>
      <c r="L811" s="68" t="s">
        <v>3120</v>
      </c>
    </row>
    <row r="812" spans="1:12">
      <c r="A812" s="63">
        <v>1600</v>
      </c>
      <c r="B812" s="63" t="s">
        <v>3162</v>
      </c>
      <c r="C812" s="64" t="s">
        <v>863</v>
      </c>
      <c r="D812" s="65">
        <v>42851</v>
      </c>
      <c r="E812" s="66">
        <v>1</v>
      </c>
      <c r="F812" s="66">
        <v>12</v>
      </c>
      <c r="G812" s="66" t="str">
        <f>_xlfn.XLOOKUP(E812,'Cost Pools'!$A$3:$A$8,'Cost Pools'!$B$3:$B$8,"Tarkista KP-numero")</f>
        <v>Accounting</v>
      </c>
      <c r="H812" s="66" t="str">
        <f>_xlfn.XLOOKUP(F812,'Cost Pools'!$C$3:$C$13,'Cost Pools'!$D$3:$D$13,"Check CP Number")</f>
        <v>Los Angeles</v>
      </c>
      <c r="I812" s="67">
        <v>1525</v>
      </c>
      <c r="J812" s="68"/>
      <c r="K812" s="66">
        <v>2341</v>
      </c>
      <c r="L812" s="68" t="s">
        <v>3120</v>
      </c>
    </row>
    <row r="813" spans="1:12">
      <c r="A813" s="63">
        <v>1600</v>
      </c>
      <c r="B813" s="63" t="s">
        <v>3162</v>
      </c>
      <c r="C813" s="64" t="s">
        <v>864</v>
      </c>
      <c r="D813" s="65">
        <v>42851</v>
      </c>
      <c r="E813" s="66">
        <v>2</v>
      </c>
      <c r="F813" s="66">
        <v>22</v>
      </c>
      <c r="G813" s="66" t="str">
        <f>_xlfn.XLOOKUP(E813,'Cost Pools'!$A$3:$A$8,'Cost Pools'!$B$3:$B$8,"Tarkista KP-numero")</f>
        <v>Consulting</v>
      </c>
      <c r="H813" s="66" t="str">
        <f>_xlfn.XLOOKUP(F813,'Cost Pools'!$C$3:$C$13,'Cost Pools'!$D$3:$D$13,"Check CP Number")</f>
        <v>Pittsburg</v>
      </c>
      <c r="I813" s="67">
        <v>1586</v>
      </c>
      <c r="J813" s="68"/>
      <c r="K813" s="66">
        <v>1440</v>
      </c>
      <c r="L813" s="68" t="s">
        <v>3102</v>
      </c>
    </row>
    <row r="814" spans="1:12">
      <c r="A814" s="63">
        <v>1600</v>
      </c>
      <c r="B814" s="63" t="s">
        <v>3162</v>
      </c>
      <c r="C814" s="64" t="s">
        <v>865</v>
      </c>
      <c r="D814" s="65">
        <v>42851</v>
      </c>
      <c r="E814" s="66">
        <v>1</v>
      </c>
      <c r="F814" s="66">
        <v>12</v>
      </c>
      <c r="G814" s="66" t="str">
        <f>_xlfn.XLOOKUP(E814,'Cost Pools'!$A$3:$A$8,'Cost Pools'!$B$3:$B$8,"Tarkista KP-numero")</f>
        <v>Accounting</v>
      </c>
      <c r="H814" s="66" t="str">
        <f>_xlfn.XLOOKUP(F814,'Cost Pools'!$C$3:$C$13,'Cost Pools'!$D$3:$D$13,"Check CP Number")</f>
        <v>Los Angeles</v>
      </c>
      <c r="I814" s="67">
        <v>2137.44</v>
      </c>
      <c r="J814" s="68"/>
      <c r="K814" s="66">
        <v>1440</v>
      </c>
      <c r="L814" s="68" t="s">
        <v>3102</v>
      </c>
    </row>
    <row r="815" spans="1:12">
      <c r="A815" s="63">
        <v>1600</v>
      </c>
      <c r="B815" s="63" t="s">
        <v>3162</v>
      </c>
      <c r="C815" s="64" t="s">
        <v>866</v>
      </c>
      <c r="D815" s="65">
        <v>42851</v>
      </c>
      <c r="E815" s="66">
        <v>1</v>
      </c>
      <c r="F815" s="66">
        <v>12</v>
      </c>
      <c r="G815" s="66" t="str">
        <f>_xlfn.XLOOKUP(E815,'Cost Pools'!$A$3:$A$8,'Cost Pools'!$B$3:$B$8,"Tarkista KP-numero")</f>
        <v>Accounting</v>
      </c>
      <c r="H815" s="66" t="str">
        <f>_xlfn.XLOOKUP(F815,'Cost Pools'!$C$3:$C$13,'Cost Pools'!$D$3:$D$13,"Check CP Number")</f>
        <v>Los Angeles</v>
      </c>
      <c r="I815" s="67">
        <v>2514.42</v>
      </c>
      <c r="J815" s="68"/>
      <c r="K815" s="66">
        <v>2432</v>
      </c>
      <c r="L815" s="68" t="s">
        <v>3121</v>
      </c>
    </row>
    <row r="816" spans="1:12">
      <c r="A816" s="63">
        <v>1600</v>
      </c>
      <c r="B816" s="63" t="s">
        <v>3162</v>
      </c>
      <c r="C816" s="64" t="s">
        <v>867</v>
      </c>
      <c r="D816" s="65">
        <v>42851</v>
      </c>
      <c r="E816" s="66">
        <v>3</v>
      </c>
      <c r="F816" s="68"/>
      <c r="G816" s="66" t="str">
        <f>_xlfn.XLOOKUP(E816,'Cost Pools'!$A$3:$A$8,'Cost Pools'!$B$3:$B$8,"Tarkista KP-numero")</f>
        <v>Seminars</v>
      </c>
      <c r="H816" s="66" t="str">
        <f>_xlfn.XLOOKUP(F816,'Cost Pools'!$C$3:$C$13,'Cost Pools'!$D$3:$D$13,"Check CP Number")</f>
        <v>Check CP Number</v>
      </c>
      <c r="I816" s="67">
        <v>228.14</v>
      </c>
      <c r="J816" s="68"/>
      <c r="K816" s="66">
        <v>2432</v>
      </c>
      <c r="L816" s="68" t="s">
        <v>3121</v>
      </c>
    </row>
    <row r="817" spans="1:12">
      <c r="A817" s="63">
        <v>1600</v>
      </c>
      <c r="B817" s="63" t="s">
        <v>3162</v>
      </c>
      <c r="C817" s="64" t="s">
        <v>868</v>
      </c>
      <c r="D817" s="65">
        <v>42851</v>
      </c>
      <c r="E817" s="66">
        <v>1</v>
      </c>
      <c r="F817" s="66">
        <v>12</v>
      </c>
      <c r="G817" s="66" t="str">
        <f>_xlfn.XLOOKUP(E817,'Cost Pools'!$A$3:$A$8,'Cost Pools'!$B$3:$B$8,"Tarkista KP-numero")</f>
        <v>Accounting</v>
      </c>
      <c r="H817" s="66" t="str">
        <f>_xlfn.XLOOKUP(F817,'Cost Pools'!$C$3:$C$13,'Cost Pools'!$D$3:$D$13,"Check CP Number")</f>
        <v>Los Angeles</v>
      </c>
      <c r="I817" s="67">
        <v>3172</v>
      </c>
      <c r="J817" s="68"/>
      <c r="K817" s="66">
        <v>440</v>
      </c>
      <c r="L817" s="68" t="s">
        <v>3058</v>
      </c>
    </row>
    <row r="818" spans="1:12">
      <c r="A818" s="63">
        <v>1600</v>
      </c>
      <c r="B818" s="63" t="s">
        <v>3162</v>
      </c>
      <c r="C818" s="64" t="s">
        <v>869</v>
      </c>
      <c r="D818" s="65">
        <v>42851</v>
      </c>
      <c r="E818" s="66">
        <v>2</v>
      </c>
      <c r="F818" s="66">
        <v>22</v>
      </c>
      <c r="G818" s="66" t="str">
        <f>_xlfn.XLOOKUP(E818,'Cost Pools'!$A$3:$A$8,'Cost Pools'!$B$3:$B$8,"Tarkista KP-numero")</f>
        <v>Consulting</v>
      </c>
      <c r="H818" s="66" t="str">
        <f>_xlfn.XLOOKUP(F818,'Cost Pools'!$C$3:$C$13,'Cost Pools'!$D$3:$D$13,"Check CP Number")</f>
        <v>Pittsburg</v>
      </c>
      <c r="I818" s="67">
        <v>2271.64</v>
      </c>
      <c r="J818" s="68"/>
      <c r="K818" s="66">
        <v>440</v>
      </c>
      <c r="L818" s="68" t="s">
        <v>3058</v>
      </c>
    </row>
    <row r="819" spans="1:12">
      <c r="A819" s="63">
        <v>1600</v>
      </c>
      <c r="B819" s="63" t="s">
        <v>3162</v>
      </c>
      <c r="C819" s="64" t="s">
        <v>870</v>
      </c>
      <c r="D819" s="65">
        <v>42851</v>
      </c>
      <c r="E819" s="66">
        <v>1</v>
      </c>
      <c r="F819" s="66">
        <v>12</v>
      </c>
      <c r="G819" s="66" t="str">
        <f>_xlfn.XLOOKUP(E819,'Cost Pools'!$A$3:$A$8,'Cost Pools'!$B$3:$B$8,"Tarkista KP-numero")</f>
        <v>Accounting</v>
      </c>
      <c r="H819" s="66" t="str">
        <f>_xlfn.XLOOKUP(F819,'Cost Pools'!$C$3:$C$13,'Cost Pools'!$D$3:$D$13,"Check CP Number")</f>
        <v>Los Angeles</v>
      </c>
      <c r="I819" s="67">
        <v>534.36</v>
      </c>
      <c r="J819" s="68"/>
      <c r="K819" s="66">
        <v>440</v>
      </c>
      <c r="L819" s="68" t="s">
        <v>3058</v>
      </c>
    </row>
    <row r="820" spans="1:12">
      <c r="A820" s="63">
        <v>1600</v>
      </c>
      <c r="B820" s="63" t="s">
        <v>3162</v>
      </c>
      <c r="C820" s="64" t="s">
        <v>871</v>
      </c>
      <c r="D820" s="65">
        <v>42851</v>
      </c>
      <c r="E820" s="66">
        <v>1</v>
      </c>
      <c r="F820" s="66">
        <v>12</v>
      </c>
      <c r="G820" s="66" t="str">
        <f>_xlfn.XLOOKUP(E820,'Cost Pools'!$A$3:$A$8,'Cost Pools'!$B$3:$B$8,"Tarkista KP-numero")</f>
        <v>Accounting</v>
      </c>
      <c r="H820" s="66" t="str">
        <f>_xlfn.XLOOKUP(F820,'Cost Pools'!$C$3:$C$13,'Cost Pools'!$D$3:$D$13,"Check CP Number")</f>
        <v>Los Angeles</v>
      </c>
      <c r="I820" s="67">
        <v>1110.2</v>
      </c>
      <c r="J820" s="68"/>
      <c r="K820" s="66">
        <v>207</v>
      </c>
      <c r="L820" s="68" t="s">
        <v>3036</v>
      </c>
    </row>
    <row r="821" spans="1:12">
      <c r="A821" s="63">
        <v>1600</v>
      </c>
      <c r="B821" s="63" t="s">
        <v>3162</v>
      </c>
      <c r="C821" s="64" t="s">
        <v>872</v>
      </c>
      <c r="D821" s="65">
        <v>42851</v>
      </c>
      <c r="E821" s="66">
        <v>1</v>
      </c>
      <c r="F821" s="66">
        <v>12</v>
      </c>
      <c r="G821" s="66" t="str">
        <f>_xlfn.XLOOKUP(E821,'Cost Pools'!$A$3:$A$8,'Cost Pools'!$B$3:$B$8,"Tarkista KP-numero")</f>
        <v>Accounting</v>
      </c>
      <c r="H821" s="66" t="str">
        <f>_xlfn.XLOOKUP(F821,'Cost Pools'!$C$3:$C$13,'Cost Pools'!$D$3:$D$13,"Check CP Number")</f>
        <v>Los Angeles</v>
      </c>
      <c r="I821" s="67">
        <v>762.5</v>
      </c>
      <c r="J821" s="68"/>
      <c r="K821" s="66">
        <v>2077</v>
      </c>
      <c r="L821" s="68" t="s">
        <v>3111</v>
      </c>
    </row>
    <row r="822" spans="1:12">
      <c r="A822" s="63">
        <v>1600</v>
      </c>
      <c r="B822" s="63" t="s">
        <v>3162</v>
      </c>
      <c r="C822" s="64" t="s">
        <v>873</v>
      </c>
      <c r="D822" s="65">
        <v>42851</v>
      </c>
      <c r="E822" s="66">
        <v>2</v>
      </c>
      <c r="F822" s="66">
        <v>22</v>
      </c>
      <c r="G822" s="66" t="str">
        <f>_xlfn.XLOOKUP(E822,'Cost Pools'!$A$3:$A$8,'Cost Pools'!$B$3:$B$8,"Tarkista KP-numero")</f>
        <v>Consulting</v>
      </c>
      <c r="H822" s="66" t="str">
        <f>_xlfn.XLOOKUP(F822,'Cost Pools'!$C$3:$C$13,'Cost Pools'!$D$3:$D$13,"Check CP Number")</f>
        <v>Pittsburg</v>
      </c>
      <c r="I822" s="67">
        <v>4026</v>
      </c>
      <c r="J822" s="68"/>
      <c r="K822" s="66">
        <v>3081</v>
      </c>
      <c r="L822" s="68" t="s">
        <v>3144</v>
      </c>
    </row>
    <row r="823" spans="1:12">
      <c r="A823" s="63">
        <v>1600</v>
      </c>
      <c r="B823" s="63" t="s">
        <v>3162</v>
      </c>
      <c r="C823" s="64" t="s">
        <v>874</v>
      </c>
      <c r="D823" s="65">
        <v>42851</v>
      </c>
      <c r="E823" s="66">
        <v>1</v>
      </c>
      <c r="F823" s="66">
        <v>12</v>
      </c>
      <c r="G823" s="66" t="str">
        <f>_xlfn.XLOOKUP(E823,'Cost Pools'!$A$3:$A$8,'Cost Pools'!$B$3:$B$8,"Tarkista KP-numero")</f>
        <v>Accounting</v>
      </c>
      <c r="H823" s="66" t="str">
        <f>_xlfn.XLOOKUP(F823,'Cost Pools'!$C$3:$C$13,'Cost Pools'!$D$3:$D$13,"Check CP Number")</f>
        <v>Los Angeles</v>
      </c>
      <c r="I823" s="67">
        <v>572.17999999999995</v>
      </c>
      <c r="J823" s="68"/>
      <c r="K823" s="66">
        <v>3081</v>
      </c>
      <c r="L823" s="68" t="s">
        <v>3144</v>
      </c>
    </row>
    <row r="824" spans="1:12">
      <c r="A824" s="63">
        <v>1600</v>
      </c>
      <c r="B824" s="63" t="s">
        <v>3162</v>
      </c>
      <c r="C824" s="64" t="s">
        <v>875</v>
      </c>
      <c r="D824" s="65">
        <v>42851</v>
      </c>
      <c r="E824" s="66">
        <v>1</v>
      </c>
      <c r="F824" s="66">
        <v>12</v>
      </c>
      <c r="G824" s="66" t="str">
        <f>_xlfn.XLOOKUP(E824,'Cost Pools'!$A$3:$A$8,'Cost Pools'!$B$3:$B$8,"Tarkista KP-numero")</f>
        <v>Accounting</v>
      </c>
      <c r="H824" s="66" t="str">
        <f>_xlfn.XLOOKUP(F824,'Cost Pools'!$C$3:$C$13,'Cost Pools'!$D$3:$D$13,"Check CP Number")</f>
        <v>Los Angeles</v>
      </c>
      <c r="I824" s="67">
        <v>572.17999999999995</v>
      </c>
      <c r="J824" s="68"/>
      <c r="K824" s="66">
        <v>3081</v>
      </c>
      <c r="L824" s="68" t="s">
        <v>3144</v>
      </c>
    </row>
    <row r="825" spans="1:12">
      <c r="A825" s="63">
        <v>1600</v>
      </c>
      <c r="B825" s="63" t="s">
        <v>3162</v>
      </c>
      <c r="C825" s="64" t="s">
        <v>876</v>
      </c>
      <c r="D825" s="65">
        <v>42851</v>
      </c>
      <c r="E825" s="66">
        <v>2</v>
      </c>
      <c r="F825" s="66">
        <v>22</v>
      </c>
      <c r="G825" s="66" t="str">
        <f>_xlfn.XLOOKUP(E825,'Cost Pools'!$A$3:$A$8,'Cost Pools'!$B$3:$B$8,"Tarkista KP-numero")</f>
        <v>Consulting</v>
      </c>
      <c r="H825" s="66" t="str">
        <f>_xlfn.XLOOKUP(F825,'Cost Pools'!$C$3:$C$13,'Cost Pools'!$D$3:$D$13,"Check CP Number")</f>
        <v>Pittsburg</v>
      </c>
      <c r="I825" s="67">
        <v>1586</v>
      </c>
      <c r="J825" s="68"/>
      <c r="K825" s="66">
        <v>3081</v>
      </c>
      <c r="L825" s="68" t="s">
        <v>3144</v>
      </c>
    </row>
    <row r="826" spans="1:12">
      <c r="A826" s="63">
        <v>1600</v>
      </c>
      <c r="B826" s="63" t="s">
        <v>3162</v>
      </c>
      <c r="C826" s="64" t="s">
        <v>877</v>
      </c>
      <c r="D826" s="65">
        <v>42851</v>
      </c>
      <c r="E826" s="66">
        <v>1</v>
      </c>
      <c r="F826" s="66">
        <v>12</v>
      </c>
      <c r="G826" s="66" t="str">
        <f>_xlfn.XLOOKUP(E826,'Cost Pools'!$A$3:$A$8,'Cost Pools'!$B$3:$B$8,"Tarkista KP-numero")</f>
        <v>Accounting</v>
      </c>
      <c r="H826" s="66" t="str">
        <f>_xlfn.XLOOKUP(F826,'Cost Pools'!$C$3:$C$13,'Cost Pools'!$D$3:$D$13,"Check CP Number")</f>
        <v>Los Angeles</v>
      </c>
      <c r="I826" s="67">
        <v>1586</v>
      </c>
      <c r="J826" s="68"/>
      <c r="K826" s="66">
        <v>3081</v>
      </c>
      <c r="L826" s="68" t="s">
        <v>3144</v>
      </c>
    </row>
    <row r="827" spans="1:12">
      <c r="A827" s="63">
        <v>1600</v>
      </c>
      <c r="B827" s="63" t="s">
        <v>3162</v>
      </c>
      <c r="C827" s="64" t="s">
        <v>878</v>
      </c>
      <c r="D827" s="65">
        <v>42851</v>
      </c>
      <c r="E827" s="66">
        <v>1</v>
      </c>
      <c r="F827" s="66">
        <v>12</v>
      </c>
      <c r="G827" s="66" t="str">
        <f>_xlfn.XLOOKUP(E827,'Cost Pools'!$A$3:$A$8,'Cost Pools'!$B$3:$B$8,"Tarkista KP-numero")</f>
        <v>Accounting</v>
      </c>
      <c r="H827" s="66" t="str">
        <f>_xlfn.XLOOKUP(F827,'Cost Pools'!$C$3:$C$13,'Cost Pools'!$D$3:$D$13,"Check CP Number")</f>
        <v>Los Angeles</v>
      </c>
      <c r="I827" s="67">
        <v>2514.42</v>
      </c>
      <c r="J827" s="68"/>
      <c r="K827" s="66">
        <v>3081</v>
      </c>
      <c r="L827" s="68" t="s">
        <v>3144</v>
      </c>
    </row>
    <row r="828" spans="1:12">
      <c r="A828" s="63">
        <v>1600</v>
      </c>
      <c r="B828" s="63" t="s">
        <v>3162</v>
      </c>
      <c r="C828" s="64" t="s">
        <v>879</v>
      </c>
      <c r="D828" s="65">
        <v>42851</v>
      </c>
      <c r="E828" s="66">
        <v>1</v>
      </c>
      <c r="F828" s="66">
        <v>12</v>
      </c>
      <c r="G828" s="66" t="str">
        <f>_xlfn.XLOOKUP(E828,'Cost Pools'!$A$3:$A$8,'Cost Pools'!$B$3:$B$8,"Tarkista KP-numero")</f>
        <v>Accounting</v>
      </c>
      <c r="H828" s="66" t="str">
        <f>_xlfn.XLOOKUP(F828,'Cost Pools'!$C$3:$C$13,'Cost Pools'!$D$3:$D$13,"Check CP Number")</f>
        <v>Los Angeles</v>
      </c>
      <c r="I828" s="67">
        <v>549</v>
      </c>
      <c r="J828" s="68"/>
      <c r="K828" s="66">
        <v>3126</v>
      </c>
      <c r="L828" s="68" t="s">
        <v>3147</v>
      </c>
    </row>
    <row r="829" spans="1:12">
      <c r="A829" s="63">
        <v>1600</v>
      </c>
      <c r="B829" s="63" t="s">
        <v>3162</v>
      </c>
      <c r="C829" s="64" t="s">
        <v>880</v>
      </c>
      <c r="D829" s="65">
        <v>42851</v>
      </c>
      <c r="E829" s="66">
        <v>1</v>
      </c>
      <c r="F829" s="66">
        <v>12</v>
      </c>
      <c r="G829" s="66" t="str">
        <f>_xlfn.XLOOKUP(E829,'Cost Pools'!$A$3:$A$8,'Cost Pools'!$B$3:$B$8,"Tarkista KP-numero")</f>
        <v>Accounting</v>
      </c>
      <c r="H829" s="66" t="str">
        <f>_xlfn.XLOOKUP(F829,'Cost Pools'!$C$3:$C$13,'Cost Pools'!$D$3:$D$13,"Check CP Number")</f>
        <v>Los Angeles</v>
      </c>
      <c r="I829" s="67">
        <v>549</v>
      </c>
      <c r="J829" s="68"/>
      <c r="K829" s="66">
        <v>3126</v>
      </c>
      <c r="L829" s="68" t="s">
        <v>3147</v>
      </c>
    </row>
    <row r="830" spans="1:12">
      <c r="A830" s="63">
        <v>1600</v>
      </c>
      <c r="B830" s="63" t="s">
        <v>3162</v>
      </c>
      <c r="C830" s="64" t="s">
        <v>881</v>
      </c>
      <c r="D830" s="65">
        <v>42851</v>
      </c>
      <c r="E830" s="66">
        <v>1</v>
      </c>
      <c r="F830" s="66">
        <v>12</v>
      </c>
      <c r="G830" s="66" t="str">
        <f>_xlfn.XLOOKUP(E830,'Cost Pools'!$A$3:$A$8,'Cost Pools'!$B$3:$B$8,"Tarkista KP-numero")</f>
        <v>Accounting</v>
      </c>
      <c r="H830" s="66" t="str">
        <f>_xlfn.XLOOKUP(F830,'Cost Pools'!$C$3:$C$13,'Cost Pools'!$D$3:$D$13,"Check CP Number")</f>
        <v>Los Angeles</v>
      </c>
      <c r="I830" s="67">
        <v>2514.42</v>
      </c>
      <c r="J830" s="68"/>
      <c r="K830" s="66">
        <v>3126</v>
      </c>
      <c r="L830" s="68" t="s">
        <v>3147</v>
      </c>
    </row>
    <row r="831" spans="1:12">
      <c r="A831" s="63">
        <v>1600</v>
      </c>
      <c r="B831" s="63" t="s">
        <v>3162</v>
      </c>
      <c r="C831" s="64" t="s">
        <v>882</v>
      </c>
      <c r="D831" s="65">
        <v>42851</v>
      </c>
      <c r="E831" s="66">
        <v>6</v>
      </c>
      <c r="F831" s="66">
        <v>62</v>
      </c>
      <c r="G831" s="66" t="str">
        <f>_xlfn.XLOOKUP(E831,'Cost Pools'!$A$3:$A$8,'Cost Pools'!$B$3:$B$8,"Tarkista KP-numero")</f>
        <v>Other Services</v>
      </c>
      <c r="H831" s="66" t="str">
        <f>_xlfn.XLOOKUP(F831,'Cost Pools'!$C$3:$C$13,'Cost Pools'!$D$3:$D$13,"Check CP Number")</f>
        <v>Los Angeles</v>
      </c>
      <c r="I831" s="67">
        <v>585.6</v>
      </c>
      <c r="J831" s="68"/>
      <c r="K831" s="66">
        <v>3126</v>
      </c>
      <c r="L831" s="68" t="s">
        <v>3147</v>
      </c>
    </row>
    <row r="832" spans="1:12">
      <c r="A832" s="63">
        <v>1600</v>
      </c>
      <c r="B832" s="63" t="s">
        <v>3162</v>
      </c>
      <c r="C832" s="64" t="s">
        <v>883</v>
      </c>
      <c r="D832" s="65">
        <v>42852</v>
      </c>
      <c r="E832" s="66">
        <v>2</v>
      </c>
      <c r="F832" s="66">
        <v>21</v>
      </c>
      <c r="G832" s="66" t="str">
        <f>_xlfn.XLOOKUP(E832,'Cost Pools'!$A$3:$A$8,'Cost Pools'!$B$3:$B$8,"Tarkista KP-numero")</f>
        <v>Consulting</v>
      </c>
      <c r="H832" s="66" t="str">
        <f>_xlfn.XLOOKUP(F832,'Cost Pools'!$C$3:$C$13,'Cost Pools'!$D$3:$D$13,"Check CP Number")</f>
        <v>London</v>
      </c>
      <c r="I832" s="68"/>
      <c r="J832" s="67">
        <v>-3660</v>
      </c>
      <c r="K832" s="66">
        <v>2457</v>
      </c>
      <c r="L832" s="68" t="s">
        <v>3165</v>
      </c>
    </row>
    <row r="833" spans="1:12">
      <c r="A833" s="63">
        <v>1600</v>
      </c>
      <c r="B833" s="63" t="s">
        <v>3162</v>
      </c>
      <c r="C833" s="64" t="s">
        <v>884</v>
      </c>
      <c r="D833" s="65">
        <v>42852</v>
      </c>
      <c r="E833" s="66">
        <v>2</v>
      </c>
      <c r="F833" s="66">
        <v>21</v>
      </c>
      <c r="G833" s="66" t="str">
        <f>_xlfn.XLOOKUP(E833,'Cost Pools'!$A$3:$A$8,'Cost Pools'!$B$3:$B$8,"Tarkista KP-numero")</f>
        <v>Consulting</v>
      </c>
      <c r="H833" s="66" t="str">
        <f>_xlfn.XLOOKUP(F833,'Cost Pools'!$C$3:$C$13,'Cost Pools'!$D$3:$D$13,"Check CP Number")</f>
        <v>London</v>
      </c>
      <c r="I833" s="67">
        <v>3294</v>
      </c>
      <c r="J833" s="68"/>
      <c r="K833" s="66">
        <v>2457</v>
      </c>
      <c r="L833" s="68" t="s">
        <v>3165</v>
      </c>
    </row>
    <row r="834" spans="1:12">
      <c r="A834" s="63">
        <v>1600</v>
      </c>
      <c r="B834" s="63" t="s">
        <v>3162</v>
      </c>
      <c r="C834" s="64" t="s">
        <v>885</v>
      </c>
      <c r="D834" s="65">
        <v>42853</v>
      </c>
      <c r="E834" s="66">
        <v>6</v>
      </c>
      <c r="F834" s="66">
        <v>61</v>
      </c>
      <c r="G834" s="66" t="str">
        <f>_xlfn.XLOOKUP(E834,'Cost Pools'!$A$3:$A$8,'Cost Pools'!$B$3:$B$8,"Tarkista KP-numero")</f>
        <v>Other Services</v>
      </c>
      <c r="H834" s="66" t="str">
        <f>_xlfn.XLOOKUP(F834,'Cost Pools'!$C$3:$C$13,'Cost Pools'!$D$3:$D$13,"Check CP Number")</f>
        <v>New York</v>
      </c>
      <c r="I834" s="67">
        <v>2808.63</v>
      </c>
      <c r="J834" s="68"/>
      <c r="K834" s="66">
        <v>1511</v>
      </c>
      <c r="L834" s="68" t="s">
        <v>3103</v>
      </c>
    </row>
    <row r="835" spans="1:12">
      <c r="A835" s="63">
        <v>1600</v>
      </c>
      <c r="B835" s="63" t="s">
        <v>3162</v>
      </c>
      <c r="C835" s="64" t="s">
        <v>886</v>
      </c>
      <c r="D835" s="65">
        <v>42853</v>
      </c>
      <c r="E835" s="66">
        <v>6</v>
      </c>
      <c r="F835" s="66">
        <v>61</v>
      </c>
      <c r="G835" s="66" t="str">
        <f>_xlfn.XLOOKUP(E835,'Cost Pools'!$A$3:$A$8,'Cost Pools'!$B$3:$B$8,"Tarkista KP-numero")</f>
        <v>Other Services</v>
      </c>
      <c r="H835" s="66" t="str">
        <f>_xlfn.XLOOKUP(F835,'Cost Pools'!$C$3:$C$13,'Cost Pools'!$D$3:$D$13,"Check CP Number")</f>
        <v>New York</v>
      </c>
      <c r="I835" s="67">
        <v>21264.6</v>
      </c>
      <c r="J835" s="68"/>
      <c r="K835" s="66">
        <v>111</v>
      </c>
      <c r="L835" s="68" t="s">
        <v>3025</v>
      </c>
    </row>
    <row r="836" spans="1:12">
      <c r="A836" s="63">
        <v>1600</v>
      </c>
      <c r="B836" s="63" t="s">
        <v>3162</v>
      </c>
      <c r="C836" s="64" t="s">
        <v>887</v>
      </c>
      <c r="D836" s="65">
        <v>42853</v>
      </c>
      <c r="E836" s="66">
        <v>4</v>
      </c>
      <c r="F836" s="68"/>
      <c r="G836" s="66" t="str">
        <f>_xlfn.XLOOKUP(E836,'Cost Pools'!$A$3:$A$8,'Cost Pools'!$B$3:$B$8,"Tarkista KP-numero")</f>
        <v>Management</v>
      </c>
      <c r="H836" s="66" t="str">
        <f>_xlfn.XLOOKUP(F836,'Cost Pools'!$C$3:$C$13,'Cost Pools'!$D$3:$D$13,"Check CP Number")</f>
        <v>Check CP Number</v>
      </c>
      <c r="I836" s="67">
        <v>3943.58</v>
      </c>
      <c r="J836" s="68"/>
      <c r="K836" s="66">
        <v>2792</v>
      </c>
      <c r="L836" s="68" t="s">
        <v>3132</v>
      </c>
    </row>
    <row r="837" spans="1:12">
      <c r="A837" s="63">
        <v>1600</v>
      </c>
      <c r="B837" s="63" t="s">
        <v>3162</v>
      </c>
      <c r="C837" s="64" t="s">
        <v>888</v>
      </c>
      <c r="D837" s="65">
        <v>42853</v>
      </c>
      <c r="E837" s="66">
        <v>4</v>
      </c>
      <c r="F837" s="68"/>
      <c r="G837" s="66" t="str">
        <f>_xlfn.XLOOKUP(E837,'Cost Pools'!$A$3:$A$8,'Cost Pools'!$B$3:$B$8,"Tarkista KP-numero")</f>
        <v>Management</v>
      </c>
      <c r="H837" s="66" t="str">
        <f>_xlfn.XLOOKUP(F837,'Cost Pools'!$C$3:$C$13,'Cost Pools'!$D$3:$D$13,"Check CP Number")</f>
        <v>Check CP Number</v>
      </c>
      <c r="I837" s="67">
        <v>826.59</v>
      </c>
      <c r="J837" s="68"/>
      <c r="K837" s="66">
        <v>2792</v>
      </c>
      <c r="L837" s="68" t="s">
        <v>3132</v>
      </c>
    </row>
    <row r="838" spans="1:12">
      <c r="A838" s="63">
        <v>1600</v>
      </c>
      <c r="B838" s="63" t="s">
        <v>3162</v>
      </c>
      <c r="C838" s="64" t="s">
        <v>889</v>
      </c>
      <c r="D838" s="65">
        <v>42854</v>
      </c>
      <c r="E838" s="66">
        <v>1</v>
      </c>
      <c r="F838" s="66">
        <v>12</v>
      </c>
      <c r="G838" s="66" t="str">
        <f>_xlfn.XLOOKUP(E838,'Cost Pools'!$A$3:$A$8,'Cost Pools'!$B$3:$B$8,"Tarkista KP-numero")</f>
        <v>Accounting</v>
      </c>
      <c r="H838" s="66" t="str">
        <f>_xlfn.XLOOKUP(F838,'Cost Pools'!$C$3:$C$13,'Cost Pools'!$D$3:$D$13,"Check CP Number")</f>
        <v>Los Angeles</v>
      </c>
      <c r="I838" s="67">
        <v>1068.72</v>
      </c>
      <c r="J838" s="68"/>
      <c r="K838" s="66">
        <v>65</v>
      </c>
      <c r="L838" s="68" t="s">
        <v>3014</v>
      </c>
    </row>
    <row r="839" spans="1:12">
      <c r="A839" s="63">
        <v>1600</v>
      </c>
      <c r="B839" s="63" t="s">
        <v>3162</v>
      </c>
      <c r="C839" s="64" t="s">
        <v>890</v>
      </c>
      <c r="D839" s="65">
        <v>42854</v>
      </c>
      <c r="E839" s="66">
        <v>1</v>
      </c>
      <c r="F839" s="66">
        <v>12</v>
      </c>
      <c r="G839" s="66" t="str">
        <f>_xlfn.XLOOKUP(E839,'Cost Pools'!$A$3:$A$8,'Cost Pools'!$B$3:$B$8,"Tarkista KP-numero")</f>
        <v>Accounting</v>
      </c>
      <c r="H839" s="66" t="str">
        <f>_xlfn.XLOOKUP(F839,'Cost Pools'!$C$3:$C$13,'Cost Pools'!$D$3:$D$13,"Check CP Number")</f>
        <v>Los Angeles</v>
      </c>
      <c r="I839" s="67">
        <v>73.2</v>
      </c>
      <c r="J839" s="68"/>
      <c r="K839" s="66">
        <v>94</v>
      </c>
      <c r="L839" s="68" t="s">
        <v>3016</v>
      </c>
    </row>
    <row r="840" spans="1:12">
      <c r="A840" s="63">
        <v>1600</v>
      </c>
      <c r="B840" s="63" t="s">
        <v>3162</v>
      </c>
      <c r="C840" s="64" t="s">
        <v>891</v>
      </c>
      <c r="D840" s="65">
        <v>42854</v>
      </c>
      <c r="E840" s="66">
        <v>1</v>
      </c>
      <c r="F840" s="66">
        <v>12</v>
      </c>
      <c r="G840" s="66" t="str">
        <f>_xlfn.XLOOKUP(E840,'Cost Pools'!$A$3:$A$8,'Cost Pools'!$B$3:$B$8,"Tarkista KP-numero")</f>
        <v>Accounting</v>
      </c>
      <c r="H840" s="66" t="str">
        <f>_xlfn.XLOOKUP(F840,'Cost Pools'!$C$3:$C$13,'Cost Pools'!$D$3:$D$13,"Check CP Number")</f>
        <v>Los Angeles</v>
      </c>
      <c r="I840" s="67">
        <v>73.2</v>
      </c>
      <c r="J840" s="68"/>
      <c r="K840" s="66">
        <v>101</v>
      </c>
      <c r="L840" s="68" t="s">
        <v>3018</v>
      </c>
    </row>
    <row r="841" spans="1:12">
      <c r="A841" s="63">
        <v>1600</v>
      </c>
      <c r="B841" s="63" t="s">
        <v>3162</v>
      </c>
      <c r="C841" s="64" t="s">
        <v>892</v>
      </c>
      <c r="D841" s="65">
        <v>42854</v>
      </c>
      <c r="E841" s="66">
        <v>1</v>
      </c>
      <c r="F841" s="66">
        <v>12</v>
      </c>
      <c r="G841" s="66" t="str">
        <f>_xlfn.XLOOKUP(E841,'Cost Pools'!$A$3:$A$8,'Cost Pools'!$B$3:$B$8,"Tarkista KP-numero")</f>
        <v>Accounting</v>
      </c>
      <c r="H841" s="66" t="str">
        <f>_xlfn.XLOOKUP(F841,'Cost Pools'!$C$3:$C$13,'Cost Pools'!$D$3:$D$13,"Check CP Number")</f>
        <v>Los Angeles</v>
      </c>
      <c r="I841" s="67">
        <v>36.6</v>
      </c>
      <c r="J841" s="68"/>
      <c r="K841" s="66">
        <v>103</v>
      </c>
      <c r="L841" s="68" t="s">
        <v>3020</v>
      </c>
    </row>
    <row r="842" spans="1:12">
      <c r="A842" s="63">
        <v>1600</v>
      </c>
      <c r="B842" s="63" t="s">
        <v>3162</v>
      </c>
      <c r="C842" s="64" t="s">
        <v>893</v>
      </c>
      <c r="D842" s="65">
        <v>42854</v>
      </c>
      <c r="E842" s="66">
        <v>1</v>
      </c>
      <c r="F842" s="66">
        <v>12</v>
      </c>
      <c r="G842" s="66" t="str">
        <f>_xlfn.XLOOKUP(E842,'Cost Pools'!$A$3:$A$8,'Cost Pools'!$B$3:$B$8,"Tarkista KP-numero")</f>
        <v>Accounting</v>
      </c>
      <c r="H842" s="66" t="str">
        <f>_xlfn.XLOOKUP(F842,'Cost Pools'!$C$3:$C$13,'Cost Pools'!$D$3:$D$13,"Check CP Number")</f>
        <v>Los Angeles</v>
      </c>
      <c r="I842" s="67">
        <v>36.6</v>
      </c>
      <c r="J842" s="68"/>
      <c r="K842" s="66">
        <v>104</v>
      </c>
      <c r="L842" s="68" t="s">
        <v>3021</v>
      </c>
    </row>
    <row r="843" spans="1:12">
      <c r="A843" s="63">
        <v>1600</v>
      </c>
      <c r="B843" s="63" t="s">
        <v>3162</v>
      </c>
      <c r="C843" s="64" t="s">
        <v>894</v>
      </c>
      <c r="D843" s="65">
        <v>42854</v>
      </c>
      <c r="E843" s="66">
        <v>1</v>
      </c>
      <c r="F843" s="66">
        <v>12</v>
      </c>
      <c r="G843" s="66" t="str">
        <f>_xlfn.XLOOKUP(E843,'Cost Pools'!$A$3:$A$8,'Cost Pools'!$B$3:$B$8,"Tarkista KP-numero")</f>
        <v>Accounting</v>
      </c>
      <c r="H843" s="66" t="str">
        <f>_xlfn.XLOOKUP(F843,'Cost Pools'!$C$3:$C$13,'Cost Pools'!$D$3:$D$13,"Check CP Number")</f>
        <v>Los Angeles</v>
      </c>
      <c r="I843" s="67">
        <v>109.8</v>
      </c>
      <c r="J843" s="68"/>
      <c r="K843" s="66">
        <v>105</v>
      </c>
      <c r="L843" s="68" t="s">
        <v>3022</v>
      </c>
    </row>
    <row r="844" spans="1:12">
      <c r="A844" s="63">
        <v>1600</v>
      </c>
      <c r="B844" s="63" t="s">
        <v>3162</v>
      </c>
      <c r="C844" s="64" t="s">
        <v>895</v>
      </c>
      <c r="D844" s="65">
        <v>42854</v>
      </c>
      <c r="E844" s="66">
        <v>1</v>
      </c>
      <c r="F844" s="66">
        <v>12</v>
      </c>
      <c r="G844" s="66" t="str">
        <f>_xlfn.XLOOKUP(E844,'Cost Pools'!$A$3:$A$8,'Cost Pools'!$B$3:$B$8,"Tarkista KP-numero")</f>
        <v>Accounting</v>
      </c>
      <c r="H844" s="66" t="str">
        <f>_xlfn.XLOOKUP(F844,'Cost Pools'!$C$3:$C$13,'Cost Pools'!$D$3:$D$13,"Check CP Number")</f>
        <v>Los Angeles</v>
      </c>
      <c r="I844" s="67">
        <v>73.2</v>
      </c>
      <c r="J844" s="68"/>
      <c r="K844" s="66">
        <v>106</v>
      </c>
      <c r="L844" s="68" t="s">
        <v>3023</v>
      </c>
    </row>
    <row r="845" spans="1:12">
      <c r="A845" s="63">
        <v>1600</v>
      </c>
      <c r="B845" s="63" t="s">
        <v>3162</v>
      </c>
      <c r="C845" s="64" t="s">
        <v>896</v>
      </c>
      <c r="D845" s="65">
        <v>42854</v>
      </c>
      <c r="E845" s="66">
        <v>1</v>
      </c>
      <c r="F845" s="66">
        <v>12</v>
      </c>
      <c r="G845" s="66" t="str">
        <f>_xlfn.XLOOKUP(E845,'Cost Pools'!$A$3:$A$8,'Cost Pools'!$B$3:$B$8,"Tarkista KP-numero")</f>
        <v>Accounting</v>
      </c>
      <c r="H845" s="66" t="str">
        <f>_xlfn.XLOOKUP(F845,'Cost Pools'!$C$3:$C$13,'Cost Pools'!$D$3:$D$13,"Check CP Number")</f>
        <v>Los Angeles</v>
      </c>
      <c r="I845" s="67">
        <v>73.2</v>
      </c>
      <c r="J845" s="68"/>
      <c r="K845" s="66">
        <v>111</v>
      </c>
      <c r="L845" s="68" t="s">
        <v>3025</v>
      </c>
    </row>
    <row r="846" spans="1:12">
      <c r="A846" s="63">
        <v>1600</v>
      </c>
      <c r="B846" s="63" t="s">
        <v>3162</v>
      </c>
      <c r="C846" s="64" t="s">
        <v>897</v>
      </c>
      <c r="D846" s="65">
        <v>42854</v>
      </c>
      <c r="E846" s="66">
        <v>1</v>
      </c>
      <c r="F846" s="66">
        <v>12</v>
      </c>
      <c r="G846" s="66" t="str">
        <f>_xlfn.XLOOKUP(E846,'Cost Pools'!$A$3:$A$8,'Cost Pools'!$B$3:$B$8,"Tarkista KP-numero")</f>
        <v>Accounting</v>
      </c>
      <c r="H846" s="66" t="str">
        <f>_xlfn.XLOOKUP(F846,'Cost Pools'!$C$3:$C$13,'Cost Pools'!$D$3:$D$13,"Check CP Number")</f>
        <v>Los Angeles</v>
      </c>
      <c r="I846" s="67">
        <v>36.6</v>
      </c>
      <c r="J846" s="68"/>
      <c r="K846" s="66">
        <v>115</v>
      </c>
      <c r="L846" s="68" t="s">
        <v>3026</v>
      </c>
    </row>
    <row r="847" spans="1:12">
      <c r="A847" s="63">
        <v>1600</v>
      </c>
      <c r="B847" s="63" t="s">
        <v>3162</v>
      </c>
      <c r="C847" s="64" t="s">
        <v>898</v>
      </c>
      <c r="D847" s="65">
        <v>42854</v>
      </c>
      <c r="E847" s="66">
        <v>1</v>
      </c>
      <c r="F847" s="66">
        <v>12</v>
      </c>
      <c r="G847" s="66" t="str">
        <f>_xlfn.XLOOKUP(E847,'Cost Pools'!$A$3:$A$8,'Cost Pools'!$B$3:$B$8,"Tarkista KP-numero")</f>
        <v>Accounting</v>
      </c>
      <c r="H847" s="66" t="str">
        <f>_xlfn.XLOOKUP(F847,'Cost Pools'!$C$3:$C$13,'Cost Pools'!$D$3:$D$13,"Check CP Number")</f>
        <v>Los Angeles</v>
      </c>
      <c r="I847" s="67">
        <v>1708</v>
      </c>
      <c r="J847" s="68"/>
      <c r="K847" s="66">
        <v>320</v>
      </c>
      <c r="L847" s="68" t="s">
        <v>3052</v>
      </c>
    </row>
    <row r="848" spans="1:12">
      <c r="A848" s="63">
        <v>1600</v>
      </c>
      <c r="B848" s="63" t="s">
        <v>3162</v>
      </c>
      <c r="C848" s="64" t="s">
        <v>899</v>
      </c>
      <c r="D848" s="65">
        <v>42854</v>
      </c>
      <c r="E848" s="66">
        <v>6</v>
      </c>
      <c r="F848" s="66">
        <v>61</v>
      </c>
      <c r="G848" s="66" t="str">
        <f>_xlfn.XLOOKUP(E848,'Cost Pools'!$A$3:$A$8,'Cost Pools'!$B$3:$B$8,"Tarkista KP-numero")</f>
        <v>Other Services</v>
      </c>
      <c r="H848" s="66" t="str">
        <f>_xlfn.XLOOKUP(F848,'Cost Pools'!$C$3:$C$13,'Cost Pools'!$D$3:$D$13,"Check CP Number")</f>
        <v>New York</v>
      </c>
      <c r="I848" s="67">
        <v>8982.25</v>
      </c>
      <c r="J848" s="68"/>
      <c r="K848" s="66">
        <v>358</v>
      </c>
      <c r="L848" s="68" t="s">
        <v>3054</v>
      </c>
    </row>
    <row r="849" spans="1:12">
      <c r="A849" s="63">
        <v>1600</v>
      </c>
      <c r="B849" s="63" t="s">
        <v>3162</v>
      </c>
      <c r="C849" s="64" t="s">
        <v>900</v>
      </c>
      <c r="D849" s="65">
        <v>42854</v>
      </c>
      <c r="E849" s="66">
        <v>1</v>
      </c>
      <c r="F849" s="66">
        <v>12</v>
      </c>
      <c r="G849" s="66" t="str">
        <f>_xlfn.XLOOKUP(E849,'Cost Pools'!$A$3:$A$8,'Cost Pools'!$B$3:$B$8,"Tarkista KP-numero")</f>
        <v>Accounting</v>
      </c>
      <c r="H849" s="66" t="str">
        <f>_xlfn.XLOOKUP(F849,'Cost Pools'!$C$3:$C$13,'Cost Pools'!$D$3:$D$13,"Check CP Number")</f>
        <v>Los Angeles</v>
      </c>
      <c r="I849" s="67">
        <v>1622.6</v>
      </c>
      <c r="J849" s="68"/>
      <c r="K849" s="66">
        <v>440</v>
      </c>
      <c r="L849" s="68" t="s">
        <v>3058</v>
      </c>
    </row>
    <row r="850" spans="1:12">
      <c r="A850" s="63">
        <v>1600</v>
      </c>
      <c r="B850" s="63" t="s">
        <v>3162</v>
      </c>
      <c r="C850" s="64" t="s">
        <v>901</v>
      </c>
      <c r="D850" s="65">
        <v>42854</v>
      </c>
      <c r="E850" s="66">
        <v>1</v>
      </c>
      <c r="F850" s="66">
        <v>12</v>
      </c>
      <c r="G850" s="66" t="str">
        <f>_xlfn.XLOOKUP(E850,'Cost Pools'!$A$3:$A$8,'Cost Pools'!$B$3:$B$8,"Tarkista KP-numero")</f>
        <v>Accounting</v>
      </c>
      <c r="H850" s="66" t="str">
        <f>_xlfn.XLOOKUP(F850,'Cost Pools'!$C$3:$C$13,'Cost Pools'!$D$3:$D$13,"Check CP Number")</f>
        <v>Los Angeles</v>
      </c>
      <c r="I850" s="67">
        <v>1256.5999999999999</v>
      </c>
      <c r="J850" s="68"/>
      <c r="K850" s="66">
        <v>978</v>
      </c>
      <c r="L850" s="68" t="s">
        <v>3091</v>
      </c>
    </row>
    <row r="851" spans="1:12">
      <c r="A851" s="63">
        <v>1600</v>
      </c>
      <c r="B851" s="63" t="s">
        <v>3162</v>
      </c>
      <c r="C851" s="64" t="s">
        <v>902</v>
      </c>
      <c r="D851" s="65">
        <v>42854</v>
      </c>
      <c r="E851" s="66">
        <v>6</v>
      </c>
      <c r="F851" s="66">
        <v>61</v>
      </c>
      <c r="G851" s="66" t="str">
        <f>_xlfn.XLOOKUP(E851,'Cost Pools'!$A$3:$A$8,'Cost Pools'!$B$3:$B$8,"Tarkista KP-numero")</f>
        <v>Other Services</v>
      </c>
      <c r="H851" s="66" t="str">
        <f>_xlfn.XLOOKUP(F851,'Cost Pools'!$C$3:$C$13,'Cost Pools'!$D$3:$D$13,"Check CP Number")</f>
        <v>New York</v>
      </c>
      <c r="I851" s="67">
        <v>890.6</v>
      </c>
      <c r="J851" s="68"/>
      <c r="K851" s="66">
        <v>2077</v>
      </c>
      <c r="L851" s="68" t="s">
        <v>3111</v>
      </c>
    </row>
    <row r="852" spans="1:12">
      <c r="A852" s="63">
        <v>1600</v>
      </c>
      <c r="B852" s="63" t="s">
        <v>3162</v>
      </c>
      <c r="C852" s="64" t="s">
        <v>903</v>
      </c>
      <c r="D852" s="65">
        <v>42854</v>
      </c>
      <c r="E852" s="66">
        <v>6</v>
      </c>
      <c r="F852" s="66">
        <v>61</v>
      </c>
      <c r="G852" s="66" t="str">
        <f>_xlfn.XLOOKUP(E852,'Cost Pools'!$A$3:$A$8,'Cost Pools'!$B$3:$B$8,"Tarkista KP-numero")</f>
        <v>Other Services</v>
      </c>
      <c r="H852" s="66" t="str">
        <f>_xlfn.XLOOKUP(F852,'Cost Pools'!$C$3:$C$13,'Cost Pools'!$D$3:$D$13,"Check CP Number")</f>
        <v>New York</v>
      </c>
      <c r="I852" s="67">
        <v>2684</v>
      </c>
      <c r="J852" s="68"/>
      <c r="K852" s="66">
        <v>3126</v>
      </c>
      <c r="L852" s="68" t="s">
        <v>3147</v>
      </c>
    </row>
    <row r="853" spans="1:12">
      <c r="A853" s="63">
        <v>1600</v>
      </c>
      <c r="B853" s="63" t="s">
        <v>3162</v>
      </c>
      <c r="C853" s="64" t="s">
        <v>904</v>
      </c>
      <c r="D853" s="65">
        <v>42854</v>
      </c>
      <c r="E853" s="66">
        <v>6</v>
      </c>
      <c r="F853" s="66">
        <v>61</v>
      </c>
      <c r="G853" s="66" t="str">
        <f>_xlfn.XLOOKUP(E853,'Cost Pools'!$A$3:$A$8,'Cost Pools'!$B$3:$B$8,"Tarkista KP-numero")</f>
        <v>Other Services</v>
      </c>
      <c r="H853" s="66" t="str">
        <f>_xlfn.XLOOKUP(F853,'Cost Pools'!$C$3:$C$13,'Cost Pools'!$D$3:$D$13,"Check CP Number")</f>
        <v>New York</v>
      </c>
      <c r="I853" s="67">
        <v>732</v>
      </c>
      <c r="J853" s="68"/>
      <c r="K853" s="66">
        <v>1126</v>
      </c>
      <c r="L853" s="68" t="s">
        <v>3096</v>
      </c>
    </row>
    <row r="854" spans="1:12">
      <c r="A854" s="63">
        <v>1600</v>
      </c>
      <c r="B854" s="63" t="s">
        <v>3162</v>
      </c>
      <c r="C854" s="64" t="s">
        <v>905</v>
      </c>
      <c r="D854" s="65">
        <v>42854</v>
      </c>
      <c r="E854" s="66">
        <v>6</v>
      </c>
      <c r="F854" s="66">
        <v>61</v>
      </c>
      <c r="G854" s="66" t="str">
        <f>_xlfn.XLOOKUP(E854,'Cost Pools'!$A$3:$A$8,'Cost Pools'!$B$3:$B$8,"Tarkista KP-numero")</f>
        <v>Other Services</v>
      </c>
      <c r="H854" s="66" t="str">
        <f>_xlfn.XLOOKUP(F854,'Cost Pools'!$C$3:$C$13,'Cost Pools'!$D$3:$D$13,"Check CP Number")</f>
        <v>New York</v>
      </c>
      <c r="I854" s="67">
        <v>732</v>
      </c>
      <c r="J854" s="68"/>
      <c r="K854" s="66">
        <v>1126</v>
      </c>
      <c r="L854" s="68" t="s">
        <v>3096</v>
      </c>
    </row>
    <row r="855" spans="1:12">
      <c r="A855" s="63">
        <v>1600</v>
      </c>
      <c r="B855" s="63" t="s">
        <v>3162</v>
      </c>
      <c r="C855" s="64" t="s">
        <v>906</v>
      </c>
      <c r="D855" s="65">
        <v>42854</v>
      </c>
      <c r="E855" s="66">
        <v>1</v>
      </c>
      <c r="F855" s="66">
        <v>12</v>
      </c>
      <c r="G855" s="66" t="str">
        <f>_xlfn.XLOOKUP(E855,'Cost Pools'!$A$3:$A$8,'Cost Pools'!$B$3:$B$8,"Tarkista KP-numero")</f>
        <v>Accounting</v>
      </c>
      <c r="H855" s="66" t="str">
        <f>_xlfn.XLOOKUP(F855,'Cost Pools'!$C$3:$C$13,'Cost Pools'!$D$3:$D$13,"Check CP Number")</f>
        <v>Los Angeles</v>
      </c>
      <c r="I855" s="67">
        <v>146.4</v>
      </c>
      <c r="J855" s="68"/>
      <c r="K855" s="66">
        <v>1511</v>
      </c>
      <c r="L855" s="68" t="s">
        <v>3103</v>
      </c>
    </row>
    <row r="856" spans="1:12">
      <c r="A856" s="63">
        <v>1600</v>
      </c>
      <c r="B856" s="63" t="s">
        <v>3162</v>
      </c>
      <c r="C856" s="64" t="s">
        <v>907</v>
      </c>
      <c r="D856" s="65">
        <v>42854</v>
      </c>
      <c r="E856" s="66">
        <v>1</v>
      </c>
      <c r="F856" s="66">
        <v>12</v>
      </c>
      <c r="G856" s="66" t="str">
        <f>_xlfn.XLOOKUP(E856,'Cost Pools'!$A$3:$A$8,'Cost Pools'!$B$3:$B$8,"Tarkista KP-numero")</f>
        <v>Accounting</v>
      </c>
      <c r="H856" s="66" t="str">
        <f>_xlfn.XLOOKUP(F856,'Cost Pools'!$C$3:$C$13,'Cost Pools'!$D$3:$D$13,"Check CP Number")</f>
        <v>Los Angeles</v>
      </c>
      <c r="I856" s="67">
        <v>183</v>
      </c>
      <c r="J856" s="68"/>
      <c r="K856" s="66">
        <v>283</v>
      </c>
      <c r="L856" s="68" t="s">
        <v>3047</v>
      </c>
    </row>
    <row r="857" spans="1:12">
      <c r="A857" s="63">
        <v>1600</v>
      </c>
      <c r="B857" s="63" t="s">
        <v>3162</v>
      </c>
      <c r="C857" s="64" t="s">
        <v>908</v>
      </c>
      <c r="D857" s="65">
        <v>42854</v>
      </c>
      <c r="E857" s="66">
        <v>1</v>
      </c>
      <c r="F857" s="66">
        <v>12</v>
      </c>
      <c r="G857" s="66" t="str">
        <f>_xlfn.XLOOKUP(E857,'Cost Pools'!$A$3:$A$8,'Cost Pools'!$B$3:$B$8,"Tarkista KP-numero")</f>
        <v>Accounting</v>
      </c>
      <c r="H857" s="66" t="str">
        <f>_xlfn.XLOOKUP(F857,'Cost Pools'!$C$3:$C$13,'Cost Pools'!$D$3:$D$13,"Check CP Number")</f>
        <v>Los Angeles</v>
      </c>
      <c r="I857" s="67">
        <v>1298.08</v>
      </c>
      <c r="J857" s="68"/>
      <c r="K857" s="66">
        <v>283</v>
      </c>
      <c r="L857" s="68" t="s">
        <v>3047</v>
      </c>
    </row>
    <row r="858" spans="1:12">
      <c r="A858" s="63">
        <v>1600</v>
      </c>
      <c r="B858" s="63" t="s">
        <v>3162</v>
      </c>
      <c r="C858" s="64" t="s">
        <v>909</v>
      </c>
      <c r="D858" s="65">
        <v>42854</v>
      </c>
      <c r="E858" s="66">
        <v>1</v>
      </c>
      <c r="F858" s="66">
        <v>12</v>
      </c>
      <c r="G858" s="66" t="str">
        <f>_xlfn.XLOOKUP(E858,'Cost Pools'!$A$3:$A$8,'Cost Pools'!$B$3:$B$8,"Tarkista KP-numero")</f>
        <v>Accounting</v>
      </c>
      <c r="H858" s="66" t="str">
        <f>_xlfn.XLOOKUP(F858,'Cost Pools'!$C$3:$C$13,'Cost Pools'!$D$3:$D$13,"Check CP Number")</f>
        <v>Los Angeles</v>
      </c>
      <c r="I858" s="67">
        <v>73.2</v>
      </c>
      <c r="J858" s="68"/>
      <c r="K858" s="66">
        <v>1119</v>
      </c>
      <c r="L858" s="68" t="s">
        <v>3095</v>
      </c>
    </row>
    <row r="859" spans="1:12">
      <c r="A859" s="63">
        <v>1600</v>
      </c>
      <c r="B859" s="63" t="s">
        <v>3162</v>
      </c>
      <c r="C859" s="64" t="s">
        <v>910</v>
      </c>
      <c r="D859" s="65">
        <v>42854</v>
      </c>
      <c r="E859" s="66">
        <v>1</v>
      </c>
      <c r="F859" s="66">
        <v>12</v>
      </c>
      <c r="G859" s="66" t="str">
        <f>_xlfn.XLOOKUP(E859,'Cost Pools'!$A$3:$A$8,'Cost Pools'!$B$3:$B$8,"Tarkista KP-numero")</f>
        <v>Accounting</v>
      </c>
      <c r="H859" s="66" t="str">
        <f>_xlfn.XLOOKUP(F859,'Cost Pools'!$C$3:$C$13,'Cost Pools'!$D$3:$D$13,"Check CP Number")</f>
        <v>Los Angeles</v>
      </c>
      <c r="I859" s="67">
        <v>109.8</v>
      </c>
      <c r="J859" s="68"/>
      <c r="K859" s="66">
        <v>515</v>
      </c>
      <c r="L859" s="68" t="s">
        <v>3063</v>
      </c>
    </row>
    <row r="860" spans="1:12">
      <c r="A860" s="63">
        <v>1600</v>
      </c>
      <c r="B860" s="63" t="s">
        <v>3162</v>
      </c>
      <c r="C860" s="64" t="s">
        <v>911</v>
      </c>
      <c r="D860" s="65">
        <v>42854</v>
      </c>
      <c r="E860" s="66">
        <v>1</v>
      </c>
      <c r="F860" s="66">
        <v>12</v>
      </c>
      <c r="G860" s="66" t="str">
        <f>_xlfn.XLOOKUP(E860,'Cost Pools'!$A$3:$A$8,'Cost Pools'!$B$3:$B$8,"Tarkista KP-numero")</f>
        <v>Accounting</v>
      </c>
      <c r="H860" s="66" t="str">
        <f>_xlfn.XLOOKUP(F860,'Cost Pools'!$C$3:$C$13,'Cost Pools'!$D$3:$D$13,"Check CP Number")</f>
        <v>Los Angeles</v>
      </c>
      <c r="I860" s="67">
        <v>1710.44</v>
      </c>
      <c r="J860" s="68"/>
      <c r="K860" s="66">
        <v>3107</v>
      </c>
      <c r="L860" s="68" t="s">
        <v>3146</v>
      </c>
    </row>
    <row r="861" spans="1:12">
      <c r="A861" s="63">
        <v>1600</v>
      </c>
      <c r="B861" s="63" t="s">
        <v>3162</v>
      </c>
      <c r="C861" s="64" t="s">
        <v>912</v>
      </c>
      <c r="D861" s="65">
        <v>42854</v>
      </c>
      <c r="E861" s="66">
        <v>1</v>
      </c>
      <c r="F861" s="66">
        <v>12</v>
      </c>
      <c r="G861" s="66" t="str">
        <f>_xlfn.XLOOKUP(E861,'Cost Pools'!$A$3:$A$8,'Cost Pools'!$B$3:$B$8,"Tarkista KP-numero")</f>
        <v>Accounting</v>
      </c>
      <c r="H861" s="66" t="str">
        <f>_xlfn.XLOOKUP(F861,'Cost Pools'!$C$3:$C$13,'Cost Pools'!$D$3:$D$13,"Check CP Number")</f>
        <v>Los Angeles</v>
      </c>
      <c r="I861" s="67">
        <v>73.2</v>
      </c>
      <c r="J861" s="68"/>
      <c r="K861" s="66">
        <v>2457</v>
      </c>
      <c r="L861" s="68" t="s">
        <v>3165</v>
      </c>
    </row>
    <row r="862" spans="1:12">
      <c r="A862" s="63">
        <v>1600</v>
      </c>
      <c r="B862" s="63" t="s">
        <v>3162</v>
      </c>
      <c r="C862" s="64" t="s">
        <v>913</v>
      </c>
      <c r="D862" s="65">
        <v>42854</v>
      </c>
      <c r="E862" s="66">
        <v>1</v>
      </c>
      <c r="F862" s="66">
        <v>12</v>
      </c>
      <c r="G862" s="66" t="str">
        <f>_xlfn.XLOOKUP(E862,'Cost Pools'!$A$3:$A$8,'Cost Pools'!$B$3:$B$8,"Tarkista KP-numero")</f>
        <v>Accounting</v>
      </c>
      <c r="H862" s="66" t="str">
        <f>_xlfn.XLOOKUP(F862,'Cost Pools'!$C$3:$C$13,'Cost Pools'!$D$3:$D$13,"Check CP Number")</f>
        <v>Los Angeles</v>
      </c>
      <c r="I862" s="67">
        <v>474.58</v>
      </c>
      <c r="J862" s="68"/>
      <c r="K862" s="66">
        <v>756</v>
      </c>
      <c r="L862" s="68" t="s">
        <v>3080</v>
      </c>
    </row>
    <row r="863" spans="1:12">
      <c r="A863" s="63">
        <v>1600</v>
      </c>
      <c r="B863" s="63" t="s">
        <v>3162</v>
      </c>
      <c r="C863" s="64" t="s">
        <v>914</v>
      </c>
      <c r="D863" s="65">
        <v>42854</v>
      </c>
      <c r="E863" s="66">
        <v>2</v>
      </c>
      <c r="F863" s="66">
        <v>22</v>
      </c>
      <c r="G863" s="66" t="str">
        <f>_xlfn.XLOOKUP(E863,'Cost Pools'!$A$3:$A$8,'Cost Pools'!$B$3:$B$8,"Tarkista KP-numero")</f>
        <v>Consulting</v>
      </c>
      <c r="H863" s="66" t="str">
        <f>_xlfn.XLOOKUP(F863,'Cost Pools'!$C$3:$C$13,'Cost Pools'!$D$3:$D$13,"Check CP Number")</f>
        <v>Pittsburg</v>
      </c>
      <c r="I863" s="67">
        <v>427</v>
      </c>
      <c r="J863" s="68"/>
      <c r="K863" s="66">
        <v>756</v>
      </c>
      <c r="L863" s="68" t="s">
        <v>3080</v>
      </c>
    </row>
    <row r="864" spans="1:12">
      <c r="A864" s="63">
        <v>1600</v>
      </c>
      <c r="B864" s="63" t="s">
        <v>3162</v>
      </c>
      <c r="C864" s="64" t="s">
        <v>915</v>
      </c>
      <c r="D864" s="65">
        <v>42854</v>
      </c>
      <c r="E864" s="66">
        <v>1</v>
      </c>
      <c r="F864" s="66">
        <v>12</v>
      </c>
      <c r="G864" s="66" t="str">
        <f>_xlfn.XLOOKUP(E864,'Cost Pools'!$A$3:$A$8,'Cost Pools'!$B$3:$B$8,"Tarkista KP-numero")</f>
        <v>Accounting</v>
      </c>
      <c r="H864" s="66" t="str">
        <f>_xlfn.XLOOKUP(F864,'Cost Pools'!$C$3:$C$13,'Cost Pools'!$D$3:$D$13,"Check CP Number")</f>
        <v>Los Angeles</v>
      </c>
      <c r="I864" s="67">
        <v>109.8</v>
      </c>
      <c r="J864" s="68"/>
      <c r="K864" s="66">
        <v>756</v>
      </c>
      <c r="L864" s="68" t="s">
        <v>3080</v>
      </c>
    </row>
    <row r="865" spans="1:12">
      <c r="A865" s="63">
        <v>1600</v>
      </c>
      <c r="B865" s="63" t="s">
        <v>3162</v>
      </c>
      <c r="C865" s="64" t="s">
        <v>916</v>
      </c>
      <c r="D865" s="65">
        <v>42854</v>
      </c>
      <c r="E865" s="66">
        <v>1</v>
      </c>
      <c r="F865" s="66">
        <v>12</v>
      </c>
      <c r="G865" s="66" t="str">
        <f>_xlfn.XLOOKUP(E865,'Cost Pools'!$A$3:$A$8,'Cost Pools'!$B$3:$B$8,"Tarkista KP-numero")</f>
        <v>Accounting</v>
      </c>
      <c r="H865" s="66" t="str">
        <f>_xlfn.XLOOKUP(F865,'Cost Pools'!$C$3:$C$13,'Cost Pools'!$D$3:$D$13,"Check CP Number")</f>
        <v>Los Angeles</v>
      </c>
      <c r="I865" s="67">
        <v>1217.56</v>
      </c>
      <c r="J865" s="68"/>
      <c r="K865" s="66">
        <v>756</v>
      </c>
      <c r="L865" s="68" t="s">
        <v>3080</v>
      </c>
    </row>
    <row r="866" spans="1:12">
      <c r="A866" s="63">
        <v>1600</v>
      </c>
      <c r="B866" s="63" t="s">
        <v>3162</v>
      </c>
      <c r="C866" s="64" t="s">
        <v>917</v>
      </c>
      <c r="D866" s="65">
        <v>42854</v>
      </c>
      <c r="E866" s="66">
        <v>1</v>
      </c>
      <c r="F866" s="66">
        <v>12</v>
      </c>
      <c r="G866" s="66" t="str">
        <f>_xlfn.XLOOKUP(E866,'Cost Pools'!$A$3:$A$8,'Cost Pools'!$B$3:$B$8,"Tarkista KP-numero")</f>
        <v>Accounting</v>
      </c>
      <c r="H866" s="66" t="str">
        <f>_xlfn.XLOOKUP(F866,'Cost Pools'!$C$3:$C$13,'Cost Pools'!$D$3:$D$13,"Check CP Number")</f>
        <v>Los Angeles</v>
      </c>
      <c r="I866" s="67">
        <v>2271.64</v>
      </c>
      <c r="J866" s="68"/>
      <c r="K866" s="66">
        <v>811</v>
      </c>
      <c r="L866" s="68" t="s">
        <v>3083</v>
      </c>
    </row>
    <row r="867" spans="1:12">
      <c r="A867" s="63">
        <v>1600</v>
      </c>
      <c r="B867" s="63" t="s">
        <v>3162</v>
      </c>
      <c r="C867" s="64" t="s">
        <v>918</v>
      </c>
      <c r="D867" s="65">
        <v>42854</v>
      </c>
      <c r="E867" s="66">
        <v>1</v>
      </c>
      <c r="F867" s="66">
        <v>12</v>
      </c>
      <c r="G867" s="66" t="str">
        <f>_xlfn.XLOOKUP(E867,'Cost Pools'!$A$3:$A$8,'Cost Pools'!$B$3:$B$8,"Tarkista KP-numero")</f>
        <v>Accounting</v>
      </c>
      <c r="H867" s="66" t="str">
        <f>_xlfn.XLOOKUP(F867,'Cost Pools'!$C$3:$C$13,'Cost Pools'!$D$3:$D$13,"Check CP Number")</f>
        <v>Los Angeles</v>
      </c>
      <c r="I867" s="67">
        <v>689.3</v>
      </c>
      <c r="J867" s="68"/>
      <c r="K867" s="66">
        <v>1391</v>
      </c>
      <c r="L867" s="68" t="s">
        <v>3101</v>
      </c>
    </row>
    <row r="868" spans="1:12">
      <c r="A868" s="63">
        <v>1600</v>
      </c>
      <c r="B868" s="63" t="s">
        <v>3162</v>
      </c>
      <c r="C868" s="64" t="s">
        <v>919</v>
      </c>
      <c r="D868" s="65">
        <v>42854</v>
      </c>
      <c r="E868" s="66">
        <v>1</v>
      </c>
      <c r="F868" s="66">
        <v>12</v>
      </c>
      <c r="G868" s="66" t="str">
        <f>_xlfn.XLOOKUP(E868,'Cost Pools'!$A$3:$A$8,'Cost Pools'!$B$3:$B$8,"Tarkista KP-numero")</f>
        <v>Accounting</v>
      </c>
      <c r="H868" s="66" t="str">
        <f>_xlfn.XLOOKUP(F868,'Cost Pools'!$C$3:$C$13,'Cost Pools'!$D$3:$D$13,"Check CP Number")</f>
        <v>Los Angeles</v>
      </c>
      <c r="I868" s="67">
        <v>2067.9</v>
      </c>
      <c r="J868" s="68"/>
      <c r="K868" s="66">
        <v>1391</v>
      </c>
      <c r="L868" s="68" t="s">
        <v>3101</v>
      </c>
    </row>
    <row r="869" spans="1:12">
      <c r="A869" s="63">
        <v>1600</v>
      </c>
      <c r="B869" s="63" t="s">
        <v>3162</v>
      </c>
      <c r="C869" s="64" t="s">
        <v>920</v>
      </c>
      <c r="D869" s="65">
        <v>42854</v>
      </c>
      <c r="E869" s="66">
        <v>1</v>
      </c>
      <c r="F869" s="66">
        <v>12</v>
      </c>
      <c r="G869" s="66" t="str">
        <f>_xlfn.XLOOKUP(E869,'Cost Pools'!$A$3:$A$8,'Cost Pools'!$B$3:$B$8,"Tarkista KP-numero")</f>
        <v>Accounting</v>
      </c>
      <c r="H869" s="66" t="str">
        <f>_xlfn.XLOOKUP(F869,'Cost Pools'!$C$3:$C$13,'Cost Pools'!$D$3:$D$13,"Check CP Number")</f>
        <v>Los Angeles</v>
      </c>
      <c r="I869" s="67">
        <v>1037</v>
      </c>
      <c r="J869" s="68"/>
      <c r="K869" s="66">
        <v>1440</v>
      </c>
      <c r="L869" s="68" t="s">
        <v>3102</v>
      </c>
    </row>
    <row r="870" spans="1:12">
      <c r="A870" s="63">
        <v>1600</v>
      </c>
      <c r="B870" s="63" t="s">
        <v>3162</v>
      </c>
      <c r="C870" s="64" t="s">
        <v>921</v>
      </c>
      <c r="D870" s="65">
        <v>42854</v>
      </c>
      <c r="E870" s="66">
        <v>1</v>
      </c>
      <c r="F870" s="66">
        <v>12</v>
      </c>
      <c r="G870" s="66" t="str">
        <f>_xlfn.XLOOKUP(E870,'Cost Pools'!$A$3:$A$8,'Cost Pools'!$B$3:$B$8,"Tarkista KP-numero")</f>
        <v>Accounting</v>
      </c>
      <c r="H870" s="66" t="str">
        <f>_xlfn.XLOOKUP(F870,'Cost Pools'!$C$3:$C$13,'Cost Pools'!$D$3:$D$13,"Check CP Number")</f>
        <v>Los Angeles</v>
      </c>
      <c r="I870" s="67">
        <v>1135.82</v>
      </c>
      <c r="J870" s="68"/>
      <c r="K870" s="66">
        <v>611</v>
      </c>
      <c r="L870" s="68" t="s">
        <v>3070</v>
      </c>
    </row>
    <row r="871" spans="1:12">
      <c r="A871" s="63">
        <v>1600</v>
      </c>
      <c r="B871" s="63" t="s">
        <v>3162</v>
      </c>
      <c r="C871" s="64" t="s">
        <v>922</v>
      </c>
      <c r="D871" s="65">
        <v>42854</v>
      </c>
      <c r="E871" s="66">
        <v>2</v>
      </c>
      <c r="F871" s="66">
        <v>22</v>
      </c>
      <c r="G871" s="66" t="str">
        <f>_xlfn.XLOOKUP(E871,'Cost Pools'!$A$3:$A$8,'Cost Pools'!$B$3:$B$8,"Tarkista KP-numero")</f>
        <v>Consulting</v>
      </c>
      <c r="H871" s="66" t="str">
        <f>_xlfn.XLOOKUP(F871,'Cost Pools'!$C$3:$C$13,'Cost Pools'!$D$3:$D$13,"Check CP Number")</f>
        <v>Pittsburg</v>
      </c>
      <c r="I871" s="67">
        <v>488</v>
      </c>
      <c r="J871" s="68"/>
      <c r="K871" s="66">
        <v>2178</v>
      </c>
      <c r="L871" s="68" t="s">
        <v>3115</v>
      </c>
    </row>
    <row r="872" spans="1:12">
      <c r="A872" s="63">
        <v>1600</v>
      </c>
      <c r="B872" s="63" t="s">
        <v>3162</v>
      </c>
      <c r="C872" s="64" t="s">
        <v>923</v>
      </c>
      <c r="D872" s="65">
        <v>42854</v>
      </c>
      <c r="E872" s="66">
        <v>1</v>
      </c>
      <c r="F872" s="66">
        <v>12</v>
      </c>
      <c r="G872" s="66" t="str">
        <f>_xlfn.XLOOKUP(E872,'Cost Pools'!$A$3:$A$8,'Cost Pools'!$B$3:$B$8,"Tarkista KP-numero")</f>
        <v>Accounting</v>
      </c>
      <c r="H872" s="66" t="str">
        <f>_xlfn.XLOOKUP(F872,'Cost Pools'!$C$3:$C$13,'Cost Pools'!$D$3:$D$13,"Check CP Number")</f>
        <v>Los Angeles</v>
      </c>
      <c r="I872" s="67">
        <v>1378.6</v>
      </c>
      <c r="J872" s="68"/>
      <c r="K872" s="66">
        <v>212</v>
      </c>
      <c r="L872" s="68" t="s">
        <v>3037</v>
      </c>
    </row>
    <row r="873" spans="1:12">
      <c r="A873" s="63">
        <v>1600</v>
      </c>
      <c r="B873" s="63" t="s">
        <v>3162</v>
      </c>
      <c r="C873" s="64" t="s">
        <v>924</v>
      </c>
      <c r="D873" s="65">
        <v>42854</v>
      </c>
      <c r="E873" s="66">
        <v>2</v>
      </c>
      <c r="F873" s="66">
        <v>21</v>
      </c>
      <c r="G873" s="66" t="str">
        <f>_xlfn.XLOOKUP(E873,'Cost Pools'!$A$3:$A$8,'Cost Pools'!$B$3:$B$8,"Tarkista KP-numero")</f>
        <v>Consulting</v>
      </c>
      <c r="H873" s="66" t="str">
        <f>_xlfn.XLOOKUP(F873,'Cost Pools'!$C$3:$C$13,'Cost Pools'!$D$3:$D$13,"Check CP Number")</f>
        <v>London</v>
      </c>
      <c r="I873" s="67">
        <v>12378.74</v>
      </c>
      <c r="J873" s="68"/>
      <c r="K873" s="66">
        <v>212</v>
      </c>
      <c r="L873" s="68" t="s">
        <v>3037</v>
      </c>
    </row>
    <row r="874" spans="1:12">
      <c r="A874" s="63">
        <v>1600</v>
      </c>
      <c r="B874" s="63" t="s">
        <v>3162</v>
      </c>
      <c r="C874" s="64" t="s">
        <v>925</v>
      </c>
      <c r="D874" s="65">
        <v>42854</v>
      </c>
      <c r="E874" s="66">
        <v>1</v>
      </c>
      <c r="F874" s="66">
        <v>12</v>
      </c>
      <c r="G874" s="66" t="str">
        <f>_xlfn.XLOOKUP(E874,'Cost Pools'!$A$3:$A$8,'Cost Pools'!$B$3:$B$8,"Tarkista KP-numero")</f>
        <v>Accounting</v>
      </c>
      <c r="H874" s="66" t="str">
        <f>_xlfn.XLOOKUP(F874,'Cost Pools'!$C$3:$C$13,'Cost Pools'!$D$3:$D$13,"Check CP Number")</f>
        <v>Los Angeles</v>
      </c>
      <c r="I874" s="67">
        <v>36.6</v>
      </c>
      <c r="J874" s="68"/>
      <c r="K874" s="66">
        <v>1440</v>
      </c>
      <c r="L874" s="68" t="s">
        <v>3102</v>
      </c>
    </row>
    <row r="875" spans="1:12">
      <c r="A875" s="63">
        <v>1600</v>
      </c>
      <c r="B875" s="63" t="s">
        <v>3162</v>
      </c>
      <c r="C875" s="64" t="s">
        <v>926</v>
      </c>
      <c r="D875" s="65">
        <v>42854</v>
      </c>
      <c r="E875" s="66">
        <v>2</v>
      </c>
      <c r="F875" s="66">
        <v>21</v>
      </c>
      <c r="G875" s="66" t="str">
        <f>_xlfn.XLOOKUP(E875,'Cost Pools'!$A$3:$A$8,'Cost Pools'!$B$3:$B$8,"Tarkista KP-numero")</f>
        <v>Consulting</v>
      </c>
      <c r="H875" s="66" t="str">
        <f>_xlfn.XLOOKUP(F875,'Cost Pools'!$C$3:$C$13,'Cost Pools'!$D$3:$D$13,"Check CP Number")</f>
        <v>London</v>
      </c>
      <c r="I875" s="67">
        <v>5368</v>
      </c>
      <c r="J875" s="68"/>
      <c r="K875" s="66">
        <v>1440</v>
      </c>
      <c r="L875" s="68" t="s">
        <v>3102</v>
      </c>
    </row>
    <row r="876" spans="1:12">
      <c r="A876" s="63">
        <v>1600</v>
      </c>
      <c r="B876" s="63" t="s">
        <v>3162</v>
      </c>
      <c r="C876" s="64" t="s">
        <v>927</v>
      </c>
      <c r="D876" s="65">
        <v>42854</v>
      </c>
      <c r="E876" s="66">
        <v>1</v>
      </c>
      <c r="F876" s="66">
        <v>12</v>
      </c>
      <c r="G876" s="66" t="str">
        <f>_xlfn.XLOOKUP(E876,'Cost Pools'!$A$3:$A$8,'Cost Pools'!$B$3:$B$8,"Tarkista KP-numero")</f>
        <v>Accounting</v>
      </c>
      <c r="H876" s="66" t="str">
        <f>_xlfn.XLOOKUP(F876,'Cost Pools'!$C$3:$C$13,'Cost Pools'!$D$3:$D$13,"Check CP Number")</f>
        <v>Los Angeles</v>
      </c>
      <c r="I876" s="67">
        <v>1135.82</v>
      </c>
      <c r="J876" s="68"/>
      <c r="K876" s="66">
        <v>440</v>
      </c>
      <c r="L876" s="68" t="s">
        <v>3058</v>
      </c>
    </row>
    <row r="877" spans="1:12">
      <c r="A877" s="63">
        <v>1600</v>
      </c>
      <c r="B877" s="63" t="s">
        <v>3162</v>
      </c>
      <c r="C877" s="64" t="s">
        <v>928</v>
      </c>
      <c r="D877" s="65">
        <v>42854</v>
      </c>
      <c r="E877" s="66">
        <v>1</v>
      </c>
      <c r="F877" s="66">
        <v>12</v>
      </c>
      <c r="G877" s="66" t="str">
        <f>_xlfn.XLOOKUP(E877,'Cost Pools'!$A$3:$A$8,'Cost Pools'!$B$3:$B$8,"Tarkista KP-numero")</f>
        <v>Accounting</v>
      </c>
      <c r="H877" s="66" t="str">
        <f>_xlfn.XLOOKUP(F877,'Cost Pools'!$C$3:$C$13,'Cost Pools'!$D$3:$D$13,"Check CP Number")</f>
        <v>Los Angeles</v>
      </c>
      <c r="I877" s="67">
        <v>879.62</v>
      </c>
      <c r="J877" s="68"/>
      <c r="K877" s="66">
        <v>440</v>
      </c>
      <c r="L877" s="68" t="s">
        <v>3058</v>
      </c>
    </row>
    <row r="878" spans="1:12">
      <c r="A878" s="63">
        <v>1600</v>
      </c>
      <c r="B878" s="63" t="s">
        <v>3162</v>
      </c>
      <c r="C878" s="64" t="s">
        <v>929</v>
      </c>
      <c r="D878" s="65">
        <v>42854</v>
      </c>
      <c r="E878" s="66">
        <v>1</v>
      </c>
      <c r="F878" s="66">
        <v>12</v>
      </c>
      <c r="G878" s="66" t="str">
        <f>_xlfn.XLOOKUP(E878,'Cost Pools'!$A$3:$A$8,'Cost Pools'!$B$3:$B$8,"Tarkista KP-numero")</f>
        <v>Accounting</v>
      </c>
      <c r="H878" s="66" t="str">
        <f>_xlfn.XLOOKUP(F878,'Cost Pools'!$C$3:$C$13,'Cost Pools'!$D$3:$D$13,"Check CP Number")</f>
        <v>Los Angeles</v>
      </c>
      <c r="I878" s="67">
        <v>1135.82</v>
      </c>
      <c r="J878" s="68"/>
      <c r="K878" s="66">
        <v>207</v>
      </c>
      <c r="L878" s="68" t="s">
        <v>3036</v>
      </c>
    </row>
    <row r="879" spans="1:12">
      <c r="A879" s="63">
        <v>1600</v>
      </c>
      <c r="B879" s="63" t="s">
        <v>3162</v>
      </c>
      <c r="C879" s="64" t="s">
        <v>930</v>
      </c>
      <c r="D879" s="65">
        <v>42854</v>
      </c>
      <c r="E879" s="66">
        <v>1</v>
      </c>
      <c r="F879" s="66">
        <v>12</v>
      </c>
      <c r="G879" s="66" t="str">
        <f>_xlfn.XLOOKUP(E879,'Cost Pools'!$A$3:$A$8,'Cost Pools'!$B$3:$B$8,"Tarkista KP-numero")</f>
        <v>Accounting</v>
      </c>
      <c r="H879" s="66" t="str">
        <f>_xlfn.XLOOKUP(F879,'Cost Pools'!$C$3:$C$13,'Cost Pools'!$D$3:$D$13,"Check CP Number")</f>
        <v>Los Angeles</v>
      </c>
      <c r="I879" s="67">
        <v>4543.28</v>
      </c>
      <c r="J879" s="68"/>
      <c r="K879" s="66">
        <v>207</v>
      </c>
      <c r="L879" s="68" t="s">
        <v>3036</v>
      </c>
    </row>
    <row r="880" spans="1:12">
      <c r="A880" s="63">
        <v>1600</v>
      </c>
      <c r="B880" s="63" t="s">
        <v>3162</v>
      </c>
      <c r="C880" s="64" t="s">
        <v>931</v>
      </c>
      <c r="D880" s="65">
        <v>42854</v>
      </c>
      <c r="E880" s="66">
        <v>1</v>
      </c>
      <c r="F880" s="66">
        <v>12</v>
      </c>
      <c r="G880" s="66" t="str">
        <f>_xlfn.XLOOKUP(E880,'Cost Pools'!$A$3:$A$8,'Cost Pools'!$B$3:$B$8,"Tarkista KP-numero")</f>
        <v>Accounting</v>
      </c>
      <c r="H880" s="66" t="str">
        <f>_xlfn.XLOOKUP(F880,'Cost Pools'!$C$3:$C$13,'Cost Pools'!$D$3:$D$13,"Check CP Number")</f>
        <v>Los Angeles</v>
      </c>
      <c r="I880" s="67">
        <v>1135.82</v>
      </c>
      <c r="J880" s="68"/>
      <c r="K880" s="66">
        <v>2077</v>
      </c>
      <c r="L880" s="68" t="s">
        <v>3111</v>
      </c>
    </row>
    <row r="881" spans="1:12">
      <c r="A881" s="63">
        <v>1600</v>
      </c>
      <c r="B881" s="63" t="s">
        <v>3162</v>
      </c>
      <c r="C881" s="64" t="s">
        <v>932</v>
      </c>
      <c r="D881" s="65">
        <v>42854</v>
      </c>
      <c r="E881" s="66">
        <v>2</v>
      </c>
      <c r="F881" s="66">
        <v>22</v>
      </c>
      <c r="G881" s="66" t="str">
        <f>_xlfn.XLOOKUP(E881,'Cost Pools'!$A$3:$A$8,'Cost Pools'!$B$3:$B$8,"Tarkista KP-numero")</f>
        <v>Consulting</v>
      </c>
      <c r="H881" s="66" t="str">
        <f>_xlfn.XLOOKUP(F881,'Cost Pools'!$C$3:$C$13,'Cost Pools'!$D$3:$D$13,"Check CP Number")</f>
        <v>Pittsburg</v>
      </c>
      <c r="I881" s="67">
        <v>2013</v>
      </c>
      <c r="J881" s="68"/>
      <c r="K881" s="66">
        <v>111</v>
      </c>
      <c r="L881" s="68" t="s">
        <v>3025</v>
      </c>
    </row>
    <row r="882" spans="1:12">
      <c r="A882" s="63">
        <v>1600</v>
      </c>
      <c r="B882" s="63" t="s">
        <v>3162</v>
      </c>
      <c r="C882" s="64" t="s">
        <v>933</v>
      </c>
      <c r="D882" s="65">
        <v>42854</v>
      </c>
      <c r="E882" s="66">
        <v>2</v>
      </c>
      <c r="F882" s="66">
        <v>22</v>
      </c>
      <c r="G882" s="66" t="str">
        <f>_xlfn.XLOOKUP(E882,'Cost Pools'!$A$3:$A$8,'Cost Pools'!$B$3:$B$8,"Tarkista KP-numero")</f>
        <v>Consulting</v>
      </c>
      <c r="H882" s="66" t="str">
        <f>_xlfn.XLOOKUP(F882,'Cost Pools'!$C$3:$C$13,'Cost Pools'!$D$3:$D$13,"Check CP Number")</f>
        <v>Pittsburg</v>
      </c>
      <c r="I882" s="67">
        <v>1409.1</v>
      </c>
      <c r="J882" s="68"/>
      <c r="K882" s="66">
        <v>1268</v>
      </c>
      <c r="L882" s="68" t="s">
        <v>3099</v>
      </c>
    </row>
    <row r="883" spans="1:12">
      <c r="A883" s="63">
        <v>1600</v>
      </c>
      <c r="B883" s="63" t="s">
        <v>3162</v>
      </c>
      <c r="C883" s="64" t="s">
        <v>934</v>
      </c>
      <c r="D883" s="65">
        <v>42854</v>
      </c>
      <c r="E883" s="66">
        <v>1</v>
      </c>
      <c r="F883" s="66">
        <v>12</v>
      </c>
      <c r="G883" s="66" t="str">
        <f>_xlfn.XLOOKUP(E883,'Cost Pools'!$A$3:$A$8,'Cost Pools'!$B$3:$B$8,"Tarkista KP-numero")</f>
        <v>Accounting</v>
      </c>
      <c r="H883" s="66" t="str">
        <f>_xlfn.XLOOKUP(F883,'Cost Pools'!$C$3:$C$13,'Cost Pools'!$D$3:$D$13,"Check CP Number")</f>
        <v>Los Angeles</v>
      </c>
      <c r="I883" s="67">
        <v>73.2</v>
      </c>
      <c r="J883" s="68"/>
      <c r="K883" s="66">
        <v>3126</v>
      </c>
      <c r="L883" s="68" t="s">
        <v>3147</v>
      </c>
    </row>
    <row r="884" spans="1:12">
      <c r="A884" s="63">
        <v>1600</v>
      </c>
      <c r="B884" s="63" t="s">
        <v>3162</v>
      </c>
      <c r="C884" s="64" t="s">
        <v>935</v>
      </c>
      <c r="D884" s="65">
        <v>42854</v>
      </c>
      <c r="E884" s="66">
        <v>1</v>
      </c>
      <c r="F884" s="66">
        <v>12</v>
      </c>
      <c r="G884" s="66" t="str">
        <f>_xlfn.XLOOKUP(E884,'Cost Pools'!$A$3:$A$8,'Cost Pools'!$B$3:$B$8,"Tarkista KP-numero")</f>
        <v>Accounting</v>
      </c>
      <c r="H884" s="66" t="str">
        <f>_xlfn.XLOOKUP(F884,'Cost Pools'!$C$3:$C$13,'Cost Pools'!$D$3:$D$13,"Check CP Number")</f>
        <v>Los Angeles</v>
      </c>
      <c r="I884" s="67">
        <v>73.2</v>
      </c>
      <c r="J884" s="68"/>
      <c r="K884" s="66">
        <v>3126</v>
      </c>
      <c r="L884" s="68" t="s">
        <v>3147</v>
      </c>
    </row>
    <row r="885" spans="1:12">
      <c r="A885" s="63">
        <v>1600</v>
      </c>
      <c r="B885" s="63" t="s">
        <v>3162</v>
      </c>
      <c r="C885" s="64" t="s">
        <v>936</v>
      </c>
      <c r="D885" s="65">
        <v>42854</v>
      </c>
      <c r="E885" s="66">
        <v>1</v>
      </c>
      <c r="F885" s="66">
        <v>12</v>
      </c>
      <c r="G885" s="66" t="str">
        <f>_xlfn.XLOOKUP(E885,'Cost Pools'!$A$3:$A$8,'Cost Pools'!$B$3:$B$8,"Tarkista KP-numero")</f>
        <v>Accounting</v>
      </c>
      <c r="H885" s="66" t="str">
        <f>_xlfn.XLOOKUP(F885,'Cost Pools'!$C$3:$C$13,'Cost Pools'!$D$3:$D$13,"Check CP Number")</f>
        <v>Los Angeles</v>
      </c>
      <c r="I885" s="67">
        <v>73.2</v>
      </c>
      <c r="J885" s="68"/>
      <c r="K885" s="66">
        <v>3126</v>
      </c>
      <c r="L885" s="68" t="s">
        <v>3147</v>
      </c>
    </row>
    <row r="886" spans="1:12">
      <c r="A886" s="63">
        <v>1600</v>
      </c>
      <c r="B886" s="63" t="s">
        <v>3162</v>
      </c>
      <c r="C886" s="64" t="s">
        <v>937</v>
      </c>
      <c r="D886" s="65">
        <v>42854</v>
      </c>
      <c r="E886" s="66">
        <v>1</v>
      </c>
      <c r="F886" s="66">
        <v>12</v>
      </c>
      <c r="G886" s="66" t="str">
        <f>_xlfn.XLOOKUP(E886,'Cost Pools'!$A$3:$A$8,'Cost Pools'!$B$3:$B$8,"Tarkista KP-numero")</f>
        <v>Accounting</v>
      </c>
      <c r="H886" s="66" t="str">
        <f>_xlfn.XLOOKUP(F886,'Cost Pools'!$C$3:$C$13,'Cost Pools'!$D$3:$D$13,"Check CP Number")</f>
        <v>Los Angeles</v>
      </c>
      <c r="I886" s="67">
        <v>3246.42</v>
      </c>
      <c r="J886" s="68"/>
      <c r="K886" s="66">
        <v>3126</v>
      </c>
      <c r="L886" s="68" t="s">
        <v>3147</v>
      </c>
    </row>
    <row r="887" spans="1:12">
      <c r="A887" s="63">
        <v>1600</v>
      </c>
      <c r="B887" s="63" t="s">
        <v>3162</v>
      </c>
      <c r="C887" s="64" t="s">
        <v>938</v>
      </c>
      <c r="D887" s="65">
        <v>42854</v>
      </c>
      <c r="E887" s="66">
        <v>6</v>
      </c>
      <c r="F887" s="66">
        <v>61</v>
      </c>
      <c r="G887" s="66" t="str">
        <f>_xlfn.XLOOKUP(E887,'Cost Pools'!$A$3:$A$8,'Cost Pools'!$B$3:$B$8,"Tarkista KP-numero")</f>
        <v>Other Services</v>
      </c>
      <c r="H887" s="66" t="str">
        <f>_xlfn.XLOOKUP(F887,'Cost Pools'!$C$3:$C$13,'Cost Pools'!$D$3:$D$13,"Check CP Number")</f>
        <v>New York</v>
      </c>
      <c r="I887" s="67">
        <v>131.76</v>
      </c>
      <c r="J887" s="68"/>
      <c r="K887" s="66">
        <v>2497</v>
      </c>
      <c r="L887" s="68" t="s">
        <v>3164</v>
      </c>
    </row>
    <row r="888" spans="1:12">
      <c r="A888" s="63">
        <v>1600</v>
      </c>
      <c r="B888" s="63" t="s">
        <v>3162</v>
      </c>
      <c r="C888" s="64" t="s">
        <v>939</v>
      </c>
      <c r="D888" s="65">
        <v>42854</v>
      </c>
      <c r="E888" s="66">
        <v>1</v>
      </c>
      <c r="F888" s="66">
        <v>12</v>
      </c>
      <c r="G888" s="66" t="str">
        <f>_xlfn.XLOOKUP(E888,'Cost Pools'!$A$3:$A$8,'Cost Pools'!$B$3:$B$8,"Tarkista KP-numero")</f>
        <v>Accounting</v>
      </c>
      <c r="H888" s="66" t="str">
        <f>_xlfn.XLOOKUP(F888,'Cost Pools'!$C$3:$C$13,'Cost Pools'!$D$3:$D$13,"Check CP Number")</f>
        <v>Los Angeles</v>
      </c>
      <c r="I888" s="67">
        <v>2013</v>
      </c>
      <c r="J888" s="68"/>
      <c r="K888" s="66">
        <v>3077</v>
      </c>
      <c r="L888" s="68" t="s">
        <v>3143</v>
      </c>
    </row>
    <row r="889" spans="1:12">
      <c r="A889" s="63">
        <v>1600</v>
      </c>
      <c r="B889" s="63" t="s">
        <v>3162</v>
      </c>
      <c r="C889" s="64" t="s">
        <v>940</v>
      </c>
      <c r="D889" s="65">
        <v>42854</v>
      </c>
      <c r="E889" s="66">
        <v>1</v>
      </c>
      <c r="F889" s="66">
        <v>12</v>
      </c>
      <c r="G889" s="66" t="str">
        <f>_xlfn.XLOOKUP(E889,'Cost Pools'!$A$3:$A$8,'Cost Pools'!$B$3:$B$8,"Tarkista KP-numero")</f>
        <v>Accounting</v>
      </c>
      <c r="H889" s="66" t="str">
        <f>_xlfn.XLOOKUP(F889,'Cost Pools'!$C$3:$C$13,'Cost Pools'!$D$3:$D$13,"Check CP Number")</f>
        <v>Los Angeles</v>
      </c>
      <c r="I889" s="67">
        <v>1135.82</v>
      </c>
      <c r="J889" s="68"/>
      <c r="K889" s="66">
        <v>3077</v>
      </c>
      <c r="L889" s="68" t="s">
        <v>3143</v>
      </c>
    </row>
    <row r="890" spans="1:12">
      <c r="A890" s="63">
        <v>1600</v>
      </c>
      <c r="B890" s="63" t="s">
        <v>3162</v>
      </c>
      <c r="C890" s="64" t="s">
        <v>941</v>
      </c>
      <c r="D890" s="65">
        <v>42855</v>
      </c>
      <c r="E890" s="66">
        <v>3</v>
      </c>
      <c r="F890" s="68"/>
      <c r="G890" s="66" t="str">
        <f>_xlfn.XLOOKUP(E890,'Cost Pools'!$A$3:$A$8,'Cost Pools'!$B$3:$B$8,"Tarkista KP-numero")</f>
        <v>Seminars</v>
      </c>
      <c r="H890" s="66" t="str">
        <f>_xlfn.XLOOKUP(F890,'Cost Pools'!$C$3:$C$13,'Cost Pools'!$D$3:$D$13,"Check CP Number")</f>
        <v>Check CP Number</v>
      </c>
      <c r="I890" s="67">
        <v>219.6</v>
      </c>
      <c r="J890" s="68"/>
      <c r="K890" s="66">
        <v>225</v>
      </c>
      <c r="L890" s="68" t="s">
        <v>3039</v>
      </c>
    </row>
    <row r="891" spans="1:12">
      <c r="A891" s="63">
        <v>1600</v>
      </c>
      <c r="B891" s="63" t="s">
        <v>3162</v>
      </c>
      <c r="C891" s="64" t="s">
        <v>942</v>
      </c>
      <c r="D891" s="65">
        <v>42855</v>
      </c>
      <c r="E891" s="66">
        <v>1</v>
      </c>
      <c r="F891" s="66">
        <v>12</v>
      </c>
      <c r="G891" s="66" t="str">
        <f>_xlfn.XLOOKUP(E891,'Cost Pools'!$A$3:$A$8,'Cost Pools'!$B$3:$B$8,"Tarkista KP-numero")</f>
        <v>Accounting</v>
      </c>
      <c r="H891" s="66" t="str">
        <f>_xlfn.XLOOKUP(F891,'Cost Pools'!$C$3:$C$13,'Cost Pools'!$D$3:$D$13,"Check CP Number")</f>
        <v>Los Angeles</v>
      </c>
      <c r="I891" s="67">
        <v>879.62</v>
      </c>
      <c r="J891" s="68"/>
      <c r="K891" s="66">
        <v>971</v>
      </c>
      <c r="L891" s="68" t="s">
        <v>3090</v>
      </c>
    </row>
    <row r="892" spans="1:12">
      <c r="A892" s="63">
        <v>1600</v>
      </c>
      <c r="B892" s="63" t="s">
        <v>3162</v>
      </c>
      <c r="C892" s="64" t="s">
        <v>943</v>
      </c>
      <c r="D892" s="65">
        <v>42855</v>
      </c>
      <c r="E892" s="66">
        <v>6</v>
      </c>
      <c r="F892" s="66">
        <v>61</v>
      </c>
      <c r="G892" s="66" t="str">
        <f>_xlfn.XLOOKUP(E892,'Cost Pools'!$A$3:$A$8,'Cost Pools'!$B$3:$B$8,"Tarkista KP-numero")</f>
        <v>Other Services</v>
      </c>
      <c r="H892" s="66" t="str">
        <f>_xlfn.XLOOKUP(F892,'Cost Pools'!$C$3:$C$13,'Cost Pools'!$D$3:$D$13,"Check CP Number")</f>
        <v>New York</v>
      </c>
      <c r="I892" s="67">
        <v>253.76</v>
      </c>
      <c r="J892" s="68"/>
      <c r="K892" s="66">
        <v>1273</v>
      </c>
      <c r="L892" s="68" t="s">
        <v>3100</v>
      </c>
    </row>
    <row r="893" spans="1:12">
      <c r="A893" s="63">
        <v>1600</v>
      </c>
      <c r="B893" s="63" t="s">
        <v>3162</v>
      </c>
      <c r="C893" s="64" t="s">
        <v>944</v>
      </c>
      <c r="D893" s="65">
        <v>42855</v>
      </c>
      <c r="E893" s="66">
        <v>1</v>
      </c>
      <c r="F893" s="66">
        <v>12</v>
      </c>
      <c r="G893" s="66" t="str">
        <f>_xlfn.XLOOKUP(E893,'Cost Pools'!$A$3:$A$8,'Cost Pools'!$B$3:$B$8,"Tarkista KP-numero")</f>
        <v>Accounting</v>
      </c>
      <c r="H893" s="66" t="str">
        <f>_xlfn.XLOOKUP(F893,'Cost Pools'!$C$3:$C$13,'Cost Pools'!$D$3:$D$13,"Check CP Number")</f>
        <v>Los Angeles</v>
      </c>
      <c r="I893" s="67">
        <v>1409.1</v>
      </c>
      <c r="J893" s="68"/>
      <c r="K893" s="66">
        <v>2439</v>
      </c>
      <c r="L893" s="68" t="s">
        <v>3166</v>
      </c>
    </row>
    <row r="894" spans="1:12">
      <c r="A894" s="63">
        <v>1600</v>
      </c>
      <c r="B894" s="63" t="s">
        <v>3162</v>
      </c>
      <c r="C894" s="64" t="s">
        <v>945</v>
      </c>
      <c r="D894" s="65">
        <v>42855</v>
      </c>
      <c r="E894" s="66">
        <v>6</v>
      </c>
      <c r="F894" s="66">
        <v>62</v>
      </c>
      <c r="G894" s="66" t="str">
        <f>_xlfn.XLOOKUP(E894,'Cost Pools'!$A$3:$A$8,'Cost Pools'!$B$3:$B$8,"Tarkista KP-numero")</f>
        <v>Other Services</v>
      </c>
      <c r="H894" s="66" t="str">
        <f>_xlfn.XLOOKUP(F894,'Cost Pools'!$C$3:$C$13,'Cost Pools'!$D$3:$D$13,"Check CP Number")</f>
        <v>Los Angeles</v>
      </c>
      <c r="I894" s="67">
        <v>878.4</v>
      </c>
      <c r="J894" s="68"/>
      <c r="K894" s="66">
        <v>1126</v>
      </c>
      <c r="L894" s="68" t="s">
        <v>3096</v>
      </c>
    </row>
    <row r="895" spans="1:12">
      <c r="A895" s="63">
        <v>1600</v>
      </c>
      <c r="B895" s="63" t="s">
        <v>3162</v>
      </c>
      <c r="C895" s="64" t="s">
        <v>946</v>
      </c>
      <c r="D895" s="65">
        <v>42855</v>
      </c>
      <c r="E895" s="66">
        <v>2</v>
      </c>
      <c r="F895" s="66">
        <v>22</v>
      </c>
      <c r="G895" s="66" t="str">
        <f>_xlfn.XLOOKUP(E895,'Cost Pools'!$A$3:$A$8,'Cost Pools'!$B$3:$B$8,"Tarkista KP-numero")</f>
        <v>Consulting</v>
      </c>
      <c r="H895" s="66" t="str">
        <f>_xlfn.XLOOKUP(F895,'Cost Pools'!$C$3:$C$13,'Cost Pools'!$D$3:$D$13,"Check CP Number")</f>
        <v>Pittsburg</v>
      </c>
      <c r="I895" s="67">
        <v>1256.5999999999999</v>
      </c>
      <c r="J895" s="68"/>
      <c r="K895" s="66">
        <v>1511</v>
      </c>
      <c r="L895" s="68" t="s">
        <v>3103</v>
      </c>
    </row>
    <row r="896" spans="1:12">
      <c r="A896" s="63">
        <v>1600</v>
      </c>
      <c r="B896" s="63" t="s">
        <v>3162</v>
      </c>
      <c r="C896" s="64" t="s">
        <v>947</v>
      </c>
      <c r="D896" s="65">
        <v>42855</v>
      </c>
      <c r="E896" s="66">
        <v>6</v>
      </c>
      <c r="F896" s="66">
        <v>62</v>
      </c>
      <c r="G896" s="66" t="str">
        <f>_xlfn.XLOOKUP(E896,'Cost Pools'!$A$3:$A$8,'Cost Pools'!$B$3:$B$8,"Tarkista KP-numero")</f>
        <v>Other Services</v>
      </c>
      <c r="H896" s="66" t="str">
        <f>_xlfn.XLOOKUP(F896,'Cost Pools'!$C$3:$C$13,'Cost Pools'!$D$3:$D$13,"Check CP Number")</f>
        <v>Los Angeles</v>
      </c>
      <c r="I896" s="67">
        <v>829.6</v>
      </c>
      <c r="J896" s="68"/>
      <c r="K896" s="66">
        <v>1511</v>
      </c>
      <c r="L896" s="68" t="s">
        <v>3103</v>
      </c>
    </row>
    <row r="897" spans="1:12">
      <c r="A897" s="63">
        <v>1600</v>
      </c>
      <c r="B897" s="63" t="s">
        <v>3162</v>
      </c>
      <c r="C897" s="64" t="s">
        <v>948</v>
      </c>
      <c r="D897" s="65">
        <v>42855</v>
      </c>
      <c r="E897" s="66">
        <v>2</v>
      </c>
      <c r="F897" s="66">
        <v>22</v>
      </c>
      <c r="G897" s="66" t="str">
        <f>_xlfn.XLOOKUP(E897,'Cost Pools'!$A$3:$A$8,'Cost Pools'!$B$3:$B$8,"Tarkista KP-numero")</f>
        <v>Consulting</v>
      </c>
      <c r="H897" s="66" t="str">
        <f>_xlfn.XLOOKUP(F897,'Cost Pools'!$C$3:$C$13,'Cost Pools'!$D$3:$D$13,"Check CP Number")</f>
        <v>Pittsburg</v>
      </c>
      <c r="I897" s="67">
        <v>1298.08</v>
      </c>
      <c r="J897" s="68"/>
      <c r="K897" s="66">
        <v>1511</v>
      </c>
      <c r="L897" s="68" t="s">
        <v>3103</v>
      </c>
    </row>
    <row r="898" spans="1:12">
      <c r="A898" s="63">
        <v>1600</v>
      </c>
      <c r="B898" s="63" t="s">
        <v>3162</v>
      </c>
      <c r="C898" s="64" t="s">
        <v>949</v>
      </c>
      <c r="D898" s="65">
        <v>42855</v>
      </c>
      <c r="E898" s="66">
        <v>5</v>
      </c>
      <c r="F898" s="66">
        <v>52</v>
      </c>
      <c r="G898" s="66" t="str">
        <f>_xlfn.XLOOKUP(E898,'Cost Pools'!$A$3:$A$8,'Cost Pools'!$B$3:$B$8,"Tarkista KP-numero")</f>
        <v>Public Relations</v>
      </c>
      <c r="H898" s="66" t="str">
        <f>_xlfn.XLOOKUP(F898,'Cost Pools'!$C$3:$C$13,'Cost Pools'!$D$3:$D$13,"Check CP Number")</f>
        <v>Los Angeles</v>
      </c>
      <c r="I898" s="67">
        <v>1190.72</v>
      </c>
      <c r="J898" s="68"/>
      <c r="K898" s="66">
        <v>1511</v>
      </c>
      <c r="L898" s="68" t="s">
        <v>3103</v>
      </c>
    </row>
    <row r="899" spans="1:12">
      <c r="A899" s="63">
        <v>1600</v>
      </c>
      <c r="B899" s="63" t="s">
        <v>3162</v>
      </c>
      <c r="C899" s="64" t="s">
        <v>950</v>
      </c>
      <c r="D899" s="65">
        <v>42855</v>
      </c>
      <c r="E899" s="66">
        <v>2</v>
      </c>
      <c r="F899" s="66">
        <v>22</v>
      </c>
      <c r="G899" s="66" t="str">
        <f>_xlfn.XLOOKUP(E899,'Cost Pools'!$A$3:$A$8,'Cost Pools'!$B$3:$B$8,"Tarkista KP-numero")</f>
        <v>Consulting</v>
      </c>
      <c r="H899" s="66" t="str">
        <f>_xlfn.XLOOKUP(F899,'Cost Pools'!$C$3:$C$13,'Cost Pools'!$D$3:$D$13,"Check CP Number")</f>
        <v>Pittsburg</v>
      </c>
      <c r="I899" s="67">
        <v>1273.68</v>
      </c>
      <c r="J899" s="68"/>
      <c r="K899" s="66">
        <v>1511</v>
      </c>
      <c r="L899" s="68" t="s">
        <v>3103</v>
      </c>
    </row>
    <row r="900" spans="1:12">
      <c r="A900" s="63">
        <v>1600</v>
      </c>
      <c r="B900" s="63" t="s">
        <v>3162</v>
      </c>
      <c r="C900" s="64" t="s">
        <v>951</v>
      </c>
      <c r="D900" s="65">
        <v>42855</v>
      </c>
      <c r="E900" s="66">
        <v>1</v>
      </c>
      <c r="F900" s="66">
        <v>12</v>
      </c>
      <c r="G900" s="66" t="str">
        <f>_xlfn.XLOOKUP(E900,'Cost Pools'!$A$3:$A$8,'Cost Pools'!$B$3:$B$8,"Tarkista KP-numero")</f>
        <v>Accounting</v>
      </c>
      <c r="H900" s="66" t="str">
        <f>_xlfn.XLOOKUP(F900,'Cost Pools'!$C$3:$C$13,'Cost Pools'!$D$3:$D$13,"Check CP Number")</f>
        <v>Los Angeles</v>
      </c>
      <c r="I900" s="67">
        <v>2013</v>
      </c>
      <c r="J900" s="68"/>
      <c r="K900" s="66">
        <v>283</v>
      </c>
      <c r="L900" s="68" t="s">
        <v>3047</v>
      </c>
    </row>
    <row r="901" spans="1:12">
      <c r="A901" s="63">
        <v>1600</v>
      </c>
      <c r="B901" s="63" t="s">
        <v>3162</v>
      </c>
      <c r="C901" s="64" t="s">
        <v>952</v>
      </c>
      <c r="D901" s="65">
        <v>42855</v>
      </c>
      <c r="E901" s="66">
        <v>6</v>
      </c>
      <c r="F901" s="66">
        <v>62</v>
      </c>
      <c r="G901" s="66" t="str">
        <f>_xlfn.XLOOKUP(E901,'Cost Pools'!$A$3:$A$8,'Cost Pools'!$B$3:$B$8,"Tarkista KP-numero")</f>
        <v>Other Services</v>
      </c>
      <c r="H901" s="66" t="str">
        <f>_xlfn.XLOOKUP(F901,'Cost Pools'!$C$3:$C$13,'Cost Pools'!$D$3:$D$13,"Check CP Number")</f>
        <v>Los Angeles</v>
      </c>
      <c r="I901" s="67">
        <v>663.68</v>
      </c>
      <c r="J901" s="68"/>
      <c r="K901" s="66">
        <v>100</v>
      </c>
      <c r="L901" s="68" t="s">
        <v>3017</v>
      </c>
    </row>
    <row r="902" spans="1:12">
      <c r="A902" s="63">
        <v>1600</v>
      </c>
      <c r="B902" s="63" t="s">
        <v>3162</v>
      </c>
      <c r="C902" s="64" t="s">
        <v>953</v>
      </c>
      <c r="D902" s="65">
        <v>42855</v>
      </c>
      <c r="E902" s="66">
        <v>2</v>
      </c>
      <c r="F902" s="66">
        <v>22</v>
      </c>
      <c r="G902" s="66" t="str">
        <f>_xlfn.XLOOKUP(E902,'Cost Pools'!$A$3:$A$8,'Cost Pools'!$B$3:$B$8,"Tarkista KP-numero")</f>
        <v>Consulting</v>
      </c>
      <c r="H902" s="66" t="str">
        <f>_xlfn.XLOOKUP(F902,'Cost Pools'!$C$3:$C$13,'Cost Pools'!$D$3:$D$13,"Check CP Number")</f>
        <v>Pittsburg</v>
      </c>
      <c r="I902" s="67">
        <v>502.64</v>
      </c>
      <c r="J902" s="68"/>
      <c r="K902" s="66">
        <v>100</v>
      </c>
      <c r="L902" s="68" t="s">
        <v>3017</v>
      </c>
    </row>
    <row r="903" spans="1:12">
      <c r="A903" s="63">
        <v>1600</v>
      </c>
      <c r="B903" s="63" t="s">
        <v>3162</v>
      </c>
      <c r="C903" s="64" t="s">
        <v>954</v>
      </c>
      <c r="D903" s="65">
        <v>42855</v>
      </c>
      <c r="E903" s="66">
        <v>2</v>
      </c>
      <c r="F903" s="66">
        <v>22</v>
      </c>
      <c r="G903" s="66" t="str">
        <f>_xlfn.XLOOKUP(E903,'Cost Pools'!$A$3:$A$8,'Cost Pools'!$B$3:$B$8,"Tarkista KP-numero")</f>
        <v>Consulting</v>
      </c>
      <c r="H903" s="66" t="str">
        <f>_xlfn.XLOOKUP(F903,'Cost Pools'!$C$3:$C$13,'Cost Pools'!$D$3:$D$13,"Check CP Number")</f>
        <v>Pittsburg</v>
      </c>
      <c r="I903" s="67">
        <v>502.64</v>
      </c>
      <c r="J903" s="68"/>
      <c r="K903" s="66">
        <v>100</v>
      </c>
      <c r="L903" s="68" t="s">
        <v>3017</v>
      </c>
    </row>
    <row r="904" spans="1:12">
      <c r="A904" s="63">
        <v>1600</v>
      </c>
      <c r="B904" s="63" t="s">
        <v>3162</v>
      </c>
      <c r="C904" s="64" t="s">
        <v>955</v>
      </c>
      <c r="D904" s="65">
        <v>42855</v>
      </c>
      <c r="E904" s="66">
        <v>6</v>
      </c>
      <c r="F904" s="66">
        <v>61</v>
      </c>
      <c r="G904" s="66" t="str">
        <f>_xlfn.XLOOKUP(E904,'Cost Pools'!$A$3:$A$8,'Cost Pools'!$B$3:$B$8,"Tarkista KP-numero")</f>
        <v>Other Services</v>
      </c>
      <c r="H904" s="66" t="str">
        <f>_xlfn.XLOOKUP(F904,'Cost Pools'!$C$3:$C$13,'Cost Pools'!$D$3:$D$13,"Check CP Number")</f>
        <v>New York</v>
      </c>
      <c r="I904" s="68"/>
      <c r="J904" s="67">
        <v>-131.76</v>
      </c>
      <c r="K904" s="66">
        <v>2803</v>
      </c>
      <c r="L904" s="68" t="s">
        <v>3134</v>
      </c>
    </row>
    <row r="905" spans="1:12">
      <c r="A905" s="63">
        <v>1600</v>
      </c>
      <c r="B905" s="63" t="s">
        <v>3162</v>
      </c>
      <c r="C905" s="64" t="s">
        <v>956</v>
      </c>
      <c r="D905" s="65">
        <v>42855</v>
      </c>
      <c r="E905" s="66">
        <v>2</v>
      </c>
      <c r="F905" s="66">
        <v>21</v>
      </c>
      <c r="G905" s="66" t="str">
        <f>_xlfn.XLOOKUP(E905,'Cost Pools'!$A$3:$A$8,'Cost Pools'!$B$3:$B$8,"Tarkista KP-numero")</f>
        <v>Consulting</v>
      </c>
      <c r="H905" s="66" t="str">
        <f>_xlfn.XLOOKUP(F905,'Cost Pools'!$C$3:$C$13,'Cost Pools'!$D$3:$D$13,"Check CP Number")</f>
        <v>London</v>
      </c>
      <c r="I905" s="67">
        <v>579.74</v>
      </c>
      <c r="J905" s="68"/>
      <c r="K905" s="66">
        <v>2803</v>
      </c>
      <c r="L905" s="68" t="s">
        <v>3134</v>
      </c>
    </row>
    <row r="906" spans="1:12">
      <c r="A906" s="63">
        <v>1600</v>
      </c>
      <c r="B906" s="63" t="s">
        <v>3162</v>
      </c>
      <c r="C906" s="64" t="s">
        <v>957</v>
      </c>
      <c r="D906" s="65">
        <v>42855</v>
      </c>
      <c r="E906" s="66">
        <v>5</v>
      </c>
      <c r="F906" s="66">
        <v>52</v>
      </c>
      <c r="G906" s="66" t="str">
        <f>_xlfn.XLOOKUP(E906,'Cost Pools'!$A$3:$A$8,'Cost Pools'!$B$3:$B$8,"Tarkista KP-numero")</f>
        <v>Public Relations</v>
      </c>
      <c r="H906" s="66" t="str">
        <f>_xlfn.XLOOKUP(F906,'Cost Pools'!$C$3:$C$13,'Cost Pools'!$D$3:$D$13,"Check CP Number")</f>
        <v>Los Angeles</v>
      </c>
      <c r="I906" s="67">
        <v>1268.8</v>
      </c>
      <c r="J906" s="68"/>
      <c r="K906" s="66">
        <v>2628</v>
      </c>
      <c r="L906" s="68" t="s">
        <v>3163</v>
      </c>
    </row>
    <row r="907" spans="1:12">
      <c r="A907" s="63">
        <v>1600</v>
      </c>
      <c r="B907" s="63" t="s">
        <v>3162</v>
      </c>
      <c r="C907" s="64" t="s">
        <v>958</v>
      </c>
      <c r="D907" s="65">
        <v>42855</v>
      </c>
      <c r="E907" s="66">
        <v>1</v>
      </c>
      <c r="F907" s="66">
        <v>12</v>
      </c>
      <c r="G907" s="66" t="str">
        <f>_xlfn.XLOOKUP(E907,'Cost Pools'!$A$3:$A$8,'Cost Pools'!$B$3:$B$8,"Tarkista KP-numero")</f>
        <v>Accounting</v>
      </c>
      <c r="H907" s="66" t="str">
        <f>_xlfn.XLOOKUP(F907,'Cost Pools'!$C$3:$C$13,'Cost Pools'!$D$3:$D$13,"Check CP Number")</f>
        <v>Los Angeles</v>
      </c>
      <c r="I907" s="67">
        <v>4026</v>
      </c>
      <c r="J907" s="68"/>
      <c r="K907" s="66">
        <v>2628</v>
      </c>
      <c r="L907" s="68" t="s">
        <v>3163</v>
      </c>
    </row>
    <row r="908" spans="1:12">
      <c r="A908" s="63">
        <v>1600</v>
      </c>
      <c r="B908" s="63" t="s">
        <v>3162</v>
      </c>
      <c r="C908" s="64" t="s">
        <v>959</v>
      </c>
      <c r="D908" s="65">
        <v>42855</v>
      </c>
      <c r="E908" s="66">
        <v>2</v>
      </c>
      <c r="F908" s="66">
        <v>22</v>
      </c>
      <c r="G908" s="66" t="str">
        <f>_xlfn.XLOOKUP(E908,'Cost Pools'!$A$3:$A$8,'Cost Pools'!$B$3:$B$8,"Tarkista KP-numero")</f>
        <v>Consulting</v>
      </c>
      <c r="H908" s="66" t="str">
        <f>_xlfn.XLOOKUP(F908,'Cost Pools'!$C$3:$C$13,'Cost Pools'!$D$3:$D$13,"Check CP Number")</f>
        <v>Pittsburg</v>
      </c>
      <c r="I908" s="67">
        <v>1135.82</v>
      </c>
      <c r="J908" s="68"/>
      <c r="K908" s="66">
        <v>2628</v>
      </c>
      <c r="L908" s="68" t="s">
        <v>3163</v>
      </c>
    </row>
    <row r="909" spans="1:12">
      <c r="A909" s="63">
        <v>1600</v>
      </c>
      <c r="B909" s="63" t="s">
        <v>3162</v>
      </c>
      <c r="C909" s="64" t="s">
        <v>960</v>
      </c>
      <c r="D909" s="65">
        <v>42855</v>
      </c>
      <c r="E909" s="66">
        <v>2</v>
      </c>
      <c r="F909" s="66">
        <v>22</v>
      </c>
      <c r="G909" s="66" t="str">
        <f>_xlfn.XLOOKUP(E909,'Cost Pools'!$A$3:$A$8,'Cost Pools'!$B$3:$B$8,"Tarkista KP-numero")</f>
        <v>Consulting</v>
      </c>
      <c r="H909" s="66" t="str">
        <f>_xlfn.XLOOKUP(F909,'Cost Pools'!$C$3:$C$13,'Cost Pools'!$D$3:$D$13,"Check CP Number")</f>
        <v>Pittsburg</v>
      </c>
      <c r="I909" s="67">
        <v>1384.7</v>
      </c>
      <c r="J909" s="68"/>
      <c r="K909" s="66">
        <v>2457</v>
      </c>
      <c r="L909" s="68" t="s">
        <v>3165</v>
      </c>
    </row>
    <row r="910" spans="1:12">
      <c r="A910" s="63">
        <v>1600</v>
      </c>
      <c r="B910" s="63" t="s">
        <v>3162</v>
      </c>
      <c r="C910" s="64" t="s">
        <v>961</v>
      </c>
      <c r="D910" s="65">
        <v>42855</v>
      </c>
      <c r="E910" s="66">
        <v>2</v>
      </c>
      <c r="F910" s="66">
        <v>22</v>
      </c>
      <c r="G910" s="66" t="str">
        <f>_xlfn.XLOOKUP(E910,'Cost Pools'!$A$3:$A$8,'Cost Pools'!$B$3:$B$8,"Tarkista KP-numero")</f>
        <v>Consulting</v>
      </c>
      <c r="H910" s="66" t="str">
        <f>_xlfn.XLOOKUP(F910,'Cost Pools'!$C$3:$C$13,'Cost Pools'!$D$3:$D$13,"Check CP Number")</f>
        <v>Pittsburg</v>
      </c>
      <c r="I910" s="67">
        <v>1045.54</v>
      </c>
      <c r="J910" s="68"/>
      <c r="K910" s="66">
        <v>2457</v>
      </c>
      <c r="L910" s="68" t="s">
        <v>3165</v>
      </c>
    </row>
    <row r="911" spans="1:12">
      <c r="A911" s="63">
        <v>1600</v>
      </c>
      <c r="B911" s="63" t="s">
        <v>3162</v>
      </c>
      <c r="C911" s="64" t="s">
        <v>962</v>
      </c>
      <c r="D911" s="65">
        <v>42855</v>
      </c>
      <c r="E911" s="66">
        <v>5</v>
      </c>
      <c r="F911" s="66">
        <v>52</v>
      </c>
      <c r="G911" s="66" t="str">
        <f>_xlfn.XLOOKUP(E911,'Cost Pools'!$A$3:$A$8,'Cost Pools'!$B$3:$B$8,"Tarkista KP-numero")</f>
        <v>Public Relations</v>
      </c>
      <c r="H911" s="66" t="str">
        <f>_xlfn.XLOOKUP(F911,'Cost Pools'!$C$3:$C$13,'Cost Pools'!$D$3:$D$13,"Check CP Number")</f>
        <v>Los Angeles</v>
      </c>
      <c r="I911" s="67">
        <v>2537.6</v>
      </c>
      <c r="J911" s="68"/>
      <c r="K911" s="66">
        <v>756</v>
      </c>
      <c r="L911" s="68" t="s">
        <v>3080</v>
      </c>
    </row>
    <row r="912" spans="1:12">
      <c r="A912" s="63">
        <v>1600</v>
      </c>
      <c r="B912" s="63" t="s">
        <v>3162</v>
      </c>
      <c r="C912" s="64" t="s">
        <v>963</v>
      </c>
      <c r="D912" s="65">
        <v>42855</v>
      </c>
      <c r="E912" s="66">
        <v>6</v>
      </c>
      <c r="F912" s="66">
        <v>62</v>
      </c>
      <c r="G912" s="66" t="str">
        <f>_xlfn.XLOOKUP(E912,'Cost Pools'!$A$3:$A$8,'Cost Pools'!$B$3:$B$8,"Tarkista KP-numero")</f>
        <v>Other Services</v>
      </c>
      <c r="H912" s="66" t="str">
        <f>_xlfn.XLOOKUP(F912,'Cost Pools'!$C$3:$C$13,'Cost Pools'!$D$3:$D$13,"Check CP Number")</f>
        <v>Los Angeles</v>
      </c>
      <c r="I912" s="67">
        <v>580.72</v>
      </c>
      <c r="J912" s="68"/>
      <c r="K912" s="66">
        <v>756</v>
      </c>
      <c r="L912" s="68" t="s">
        <v>3080</v>
      </c>
    </row>
    <row r="913" spans="1:12">
      <c r="A913" s="63">
        <v>1600</v>
      </c>
      <c r="B913" s="63" t="s">
        <v>3162</v>
      </c>
      <c r="C913" s="64" t="s">
        <v>964</v>
      </c>
      <c r="D913" s="65">
        <v>42855</v>
      </c>
      <c r="E913" s="66">
        <v>2</v>
      </c>
      <c r="F913" s="66">
        <v>22</v>
      </c>
      <c r="G913" s="66" t="str">
        <f>_xlfn.XLOOKUP(E913,'Cost Pools'!$A$3:$A$8,'Cost Pools'!$B$3:$B$8,"Tarkista KP-numero")</f>
        <v>Consulting</v>
      </c>
      <c r="H913" s="66" t="str">
        <f>_xlfn.XLOOKUP(F913,'Cost Pools'!$C$3:$C$13,'Cost Pools'!$D$3:$D$13,"Check CP Number")</f>
        <v>Pittsburg</v>
      </c>
      <c r="I913" s="67">
        <v>1187.06</v>
      </c>
      <c r="J913" s="68"/>
      <c r="K913" s="66">
        <v>756</v>
      </c>
      <c r="L913" s="68" t="s">
        <v>3080</v>
      </c>
    </row>
    <row r="914" spans="1:12">
      <c r="A914" s="63">
        <v>1600</v>
      </c>
      <c r="B914" s="63" t="s">
        <v>3162</v>
      </c>
      <c r="C914" s="64" t="s">
        <v>965</v>
      </c>
      <c r="D914" s="65">
        <v>42855</v>
      </c>
      <c r="E914" s="66">
        <v>2</v>
      </c>
      <c r="F914" s="66">
        <v>22</v>
      </c>
      <c r="G914" s="66" t="str">
        <f>_xlfn.XLOOKUP(E914,'Cost Pools'!$A$3:$A$8,'Cost Pools'!$B$3:$B$8,"Tarkista KP-numero")</f>
        <v>Consulting</v>
      </c>
      <c r="H914" s="66" t="str">
        <f>_xlfn.XLOOKUP(F914,'Cost Pools'!$C$3:$C$13,'Cost Pools'!$D$3:$D$13,"Check CP Number")</f>
        <v>Pittsburg</v>
      </c>
      <c r="I914" s="67">
        <v>1256.5999999999999</v>
      </c>
      <c r="J914" s="68"/>
      <c r="K914" s="66">
        <v>1440</v>
      </c>
      <c r="L914" s="68" t="s">
        <v>3102</v>
      </c>
    </row>
    <row r="915" spans="1:12">
      <c r="A915" s="63">
        <v>1600</v>
      </c>
      <c r="B915" s="63" t="s">
        <v>3162</v>
      </c>
      <c r="C915" s="64" t="s">
        <v>966</v>
      </c>
      <c r="D915" s="65">
        <v>42855</v>
      </c>
      <c r="E915" s="66">
        <v>2</v>
      </c>
      <c r="F915" s="66">
        <v>22</v>
      </c>
      <c r="G915" s="66" t="str">
        <f>_xlfn.XLOOKUP(E915,'Cost Pools'!$A$3:$A$8,'Cost Pools'!$B$3:$B$8,"Tarkista KP-numero")</f>
        <v>Consulting</v>
      </c>
      <c r="H915" s="66" t="str">
        <f>_xlfn.XLOOKUP(F915,'Cost Pools'!$C$3:$C$13,'Cost Pools'!$D$3:$D$13,"Check CP Number")</f>
        <v>Pittsburg</v>
      </c>
      <c r="I915" s="67">
        <v>1005.28</v>
      </c>
      <c r="J915" s="68"/>
      <c r="K915" s="66">
        <v>2341</v>
      </c>
      <c r="L915" s="68" t="s">
        <v>3120</v>
      </c>
    </row>
    <row r="916" spans="1:12">
      <c r="A916" s="63">
        <v>1600</v>
      </c>
      <c r="B916" s="63" t="s">
        <v>3162</v>
      </c>
      <c r="C916" s="64" t="s">
        <v>967</v>
      </c>
      <c r="D916" s="65">
        <v>42855</v>
      </c>
      <c r="E916" s="66">
        <v>2</v>
      </c>
      <c r="F916" s="66">
        <v>22</v>
      </c>
      <c r="G916" s="66" t="str">
        <f>_xlfn.XLOOKUP(E916,'Cost Pools'!$A$3:$A$8,'Cost Pools'!$B$3:$B$8,"Tarkista KP-numero")</f>
        <v>Consulting</v>
      </c>
      <c r="H916" s="66" t="str">
        <f>_xlfn.XLOOKUP(F916,'Cost Pools'!$C$3:$C$13,'Cost Pools'!$D$3:$D$13,"Check CP Number")</f>
        <v>Pittsburg</v>
      </c>
      <c r="I916" s="67">
        <v>1213.9000000000001</v>
      </c>
      <c r="J916" s="68"/>
      <c r="K916" s="66">
        <v>1440</v>
      </c>
      <c r="L916" s="68" t="s">
        <v>3102</v>
      </c>
    </row>
    <row r="917" spans="1:12">
      <c r="A917" s="63">
        <v>1600</v>
      </c>
      <c r="B917" s="63" t="s">
        <v>3162</v>
      </c>
      <c r="C917" s="64" t="s">
        <v>968</v>
      </c>
      <c r="D917" s="65">
        <v>42855</v>
      </c>
      <c r="E917" s="66">
        <v>1</v>
      </c>
      <c r="F917" s="66">
        <v>12</v>
      </c>
      <c r="G917" s="66" t="str">
        <f>_xlfn.XLOOKUP(E917,'Cost Pools'!$A$3:$A$8,'Cost Pools'!$B$3:$B$8,"Tarkista KP-numero")</f>
        <v>Accounting</v>
      </c>
      <c r="H917" s="66" t="str">
        <f>_xlfn.XLOOKUP(F917,'Cost Pools'!$C$3:$C$13,'Cost Pools'!$D$3:$D$13,"Check CP Number")</f>
        <v>Los Angeles</v>
      </c>
      <c r="I917" s="67">
        <v>1149.24</v>
      </c>
      <c r="J917" s="68"/>
      <c r="K917" s="66">
        <v>1440</v>
      </c>
      <c r="L917" s="68" t="s">
        <v>3102</v>
      </c>
    </row>
    <row r="918" spans="1:12">
      <c r="A918" s="63">
        <v>1600</v>
      </c>
      <c r="B918" s="63" t="s">
        <v>3162</v>
      </c>
      <c r="C918" s="64" t="s">
        <v>969</v>
      </c>
      <c r="D918" s="65">
        <v>42855</v>
      </c>
      <c r="E918" s="66">
        <v>3</v>
      </c>
      <c r="F918" s="68"/>
      <c r="G918" s="66" t="str">
        <f>_xlfn.XLOOKUP(E918,'Cost Pools'!$A$3:$A$8,'Cost Pools'!$B$3:$B$8,"Tarkista KP-numero")</f>
        <v>Seminars</v>
      </c>
      <c r="H918" s="66" t="str">
        <f>_xlfn.XLOOKUP(F918,'Cost Pools'!$C$3:$C$13,'Cost Pools'!$D$3:$D$13,"Check CP Number")</f>
        <v>Check CP Number</v>
      </c>
      <c r="I918" s="67">
        <v>195.2</v>
      </c>
      <c r="J918" s="68"/>
      <c r="K918" s="66">
        <v>1440</v>
      </c>
      <c r="L918" s="68" t="s">
        <v>3102</v>
      </c>
    </row>
    <row r="919" spans="1:12">
      <c r="A919" s="63">
        <v>1600</v>
      </c>
      <c r="B919" s="63" t="s">
        <v>3162</v>
      </c>
      <c r="C919" s="64" t="s">
        <v>970</v>
      </c>
      <c r="D919" s="65">
        <v>42855</v>
      </c>
      <c r="E919" s="66">
        <v>3</v>
      </c>
      <c r="F919" s="68"/>
      <c r="G919" s="66" t="str">
        <f>_xlfn.XLOOKUP(E919,'Cost Pools'!$A$3:$A$8,'Cost Pools'!$B$3:$B$8,"Tarkista KP-numero")</f>
        <v>Seminars</v>
      </c>
      <c r="H919" s="66" t="str">
        <f>_xlfn.XLOOKUP(F919,'Cost Pools'!$C$3:$C$13,'Cost Pools'!$D$3:$D$13,"Check CP Number")</f>
        <v>Check CP Number</v>
      </c>
      <c r="I919" s="67">
        <v>295.24</v>
      </c>
      <c r="J919" s="68"/>
      <c r="K919" s="66">
        <v>2432</v>
      </c>
      <c r="L919" s="68" t="s">
        <v>3121</v>
      </c>
    </row>
    <row r="920" spans="1:12">
      <c r="A920" s="63">
        <v>1600</v>
      </c>
      <c r="B920" s="63" t="s">
        <v>3162</v>
      </c>
      <c r="C920" s="64" t="s">
        <v>971</v>
      </c>
      <c r="D920" s="65">
        <v>42855</v>
      </c>
      <c r="E920" s="66">
        <v>2</v>
      </c>
      <c r="F920" s="66">
        <v>22</v>
      </c>
      <c r="G920" s="66" t="str">
        <f>_xlfn.XLOOKUP(E920,'Cost Pools'!$A$3:$A$8,'Cost Pools'!$B$3:$B$8,"Tarkista KP-numero")</f>
        <v>Consulting</v>
      </c>
      <c r="H920" s="66" t="str">
        <f>_xlfn.XLOOKUP(F920,'Cost Pools'!$C$3:$C$13,'Cost Pools'!$D$3:$D$13,"Check CP Number")</f>
        <v>Pittsburg</v>
      </c>
      <c r="I920" s="67">
        <v>2037.4</v>
      </c>
      <c r="J920" s="68"/>
      <c r="K920" s="66">
        <v>2432</v>
      </c>
      <c r="L920" s="68" t="s">
        <v>3121</v>
      </c>
    </row>
    <row r="921" spans="1:12">
      <c r="A921" s="63">
        <v>1600</v>
      </c>
      <c r="B921" s="63" t="s">
        <v>3162</v>
      </c>
      <c r="C921" s="64" t="s">
        <v>972</v>
      </c>
      <c r="D921" s="65">
        <v>42855</v>
      </c>
      <c r="E921" s="66">
        <v>2</v>
      </c>
      <c r="F921" s="66">
        <v>22</v>
      </c>
      <c r="G921" s="66" t="str">
        <f>_xlfn.XLOOKUP(E921,'Cost Pools'!$A$3:$A$8,'Cost Pools'!$B$3:$B$8,"Tarkista KP-numero")</f>
        <v>Consulting</v>
      </c>
      <c r="H921" s="66" t="str">
        <f>_xlfn.XLOOKUP(F921,'Cost Pools'!$C$3:$C$13,'Cost Pools'!$D$3:$D$13,"Check CP Number")</f>
        <v>Pittsburg</v>
      </c>
      <c r="I921" s="67">
        <v>1359.08</v>
      </c>
      <c r="J921" s="68"/>
      <c r="K921" s="66">
        <v>2432</v>
      </c>
      <c r="L921" s="68" t="s">
        <v>3121</v>
      </c>
    </row>
    <row r="922" spans="1:12">
      <c r="A922" s="63">
        <v>1600</v>
      </c>
      <c r="B922" s="63" t="s">
        <v>3162</v>
      </c>
      <c r="C922" s="64" t="s">
        <v>973</v>
      </c>
      <c r="D922" s="65">
        <v>42855</v>
      </c>
      <c r="E922" s="66">
        <v>2</v>
      </c>
      <c r="F922" s="66">
        <v>22</v>
      </c>
      <c r="G922" s="66" t="str">
        <f>_xlfn.XLOOKUP(E922,'Cost Pools'!$A$3:$A$8,'Cost Pools'!$B$3:$B$8,"Tarkista KP-numero")</f>
        <v>Consulting</v>
      </c>
      <c r="H922" s="66" t="str">
        <f>_xlfn.XLOOKUP(F922,'Cost Pools'!$C$3:$C$13,'Cost Pools'!$D$3:$D$13,"Check CP Number")</f>
        <v>Pittsburg</v>
      </c>
      <c r="I922" s="67">
        <v>1359.08</v>
      </c>
      <c r="J922" s="68"/>
      <c r="K922" s="66">
        <v>440</v>
      </c>
      <c r="L922" s="68" t="s">
        <v>3058</v>
      </c>
    </row>
    <row r="923" spans="1:12">
      <c r="A923" s="63">
        <v>1600</v>
      </c>
      <c r="B923" s="63" t="s">
        <v>3162</v>
      </c>
      <c r="C923" s="64" t="s">
        <v>974</v>
      </c>
      <c r="D923" s="65">
        <v>42855</v>
      </c>
      <c r="E923" s="66">
        <v>1</v>
      </c>
      <c r="F923" s="66">
        <v>12</v>
      </c>
      <c r="G923" s="66" t="str">
        <f>_xlfn.XLOOKUP(E923,'Cost Pools'!$A$3:$A$8,'Cost Pools'!$B$3:$B$8,"Tarkista KP-numero")</f>
        <v>Accounting</v>
      </c>
      <c r="H923" s="66" t="str">
        <f>_xlfn.XLOOKUP(F923,'Cost Pools'!$C$3:$C$13,'Cost Pools'!$D$3:$D$13,"Check CP Number")</f>
        <v>Los Angeles</v>
      </c>
      <c r="I923" s="67">
        <v>879.62</v>
      </c>
      <c r="J923" s="68"/>
      <c r="K923" s="66">
        <v>207</v>
      </c>
      <c r="L923" s="68" t="s">
        <v>3036</v>
      </c>
    </row>
    <row r="924" spans="1:12">
      <c r="A924" s="63">
        <v>1600</v>
      </c>
      <c r="B924" s="63" t="s">
        <v>3162</v>
      </c>
      <c r="C924" s="64" t="s">
        <v>975</v>
      </c>
      <c r="D924" s="65">
        <v>42855</v>
      </c>
      <c r="E924" s="66">
        <v>2</v>
      </c>
      <c r="F924" s="66">
        <v>22</v>
      </c>
      <c r="G924" s="66" t="str">
        <f>_xlfn.XLOOKUP(E924,'Cost Pools'!$A$3:$A$8,'Cost Pools'!$B$3:$B$8,"Tarkista KP-numero")</f>
        <v>Consulting</v>
      </c>
      <c r="H924" s="66" t="str">
        <f>_xlfn.XLOOKUP(F924,'Cost Pools'!$C$3:$C$13,'Cost Pools'!$D$3:$D$13,"Check CP Number")</f>
        <v>Pittsburg</v>
      </c>
      <c r="I924" s="67">
        <v>879.62</v>
      </c>
      <c r="J924" s="68"/>
      <c r="K924" s="66">
        <v>2077</v>
      </c>
      <c r="L924" s="68" t="s">
        <v>3111</v>
      </c>
    </row>
    <row r="925" spans="1:12">
      <c r="A925" s="63">
        <v>1600</v>
      </c>
      <c r="B925" s="63" t="s">
        <v>3162</v>
      </c>
      <c r="C925" s="64" t="s">
        <v>976</v>
      </c>
      <c r="D925" s="65">
        <v>42855</v>
      </c>
      <c r="E925" s="66">
        <v>2</v>
      </c>
      <c r="F925" s="66">
        <v>22</v>
      </c>
      <c r="G925" s="66" t="str">
        <f>_xlfn.XLOOKUP(E925,'Cost Pools'!$A$3:$A$8,'Cost Pools'!$B$3:$B$8,"Tarkista KP-numero")</f>
        <v>Consulting</v>
      </c>
      <c r="H925" s="66" t="str">
        <f>_xlfn.XLOOKUP(F925,'Cost Pools'!$C$3:$C$13,'Cost Pools'!$D$3:$D$13,"Check CP Number")</f>
        <v>Pittsburg</v>
      </c>
      <c r="I925" s="67">
        <v>1622.6</v>
      </c>
      <c r="J925" s="68"/>
      <c r="K925" s="66">
        <v>2077</v>
      </c>
      <c r="L925" s="68" t="s">
        <v>3111</v>
      </c>
    </row>
    <row r="926" spans="1:12">
      <c r="A926" s="63">
        <v>1600</v>
      </c>
      <c r="B926" s="63" t="s">
        <v>3162</v>
      </c>
      <c r="C926" s="64" t="s">
        <v>977</v>
      </c>
      <c r="D926" s="65">
        <v>42855</v>
      </c>
      <c r="E926" s="66">
        <v>2</v>
      </c>
      <c r="F926" s="66">
        <v>21</v>
      </c>
      <c r="G926" s="66" t="str">
        <f>_xlfn.XLOOKUP(E926,'Cost Pools'!$A$3:$A$8,'Cost Pools'!$B$3:$B$8,"Tarkista KP-numero")</f>
        <v>Consulting</v>
      </c>
      <c r="H926" s="66" t="str">
        <f>_xlfn.XLOOKUP(F926,'Cost Pools'!$C$3:$C$13,'Cost Pools'!$D$3:$D$13,"Check CP Number")</f>
        <v>London</v>
      </c>
      <c r="I926" s="67">
        <v>6261.52</v>
      </c>
      <c r="J926" s="68"/>
      <c r="K926" s="66">
        <v>2037</v>
      </c>
      <c r="L926" s="68" t="s">
        <v>3108</v>
      </c>
    </row>
    <row r="927" spans="1:12">
      <c r="A927" s="63">
        <v>1600</v>
      </c>
      <c r="B927" s="63" t="s">
        <v>3162</v>
      </c>
      <c r="C927" s="64" t="s">
        <v>978</v>
      </c>
      <c r="D927" s="65">
        <v>42855</v>
      </c>
      <c r="E927" s="66">
        <v>2</v>
      </c>
      <c r="F927" s="66">
        <v>21</v>
      </c>
      <c r="G927" s="66" t="str">
        <f>_xlfn.XLOOKUP(E927,'Cost Pools'!$A$3:$A$8,'Cost Pools'!$B$3:$B$8,"Tarkista KP-numero")</f>
        <v>Consulting</v>
      </c>
      <c r="H927" s="66" t="str">
        <f>_xlfn.XLOOKUP(F927,'Cost Pools'!$C$3:$C$13,'Cost Pools'!$D$3:$D$13,"Check CP Number")</f>
        <v>London</v>
      </c>
      <c r="I927" s="67">
        <v>5984.1</v>
      </c>
      <c r="J927" s="68"/>
      <c r="K927" s="66">
        <v>1805</v>
      </c>
      <c r="L927" s="68" t="s">
        <v>3105</v>
      </c>
    </row>
    <row r="928" spans="1:12">
      <c r="A928" s="63">
        <v>1600</v>
      </c>
      <c r="B928" s="63" t="s">
        <v>3162</v>
      </c>
      <c r="C928" s="64" t="s">
        <v>979</v>
      </c>
      <c r="D928" s="65">
        <v>42855</v>
      </c>
      <c r="E928" s="66">
        <v>2</v>
      </c>
      <c r="F928" s="66">
        <v>21</v>
      </c>
      <c r="G928" s="66" t="str">
        <f>_xlfn.XLOOKUP(E928,'Cost Pools'!$A$3:$A$8,'Cost Pools'!$B$3:$B$8,"Tarkista KP-numero")</f>
        <v>Consulting</v>
      </c>
      <c r="H928" s="66" t="str">
        <f>_xlfn.XLOOKUP(F928,'Cost Pools'!$C$3:$C$13,'Cost Pools'!$D$3:$D$13,"Check CP Number")</f>
        <v>London</v>
      </c>
      <c r="I928" s="67">
        <v>1830</v>
      </c>
      <c r="J928" s="68"/>
      <c r="K928" s="66">
        <v>1805</v>
      </c>
      <c r="L928" s="68" t="s">
        <v>3105</v>
      </c>
    </row>
    <row r="929" spans="1:12">
      <c r="A929" s="63">
        <v>1600</v>
      </c>
      <c r="B929" s="63" t="s">
        <v>3162</v>
      </c>
      <c r="C929" s="64" t="s">
        <v>980</v>
      </c>
      <c r="D929" s="65">
        <v>42855</v>
      </c>
      <c r="E929" s="66">
        <v>2</v>
      </c>
      <c r="F929" s="66">
        <v>21</v>
      </c>
      <c r="G929" s="66" t="str">
        <f>_xlfn.XLOOKUP(E929,'Cost Pools'!$A$3:$A$8,'Cost Pools'!$B$3:$B$8,"Tarkista KP-numero")</f>
        <v>Consulting</v>
      </c>
      <c r="H929" s="66" t="str">
        <f>_xlfn.XLOOKUP(F929,'Cost Pools'!$C$3:$C$13,'Cost Pools'!$D$3:$D$13,"Check CP Number")</f>
        <v>London</v>
      </c>
      <c r="I929" s="67">
        <v>278.16000000000003</v>
      </c>
      <c r="J929" s="68"/>
      <c r="K929" s="66">
        <v>1805</v>
      </c>
      <c r="L929" s="68" t="s">
        <v>3105</v>
      </c>
    </row>
    <row r="930" spans="1:12">
      <c r="A930" s="63">
        <v>1600</v>
      </c>
      <c r="B930" s="63" t="s">
        <v>3162</v>
      </c>
      <c r="C930" s="64" t="s">
        <v>981</v>
      </c>
      <c r="D930" s="65">
        <v>42855</v>
      </c>
      <c r="E930" s="66">
        <v>6</v>
      </c>
      <c r="F930" s="66">
        <v>62</v>
      </c>
      <c r="G930" s="66" t="str">
        <f>_xlfn.XLOOKUP(E930,'Cost Pools'!$A$3:$A$8,'Cost Pools'!$B$3:$B$8,"Tarkista KP-numero")</f>
        <v>Other Services</v>
      </c>
      <c r="H930" s="66" t="str">
        <f>_xlfn.XLOOKUP(F930,'Cost Pools'!$C$3:$C$13,'Cost Pools'!$D$3:$D$13,"Check CP Number")</f>
        <v>Los Angeles</v>
      </c>
      <c r="I930" s="67">
        <v>439.2</v>
      </c>
      <c r="J930" s="68"/>
      <c r="K930" s="66">
        <v>1805</v>
      </c>
      <c r="L930" s="68" t="s">
        <v>3105</v>
      </c>
    </row>
    <row r="931" spans="1:12">
      <c r="A931" s="63">
        <v>1600</v>
      </c>
      <c r="B931" s="63" t="s">
        <v>3162</v>
      </c>
      <c r="C931" s="64" t="s">
        <v>982</v>
      </c>
      <c r="D931" s="65">
        <v>42855</v>
      </c>
      <c r="E931" s="66">
        <v>6</v>
      </c>
      <c r="F931" s="66">
        <v>62</v>
      </c>
      <c r="G931" s="66" t="str">
        <f>_xlfn.XLOOKUP(E931,'Cost Pools'!$A$3:$A$8,'Cost Pools'!$B$3:$B$8,"Tarkista KP-numero")</f>
        <v>Other Services</v>
      </c>
      <c r="H931" s="66" t="str">
        <f>_xlfn.XLOOKUP(F931,'Cost Pools'!$C$3:$C$13,'Cost Pools'!$D$3:$D$13,"Check CP Number")</f>
        <v>Los Angeles</v>
      </c>
      <c r="I931" s="67">
        <v>439.2</v>
      </c>
      <c r="J931" s="68"/>
      <c r="K931" s="66">
        <v>1805</v>
      </c>
      <c r="L931" s="68" t="s">
        <v>3105</v>
      </c>
    </row>
    <row r="932" spans="1:12">
      <c r="A932" s="63">
        <v>1600</v>
      </c>
      <c r="B932" s="63" t="s">
        <v>3162</v>
      </c>
      <c r="C932" s="64" t="s">
        <v>983</v>
      </c>
      <c r="D932" s="65">
        <v>42855</v>
      </c>
      <c r="E932" s="66">
        <v>1</v>
      </c>
      <c r="F932" s="66">
        <v>11</v>
      </c>
      <c r="G932" s="66" t="str">
        <f>_xlfn.XLOOKUP(E932,'Cost Pools'!$A$3:$A$8,'Cost Pools'!$B$3:$B$8,"Tarkista KP-numero")</f>
        <v>Accounting</v>
      </c>
      <c r="H932" s="66" t="str">
        <f>_xlfn.XLOOKUP(F932,'Cost Pools'!$C$3:$C$13,'Cost Pools'!$D$3:$D$13,"Check CP Number")</f>
        <v>New York</v>
      </c>
      <c r="I932" s="67">
        <v>12910.04</v>
      </c>
      <c r="J932" s="68"/>
      <c r="K932" s="66">
        <v>1805</v>
      </c>
      <c r="L932" s="68" t="s">
        <v>3105</v>
      </c>
    </row>
    <row r="933" spans="1:12">
      <c r="A933" s="63">
        <v>1600</v>
      </c>
      <c r="B933" s="63" t="s">
        <v>3162</v>
      </c>
      <c r="C933" s="64" t="s">
        <v>984</v>
      </c>
      <c r="D933" s="65">
        <v>42855</v>
      </c>
      <c r="E933" s="66">
        <v>1</v>
      </c>
      <c r="F933" s="66">
        <v>11</v>
      </c>
      <c r="G933" s="66" t="str">
        <f>_xlfn.XLOOKUP(E933,'Cost Pools'!$A$3:$A$8,'Cost Pools'!$B$3:$B$8,"Tarkista KP-numero")</f>
        <v>Accounting</v>
      </c>
      <c r="H933" s="66" t="str">
        <f>_xlfn.XLOOKUP(F933,'Cost Pools'!$C$3:$C$13,'Cost Pools'!$D$3:$D$13,"Check CP Number")</f>
        <v>New York</v>
      </c>
      <c r="I933" s="67">
        <v>3050</v>
      </c>
      <c r="J933" s="68"/>
      <c r="K933" s="66">
        <v>1805</v>
      </c>
      <c r="L933" s="68" t="s">
        <v>3105</v>
      </c>
    </row>
    <row r="934" spans="1:12">
      <c r="A934" s="63">
        <v>1600</v>
      </c>
      <c r="B934" s="63" t="s">
        <v>3162</v>
      </c>
      <c r="C934" s="64" t="s">
        <v>985</v>
      </c>
      <c r="D934" s="65">
        <v>42855</v>
      </c>
      <c r="E934" s="66">
        <v>1</v>
      </c>
      <c r="F934" s="66">
        <v>11</v>
      </c>
      <c r="G934" s="66" t="str">
        <f>_xlfn.XLOOKUP(E934,'Cost Pools'!$A$3:$A$8,'Cost Pools'!$B$3:$B$8,"Tarkista KP-numero")</f>
        <v>Accounting</v>
      </c>
      <c r="H934" s="66" t="str">
        <f>_xlfn.XLOOKUP(F934,'Cost Pools'!$C$3:$C$13,'Cost Pools'!$D$3:$D$13,"Check CP Number")</f>
        <v>New York</v>
      </c>
      <c r="I934" s="67">
        <v>463.6</v>
      </c>
      <c r="J934" s="68"/>
      <c r="K934" s="66">
        <v>1805</v>
      </c>
      <c r="L934" s="68" t="s">
        <v>3105</v>
      </c>
    </row>
    <row r="935" spans="1:12">
      <c r="A935" s="63">
        <v>1600</v>
      </c>
      <c r="B935" s="63" t="s">
        <v>3162</v>
      </c>
      <c r="C935" s="64" t="s">
        <v>986</v>
      </c>
      <c r="D935" s="65">
        <v>42855</v>
      </c>
      <c r="E935" s="66">
        <v>2</v>
      </c>
      <c r="F935" s="66">
        <v>21</v>
      </c>
      <c r="G935" s="66" t="str">
        <f>_xlfn.XLOOKUP(E935,'Cost Pools'!$A$3:$A$8,'Cost Pools'!$B$3:$B$8,"Tarkista KP-numero")</f>
        <v>Consulting</v>
      </c>
      <c r="H935" s="66" t="str">
        <f>_xlfn.XLOOKUP(F935,'Cost Pools'!$C$3:$C$13,'Cost Pools'!$D$3:$D$13,"Check CP Number")</f>
        <v>London</v>
      </c>
      <c r="I935" s="67">
        <v>278.16000000000003</v>
      </c>
      <c r="J935" s="68"/>
      <c r="K935" s="66">
        <v>1805</v>
      </c>
      <c r="L935" s="68" t="s">
        <v>3105</v>
      </c>
    </row>
    <row r="936" spans="1:12">
      <c r="A936" s="63">
        <v>1600</v>
      </c>
      <c r="B936" s="63" t="s">
        <v>3162</v>
      </c>
      <c r="C936" s="64" t="s">
        <v>987</v>
      </c>
      <c r="D936" s="65">
        <v>42855</v>
      </c>
      <c r="E936" s="66">
        <v>1</v>
      </c>
      <c r="F936" s="66">
        <v>11</v>
      </c>
      <c r="G936" s="66" t="str">
        <f>_xlfn.XLOOKUP(E936,'Cost Pools'!$A$3:$A$8,'Cost Pools'!$B$3:$B$8,"Tarkista KP-numero")</f>
        <v>Accounting</v>
      </c>
      <c r="H936" s="66" t="str">
        <f>_xlfn.XLOOKUP(F936,'Cost Pools'!$C$3:$C$13,'Cost Pools'!$D$3:$D$13,"Check CP Number")</f>
        <v>New York</v>
      </c>
      <c r="I936" s="67">
        <v>12420.82</v>
      </c>
      <c r="J936" s="68"/>
      <c r="K936" s="66">
        <v>1805</v>
      </c>
      <c r="L936" s="68" t="s">
        <v>3105</v>
      </c>
    </row>
    <row r="937" spans="1:12">
      <c r="A937" s="63">
        <v>1600</v>
      </c>
      <c r="B937" s="63" t="s">
        <v>3162</v>
      </c>
      <c r="C937" s="64" t="s">
        <v>988</v>
      </c>
      <c r="D937" s="65">
        <v>42855</v>
      </c>
      <c r="E937" s="66">
        <v>1</v>
      </c>
      <c r="F937" s="66">
        <v>11</v>
      </c>
      <c r="G937" s="66" t="str">
        <f>_xlfn.XLOOKUP(E937,'Cost Pools'!$A$3:$A$8,'Cost Pools'!$B$3:$B$8,"Tarkista KP-numero")</f>
        <v>Accounting</v>
      </c>
      <c r="H937" s="66" t="str">
        <f>_xlfn.XLOOKUP(F937,'Cost Pools'!$C$3:$C$13,'Cost Pools'!$D$3:$D$13,"Check CP Number")</f>
        <v>New York</v>
      </c>
      <c r="I937" s="67">
        <v>556.32000000000005</v>
      </c>
      <c r="J937" s="68"/>
      <c r="K937" s="66">
        <v>1805</v>
      </c>
      <c r="L937" s="68" t="s">
        <v>3105</v>
      </c>
    </row>
    <row r="938" spans="1:12">
      <c r="A938" s="63">
        <v>1600</v>
      </c>
      <c r="B938" s="63" t="s">
        <v>3162</v>
      </c>
      <c r="C938" s="64" t="s">
        <v>989</v>
      </c>
      <c r="D938" s="65">
        <v>42855</v>
      </c>
      <c r="E938" s="66">
        <v>2</v>
      </c>
      <c r="F938" s="66">
        <v>22</v>
      </c>
      <c r="G938" s="66" t="str">
        <f>_xlfn.XLOOKUP(E938,'Cost Pools'!$A$3:$A$8,'Cost Pools'!$B$3:$B$8,"Tarkista KP-numero")</f>
        <v>Consulting</v>
      </c>
      <c r="H938" s="66" t="str">
        <f>_xlfn.XLOOKUP(F938,'Cost Pools'!$C$3:$C$13,'Cost Pools'!$D$3:$D$13,"Check CP Number")</f>
        <v>Pittsburg</v>
      </c>
      <c r="I938" s="67">
        <v>1093.1199999999999</v>
      </c>
      <c r="J938" s="68"/>
      <c r="K938" s="66">
        <v>3081</v>
      </c>
      <c r="L938" s="68" t="s">
        <v>3144</v>
      </c>
    </row>
    <row r="939" spans="1:12">
      <c r="A939" s="63">
        <v>1600</v>
      </c>
      <c r="B939" s="63" t="s">
        <v>3162</v>
      </c>
      <c r="C939" s="64" t="s">
        <v>990</v>
      </c>
      <c r="D939" s="65">
        <v>42855</v>
      </c>
      <c r="E939" s="66">
        <v>2</v>
      </c>
      <c r="F939" s="66">
        <v>22</v>
      </c>
      <c r="G939" s="66" t="str">
        <f>_xlfn.XLOOKUP(E939,'Cost Pools'!$A$3:$A$8,'Cost Pools'!$B$3:$B$8,"Tarkista KP-numero")</f>
        <v>Consulting</v>
      </c>
      <c r="H939" s="66" t="str">
        <f>_xlfn.XLOOKUP(F939,'Cost Pools'!$C$3:$C$13,'Cost Pools'!$D$3:$D$13,"Check CP Number")</f>
        <v>Pittsburg</v>
      </c>
      <c r="I939" s="67">
        <v>728.34</v>
      </c>
      <c r="J939" s="68"/>
      <c r="K939" s="66">
        <v>3081</v>
      </c>
      <c r="L939" s="68" t="s">
        <v>3144</v>
      </c>
    </row>
    <row r="940" spans="1:12">
      <c r="A940" s="63">
        <v>1600</v>
      </c>
      <c r="B940" s="63" t="s">
        <v>3162</v>
      </c>
      <c r="C940" s="64" t="s">
        <v>991</v>
      </c>
      <c r="D940" s="65">
        <v>42855</v>
      </c>
      <c r="E940" s="66">
        <v>1</v>
      </c>
      <c r="F940" s="66">
        <v>12</v>
      </c>
      <c r="G940" s="66" t="str">
        <f>_xlfn.XLOOKUP(E940,'Cost Pools'!$A$3:$A$8,'Cost Pools'!$B$3:$B$8,"Tarkista KP-numero")</f>
        <v>Accounting</v>
      </c>
      <c r="H940" s="66" t="str">
        <f>_xlfn.XLOOKUP(F940,'Cost Pools'!$C$3:$C$13,'Cost Pools'!$D$3:$D$13,"Check CP Number")</f>
        <v>Los Angeles</v>
      </c>
      <c r="I940" s="67">
        <v>1342</v>
      </c>
      <c r="J940" s="68"/>
      <c r="K940" s="66">
        <v>3081</v>
      </c>
      <c r="L940" s="68" t="s">
        <v>3144</v>
      </c>
    </row>
    <row r="941" spans="1:12">
      <c r="A941" s="63">
        <v>1600</v>
      </c>
      <c r="B941" s="63" t="s">
        <v>3162</v>
      </c>
      <c r="C941" s="64" t="s">
        <v>992</v>
      </c>
      <c r="D941" s="65">
        <v>42855</v>
      </c>
      <c r="E941" s="66">
        <v>1</v>
      </c>
      <c r="F941" s="66">
        <v>12</v>
      </c>
      <c r="G941" s="66" t="str">
        <f>_xlfn.XLOOKUP(E941,'Cost Pools'!$A$3:$A$8,'Cost Pools'!$B$3:$B$8,"Tarkista KP-numero")</f>
        <v>Accounting</v>
      </c>
      <c r="H941" s="66" t="str">
        <f>_xlfn.XLOOKUP(F941,'Cost Pools'!$C$3:$C$13,'Cost Pools'!$D$3:$D$13,"Check CP Number")</f>
        <v>Los Angeles</v>
      </c>
      <c r="I941" s="67">
        <v>1342</v>
      </c>
      <c r="J941" s="68"/>
      <c r="K941" s="66">
        <v>3081</v>
      </c>
      <c r="L941" s="68" t="s">
        <v>3144</v>
      </c>
    </row>
    <row r="942" spans="1:12">
      <c r="A942" s="63">
        <v>1600</v>
      </c>
      <c r="B942" s="63" t="s">
        <v>3162</v>
      </c>
      <c r="C942" s="64" t="s">
        <v>993</v>
      </c>
      <c r="D942" s="65">
        <v>42855</v>
      </c>
      <c r="E942" s="66">
        <v>6</v>
      </c>
      <c r="F942" s="66">
        <v>61</v>
      </c>
      <c r="G942" s="66" t="str">
        <f>_xlfn.XLOOKUP(E942,'Cost Pools'!$A$3:$A$8,'Cost Pools'!$B$3:$B$8,"Tarkista KP-numero")</f>
        <v>Other Services</v>
      </c>
      <c r="H942" s="66" t="str">
        <f>_xlfn.XLOOKUP(F942,'Cost Pools'!$C$3:$C$13,'Cost Pools'!$D$3:$D$13,"Check CP Number")</f>
        <v>New York</v>
      </c>
      <c r="I942" s="67">
        <v>4397.6000000000004</v>
      </c>
      <c r="J942" s="68"/>
      <c r="K942" s="66">
        <v>3126</v>
      </c>
      <c r="L942" s="68" t="s">
        <v>3147</v>
      </c>
    </row>
    <row r="943" spans="1:12">
      <c r="A943" s="63">
        <v>1600</v>
      </c>
      <c r="B943" s="63" t="s">
        <v>3162</v>
      </c>
      <c r="C943" s="64" t="s">
        <v>994</v>
      </c>
      <c r="D943" s="65">
        <v>42855</v>
      </c>
      <c r="E943" s="66">
        <v>6</v>
      </c>
      <c r="F943" s="66">
        <v>61</v>
      </c>
      <c r="G943" s="66" t="str">
        <f>_xlfn.XLOOKUP(E943,'Cost Pools'!$A$3:$A$8,'Cost Pools'!$B$3:$B$8,"Tarkista KP-numero")</f>
        <v>Other Services</v>
      </c>
      <c r="H943" s="66" t="str">
        <f>_xlfn.XLOOKUP(F943,'Cost Pools'!$C$3:$C$13,'Cost Pools'!$D$3:$D$13,"Check CP Number")</f>
        <v>New York</v>
      </c>
      <c r="I943" s="68"/>
      <c r="J943" s="67">
        <v>-1205.3599999999999</v>
      </c>
      <c r="K943" s="66">
        <v>3126</v>
      </c>
      <c r="L943" s="68" t="s">
        <v>3147</v>
      </c>
    </row>
    <row r="944" spans="1:12">
      <c r="A944" s="63">
        <v>1600</v>
      </c>
      <c r="B944" s="63" t="s">
        <v>3162</v>
      </c>
      <c r="C944" s="64" t="s">
        <v>995</v>
      </c>
      <c r="D944" s="65">
        <v>42855</v>
      </c>
      <c r="E944" s="66">
        <v>6</v>
      </c>
      <c r="F944" s="66">
        <v>61</v>
      </c>
      <c r="G944" s="66" t="str">
        <f>_xlfn.XLOOKUP(E944,'Cost Pools'!$A$3:$A$8,'Cost Pools'!$B$3:$B$8,"Tarkista KP-numero")</f>
        <v>Other Services</v>
      </c>
      <c r="H944" s="66" t="str">
        <f>_xlfn.XLOOKUP(F944,'Cost Pools'!$C$3:$C$13,'Cost Pools'!$D$3:$D$13,"Check CP Number")</f>
        <v>New York</v>
      </c>
      <c r="I944" s="67">
        <v>1986.16</v>
      </c>
      <c r="J944" s="68"/>
      <c r="K944" s="66">
        <v>3126</v>
      </c>
      <c r="L944" s="68" t="s">
        <v>3147</v>
      </c>
    </row>
    <row r="945" spans="1:12">
      <c r="A945" s="63">
        <v>1600</v>
      </c>
      <c r="B945" s="63" t="s">
        <v>3162</v>
      </c>
      <c r="C945" s="64" t="s">
        <v>996</v>
      </c>
      <c r="D945" s="65">
        <v>42855</v>
      </c>
      <c r="E945" s="66">
        <v>6</v>
      </c>
      <c r="F945" s="66">
        <v>61</v>
      </c>
      <c r="G945" s="66" t="str">
        <f>_xlfn.XLOOKUP(E945,'Cost Pools'!$A$3:$A$8,'Cost Pools'!$B$3:$B$8,"Tarkista KP-numero")</f>
        <v>Other Services</v>
      </c>
      <c r="H945" s="66" t="str">
        <f>_xlfn.XLOOKUP(F945,'Cost Pools'!$C$3:$C$13,'Cost Pools'!$D$3:$D$13,"Check CP Number")</f>
        <v>New York</v>
      </c>
      <c r="I945" s="68"/>
      <c r="J945" s="67">
        <v>-131.76</v>
      </c>
      <c r="K945" s="66">
        <v>3126</v>
      </c>
      <c r="L945" s="68" t="s">
        <v>3147</v>
      </c>
    </row>
    <row r="946" spans="1:12">
      <c r="A946" s="63">
        <v>1600</v>
      </c>
      <c r="B946" s="63" t="s">
        <v>3162</v>
      </c>
      <c r="C946" s="64" t="s">
        <v>997</v>
      </c>
      <c r="D946" s="65">
        <v>42855</v>
      </c>
      <c r="E946" s="66">
        <v>2</v>
      </c>
      <c r="F946" s="66">
        <v>21</v>
      </c>
      <c r="G946" s="66" t="str">
        <f>_xlfn.XLOOKUP(E946,'Cost Pools'!$A$3:$A$8,'Cost Pools'!$B$3:$B$8,"Tarkista KP-numero")</f>
        <v>Consulting</v>
      </c>
      <c r="H946" s="66" t="str">
        <f>_xlfn.XLOOKUP(F946,'Cost Pools'!$C$3:$C$13,'Cost Pools'!$D$3:$D$13,"Check CP Number")</f>
        <v>London</v>
      </c>
      <c r="I946" s="68"/>
      <c r="J946" s="67">
        <v>-546.55999999999995</v>
      </c>
      <c r="K946" s="66">
        <v>3126</v>
      </c>
      <c r="L946" s="68" t="s">
        <v>3147</v>
      </c>
    </row>
    <row r="947" spans="1:12">
      <c r="A947" s="63">
        <v>1600</v>
      </c>
      <c r="B947" s="63" t="s">
        <v>3162</v>
      </c>
      <c r="C947" s="64" t="s">
        <v>998</v>
      </c>
      <c r="D947" s="65">
        <v>42855</v>
      </c>
      <c r="E947" s="66">
        <v>2</v>
      </c>
      <c r="F947" s="66">
        <v>21</v>
      </c>
      <c r="G947" s="66" t="str">
        <f>_xlfn.XLOOKUP(E947,'Cost Pools'!$A$3:$A$8,'Cost Pools'!$B$3:$B$8,"Tarkista KP-numero")</f>
        <v>Consulting</v>
      </c>
      <c r="H947" s="66" t="str">
        <f>_xlfn.XLOOKUP(F947,'Cost Pools'!$C$3:$C$13,'Cost Pools'!$D$3:$D$13,"Check CP Number")</f>
        <v>London</v>
      </c>
      <c r="I947" s="67">
        <v>1165.71</v>
      </c>
      <c r="J947" s="68"/>
      <c r="K947" s="66">
        <v>2497</v>
      </c>
      <c r="L947" s="68" t="s">
        <v>3164</v>
      </c>
    </row>
    <row r="948" spans="1:12">
      <c r="A948" s="63">
        <v>1600</v>
      </c>
      <c r="B948" s="63" t="s">
        <v>3162</v>
      </c>
      <c r="C948" s="64" t="s">
        <v>999</v>
      </c>
      <c r="D948" s="65">
        <v>42855</v>
      </c>
      <c r="E948" s="66">
        <v>2</v>
      </c>
      <c r="F948" s="66">
        <v>21</v>
      </c>
      <c r="G948" s="66" t="str">
        <f>_xlfn.XLOOKUP(E948,'Cost Pools'!$A$3:$A$8,'Cost Pools'!$B$3:$B$8,"Tarkista KP-numero")</f>
        <v>Consulting</v>
      </c>
      <c r="H948" s="66" t="str">
        <f>_xlfn.XLOOKUP(F948,'Cost Pools'!$C$3:$C$13,'Cost Pools'!$D$3:$D$13,"Check CP Number")</f>
        <v>London</v>
      </c>
      <c r="I948" s="67">
        <v>1149.72</v>
      </c>
      <c r="J948" s="68"/>
      <c r="K948" s="66">
        <v>2497</v>
      </c>
      <c r="L948" s="68" t="s">
        <v>3164</v>
      </c>
    </row>
    <row r="949" spans="1:12">
      <c r="A949" s="63">
        <v>1600</v>
      </c>
      <c r="B949" s="63" t="s">
        <v>3162</v>
      </c>
      <c r="C949" s="64" t="s">
        <v>1000</v>
      </c>
      <c r="D949" s="65">
        <v>42855</v>
      </c>
      <c r="E949" s="66">
        <v>6</v>
      </c>
      <c r="F949" s="66">
        <v>61</v>
      </c>
      <c r="G949" s="66" t="str">
        <f>_xlfn.XLOOKUP(E949,'Cost Pools'!$A$3:$A$8,'Cost Pools'!$B$3:$B$8,"Tarkista KP-numero")</f>
        <v>Other Services</v>
      </c>
      <c r="H949" s="66" t="str">
        <f>_xlfn.XLOOKUP(F949,'Cost Pools'!$C$3:$C$13,'Cost Pools'!$D$3:$D$13,"Check CP Number")</f>
        <v>New York</v>
      </c>
      <c r="I949" s="67">
        <v>701.74</v>
      </c>
      <c r="J949" s="68"/>
      <c r="K949" s="66">
        <v>2497</v>
      </c>
      <c r="L949" s="68" t="s">
        <v>3164</v>
      </c>
    </row>
    <row r="950" spans="1:12">
      <c r="A950" s="63">
        <v>1600</v>
      </c>
      <c r="B950" s="63" t="s">
        <v>3162</v>
      </c>
      <c r="C950" s="64" t="s">
        <v>1001</v>
      </c>
      <c r="D950" s="65">
        <v>42855</v>
      </c>
      <c r="E950" s="66">
        <v>6</v>
      </c>
      <c r="F950" s="66">
        <v>61</v>
      </c>
      <c r="G950" s="66" t="str">
        <f>_xlfn.XLOOKUP(E950,'Cost Pools'!$A$3:$A$8,'Cost Pools'!$B$3:$B$8,"Tarkista KP-numero")</f>
        <v>Other Services</v>
      </c>
      <c r="H950" s="66" t="str">
        <f>_xlfn.XLOOKUP(F950,'Cost Pools'!$C$3:$C$13,'Cost Pools'!$D$3:$D$13,"Check CP Number")</f>
        <v>New York</v>
      </c>
      <c r="I950" s="67">
        <v>701.74</v>
      </c>
      <c r="J950" s="68"/>
      <c r="K950" s="66">
        <v>2497</v>
      </c>
      <c r="L950" s="68" t="s">
        <v>3164</v>
      </c>
    </row>
    <row r="951" spans="1:12">
      <c r="A951" s="63">
        <v>1600</v>
      </c>
      <c r="B951" s="63" t="s">
        <v>3162</v>
      </c>
      <c r="C951" s="64" t="s">
        <v>1002</v>
      </c>
      <c r="D951" s="65">
        <v>42855</v>
      </c>
      <c r="E951" s="66">
        <v>6</v>
      </c>
      <c r="F951" s="66">
        <v>61</v>
      </c>
      <c r="G951" s="66" t="str">
        <f>_xlfn.XLOOKUP(E951,'Cost Pools'!$A$3:$A$8,'Cost Pools'!$B$3:$B$8,"Tarkista KP-numero")</f>
        <v>Other Services</v>
      </c>
      <c r="H951" s="66" t="str">
        <f>_xlfn.XLOOKUP(F951,'Cost Pools'!$C$3:$C$13,'Cost Pools'!$D$3:$D$13,"Check CP Number")</f>
        <v>New York</v>
      </c>
      <c r="I951" s="67">
        <v>131.76</v>
      </c>
      <c r="J951" s="68"/>
      <c r="K951" s="66">
        <v>2497</v>
      </c>
      <c r="L951" s="68" t="s">
        <v>3164</v>
      </c>
    </row>
    <row r="952" spans="1:12">
      <c r="A952" s="63">
        <v>1600</v>
      </c>
      <c r="B952" s="63" t="s">
        <v>3162</v>
      </c>
      <c r="C952" s="64" t="s">
        <v>1003</v>
      </c>
      <c r="D952" s="65">
        <v>42855</v>
      </c>
      <c r="E952" s="66">
        <v>2</v>
      </c>
      <c r="F952" s="66">
        <v>22</v>
      </c>
      <c r="G952" s="66" t="str">
        <f>_xlfn.XLOOKUP(E952,'Cost Pools'!$A$3:$A$8,'Cost Pools'!$B$3:$B$8,"Tarkista KP-numero")</f>
        <v>Consulting</v>
      </c>
      <c r="H952" s="66" t="str">
        <f>_xlfn.XLOOKUP(F952,'Cost Pools'!$C$3:$C$13,'Cost Pools'!$D$3:$D$13,"Check CP Number")</f>
        <v>Pittsburg</v>
      </c>
      <c r="I952" s="67">
        <v>1456.68</v>
      </c>
      <c r="J952" s="68"/>
      <c r="K952" s="66">
        <v>2497</v>
      </c>
      <c r="L952" s="68" t="s">
        <v>3164</v>
      </c>
    </row>
    <row r="953" spans="1:12">
      <c r="A953" s="63">
        <v>1600</v>
      </c>
      <c r="B953" s="63" t="s">
        <v>3162</v>
      </c>
      <c r="C953" s="64" t="s">
        <v>1004</v>
      </c>
      <c r="D953" s="65">
        <v>42855</v>
      </c>
      <c r="E953" s="66">
        <v>2</v>
      </c>
      <c r="F953" s="66">
        <v>22</v>
      </c>
      <c r="G953" s="66" t="str">
        <f>_xlfn.XLOOKUP(E953,'Cost Pools'!$A$3:$A$8,'Cost Pools'!$B$3:$B$8,"Tarkista KP-numero")</f>
        <v>Consulting</v>
      </c>
      <c r="H953" s="66" t="str">
        <f>_xlfn.XLOOKUP(F953,'Cost Pools'!$C$3:$C$13,'Cost Pools'!$D$3:$D$13,"Check CP Number")</f>
        <v>Pittsburg</v>
      </c>
      <c r="I953" s="67">
        <v>971.12</v>
      </c>
      <c r="J953" s="68"/>
      <c r="K953" s="66">
        <v>2497</v>
      </c>
      <c r="L953" s="68" t="s">
        <v>3164</v>
      </c>
    </row>
    <row r="954" spans="1:12">
      <c r="A954" s="63">
        <v>1600</v>
      </c>
      <c r="B954" s="63" t="s">
        <v>3162</v>
      </c>
      <c r="C954" s="64" t="s">
        <v>1005</v>
      </c>
      <c r="D954" s="65">
        <v>42855</v>
      </c>
      <c r="E954" s="66">
        <v>6</v>
      </c>
      <c r="F954" s="66">
        <v>61</v>
      </c>
      <c r="G954" s="66" t="str">
        <f>_xlfn.XLOOKUP(E954,'Cost Pools'!$A$3:$A$8,'Cost Pools'!$B$3:$B$8,"Tarkista KP-numero")</f>
        <v>Other Services</v>
      </c>
      <c r="H954" s="66" t="str">
        <f>_xlfn.XLOOKUP(F954,'Cost Pools'!$C$3:$C$13,'Cost Pools'!$D$3:$D$13,"Check CP Number")</f>
        <v>New York</v>
      </c>
      <c r="I954" s="67">
        <v>131.76</v>
      </c>
      <c r="J954" s="68"/>
      <c r="K954" s="66">
        <v>2497</v>
      </c>
      <c r="L954" s="68" t="s">
        <v>3164</v>
      </c>
    </row>
    <row r="955" spans="1:12">
      <c r="A955" s="63">
        <v>1600</v>
      </c>
      <c r="B955" s="63" t="s">
        <v>3162</v>
      </c>
      <c r="C955" s="64" t="s">
        <v>1006</v>
      </c>
      <c r="D955" s="65">
        <v>42855</v>
      </c>
      <c r="E955" s="66">
        <v>6</v>
      </c>
      <c r="F955" s="66">
        <v>61</v>
      </c>
      <c r="G955" s="66" t="str">
        <f>_xlfn.XLOOKUP(E955,'Cost Pools'!$A$3:$A$8,'Cost Pools'!$B$3:$B$8,"Tarkista KP-numero")</f>
        <v>Other Services</v>
      </c>
      <c r="H955" s="66" t="str">
        <f>_xlfn.XLOOKUP(F955,'Cost Pools'!$C$3:$C$13,'Cost Pools'!$D$3:$D$13,"Check CP Number")</f>
        <v>New York</v>
      </c>
      <c r="I955" s="67">
        <v>131.76</v>
      </c>
      <c r="J955" s="68"/>
      <c r="K955" s="66">
        <v>2497</v>
      </c>
      <c r="L955" s="68" t="s">
        <v>3164</v>
      </c>
    </row>
    <row r="956" spans="1:12">
      <c r="A956" s="63">
        <v>1600</v>
      </c>
      <c r="B956" s="63" t="s">
        <v>3162</v>
      </c>
      <c r="C956" s="64" t="s">
        <v>1007</v>
      </c>
      <c r="D956" s="65">
        <v>42855</v>
      </c>
      <c r="E956" s="66">
        <v>6</v>
      </c>
      <c r="F956" s="66">
        <v>62</v>
      </c>
      <c r="G956" s="66" t="str">
        <f>_xlfn.XLOOKUP(E956,'Cost Pools'!$A$3:$A$8,'Cost Pools'!$B$3:$B$8,"Tarkista KP-numero")</f>
        <v>Other Services</v>
      </c>
      <c r="H956" s="66" t="str">
        <f>_xlfn.XLOOKUP(F956,'Cost Pools'!$C$3:$C$13,'Cost Pools'!$D$3:$D$13,"Check CP Number")</f>
        <v>Los Angeles</v>
      </c>
      <c r="I956" s="67">
        <v>878.4</v>
      </c>
      <c r="J956" s="68"/>
      <c r="K956" s="66">
        <v>3077</v>
      </c>
      <c r="L956" s="68" t="s">
        <v>3143</v>
      </c>
    </row>
    <row r="957" spans="1:12">
      <c r="A957" s="63">
        <v>1600</v>
      </c>
      <c r="B957" s="63" t="s">
        <v>3162</v>
      </c>
      <c r="C957" s="64" t="s">
        <v>1008</v>
      </c>
      <c r="D957" s="65">
        <v>42855</v>
      </c>
      <c r="E957" s="66">
        <v>2</v>
      </c>
      <c r="F957" s="66">
        <v>21</v>
      </c>
      <c r="G957" s="66" t="str">
        <f>_xlfn.XLOOKUP(E957,'Cost Pools'!$A$3:$A$8,'Cost Pools'!$B$3:$B$8,"Tarkista KP-numero")</f>
        <v>Consulting</v>
      </c>
      <c r="H957" s="66" t="str">
        <f>_xlfn.XLOOKUP(F957,'Cost Pools'!$C$3:$C$13,'Cost Pools'!$D$3:$D$13,"Check CP Number")</f>
        <v>London</v>
      </c>
      <c r="I957" s="67">
        <v>1149.72</v>
      </c>
      <c r="J957" s="68"/>
      <c r="K957" s="66">
        <v>3077</v>
      </c>
      <c r="L957" s="68" t="s">
        <v>3143</v>
      </c>
    </row>
    <row r="958" spans="1:12">
      <c r="A958" s="63">
        <v>1600</v>
      </c>
      <c r="B958" s="63" t="s">
        <v>3162</v>
      </c>
      <c r="C958" s="64" t="s">
        <v>1009</v>
      </c>
      <c r="D958" s="65">
        <v>42855</v>
      </c>
      <c r="E958" s="66">
        <v>2</v>
      </c>
      <c r="F958" s="66">
        <v>21</v>
      </c>
      <c r="G958" s="66" t="str">
        <f>_xlfn.XLOOKUP(E958,'Cost Pools'!$A$3:$A$8,'Cost Pools'!$B$3:$B$8,"Tarkista KP-numero")</f>
        <v>Consulting</v>
      </c>
      <c r="H958" s="66" t="str">
        <f>_xlfn.XLOOKUP(F958,'Cost Pools'!$C$3:$C$13,'Cost Pools'!$D$3:$D$13,"Check CP Number")</f>
        <v>London</v>
      </c>
      <c r="I958" s="67">
        <v>1165.71</v>
      </c>
      <c r="J958" s="68"/>
      <c r="K958" s="66">
        <v>3077</v>
      </c>
      <c r="L958" s="68" t="s">
        <v>3143</v>
      </c>
    </row>
    <row r="959" spans="1:12">
      <c r="A959" s="63">
        <v>1600</v>
      </c>
      <c r="B959" s="63" t="s">
        <v>3162</v>
      </c>
      <c r="C959" s="64" t="s">
        <v>1010</v>
      </c>
      <c r="D959" s="65">
        <v>42855</v>
      </c>
      <c r="E959" s="66">
        <v>2</v>
      </c>
      <c r="F959" s="66">
        <v>21</v>
      </c>
      <c r="G959" s="66" t="str">
        <f>_xlfn.XLOOKUP(E959,'Cost Pools'!$A$3:$A$8,'Cost Pools'!$B$3:$B$8,"Tarkista KP-numero")</f>
        <v>Consulting</v>
      </c>
      <c r="H959" s="66" t="str">
        <f>_xlfn.XLOOKUP(F959,'Cost Pools'!$C$3:$C$13,'Cost Pools'!$D$3:$D$13,"Check CP Number")</f>
        <v>London</v>
      </c>
      <c r="I959" s="67">
        <v>579.74</v>
      </c>
      <c r="J959" s="68"/>
      <c r="K959" s="66">
        <v>3077</v>
      </c>
      <c r="L959" s="68" t="s">
        <v>3143</v>
      </c>
    </row>
    <row r="960" spans="1:12">
      <c r="A960" s="63">
        <v>1600</v>
      </c>
      <c r="B960" s="63" t="s">
        <v>3162</v>
      </c>
      <c r="C960" s="64" t="s">
        <v>1011</v>
      </c>
      <c r="D960" s="65">
        <v>42855</v>
      </c>
      <c r="E960" s="66">
        <v>2</v>
      </c>
      <c r="F960" s="66">
        <v>21</v>
      </c>
      <c r="G960" s="66" t="str">
        <f>_xlfn.XLOOKUP(E960,'Cost Pools'!$A$3:$A$8,'Cost Pools'!$B$3:$B$8,"Tarkista KP-numero")</f>
        <v>Consulting</v>
      </c>
      <c r="H960" s="66" t="str">
        <f>_xlfn.XLOOKUP(F960,'Cost Pools'!$C$3:$C$13,'Cost Pools'!$D$3:$D$13,"Check CP Number")</f>
        <v>London</v>
      </c>
      <c r="I960" s="67">
        <v>579.74</v>
      </c>
      <c r="J960" s="68"/>
      <c r="K960" s="66">
        <v>3077</v>
      </c>
      <c r="L960" s="68" t="s">
        <v>3143</v>
      </c>
    </row>
    <row r="961" spans="1:12">
      <c r="A961" s="63">
        <v>1600</v>
      </c>
      <c r="B961" s="63" t="s">
        <v>3162</v>
      </c>
      <c r="C961" s="64" t="s">
        <v>1012</v>
      </c>
      <c r="D961" s="65">
        <v>42858</v>
      </c>
      <c r="E961" s="66">
        <v>2</v>
      </c>
      <c r="F961" s="66">
        <v>23</v>
      </c>
      <c r="G961" s="66" t="str">
        <f>_xlfn.XLOOKUP(E961,'Cost Pools'!$A$3:$A$8,'Cost Pools'!$B$3:$B$8,"Tarkista KP-numero")</f>
        <v>Consulting</v>
      </c>
      <c r="H961" s="66" t="str">
        <f>_xlfn.XLOOKUP(F961,'Cost Pools'!$C$3:$C$13,'Cost Pools'!$D$3:$D$13,"Check CP Number")</f>
        <v>Paris</v>
      </c>
      <c r="I961" s="67">
        <v>717.36</v>
      </c>
      <c r="J961" s="68"/>
      <c r="K961" s="66">
        <v>103</v>
      </c>
      <c r="L961" s="68" t="s">
        <v>3020</v>
      </c>
    </row>
    <row r="962" spans="1:12">
      <c r="A962" s="63">
        <v>1600</v>
      </c>
      <c r="B962" s="63" t="s">
        <v>3162</v>
      </c>
      <c r="C962" s="64" t="s">
        <v>1013</v>
      </c>
      <c r="D962" s="65">
        <v>42859</v>
      </c>
      <c r="E962" s="66">
        <v>2</v>
      </c>
      <c r="F962" s="66">
        <v>21</v>
      </c>
      <c r="G962" s="66" t="str">
        <f>_xlfn.XLOOKUP(E962,'Cost Pools'!$A$3:$A$8,'Cost Pools'!$B$3:$B$8,"Tarkista KP-numero")</f>
        <v>Consulting</v>
      </c>
      <c r="H962" s="66" t="str">
        <f>_xlfn.XLOOKUP(F962,'Cost Pools'!$C$3:$C$13,'Cost Pools'!$D$3:$D$13,"Check CP Number")</f>
        <v>London</v>
      </c>
      <c r="I962" s="68"/>
      <c r="J962" s="67">
        <v>-278.16000000000003</v>
      </c>
      <c r="K962" s="66">
        <v>1805</v>
      </c>
      <c r="L962" s="68" t="s">
        <v>3105</v>
      </c>
    </row>
    <row r="963" spans="1:12">
      <c r="A963" s="63">
        <v>1600</v>
      </c>
      <c r="B963" s="63" t="s">
        <v>3162</v>
      </c>
      <c r="C963" s="64" t="s">
        <v>1014</v>
      </c>
      <c r="D963" s="65">
        <v>42861</v>
      </c>
      <c r="E963" s="66">
        <v>6</v>
      </c>
      <c r="F963" s="66">
        <v>61</v>
      </c>
      <c r="G963" s="66" t="str">
        <f>_xlfn.XLOOKUP(E963,'Cost Pools'!$A$3:$A$8,'Cost Pools'!$B$3:$B$8,"Tarkista KP-numero")</f>
        <v>Other Services</v>
      </c>
      <c r="H963" s="66" t="str">
        <f>_xlfn.XLOOKUP(F963,'Cost Pools'!$C$3:$C$13,'Cost Pools'!$D$3:$D$13,"Check CP Number")</f>
        <v>New York</v>
      </c>
      <c r="I963" s="67">
        <v>1518.9</v>
      </c>
      <c r="J963" s="68"/>
      <c r="K963" s="66">
        <v>1126</v>
      </c>
      <c r="L963" s="68" t="s">
        <v>3096</v>
      </c>
    </row>
    <row r="964" spans="1:12">
      <c r="A964" s="63">
        <v>1600</v>
      </c>
      <c r="B964" s="63" t="s">
        <v>3162</v>
      </c>
      <c r="C964" s="64" t="s">
        <v>1015</v>
      </c>
      <c r="D964" s="65">
        <v>42861</v>
      </c>
      <c r="E964" s="66">
        <v>2</v>
      </c>
      <c r="F964" s="66">
        <v>23</v>
      </c>
      <c r="G964" s="66" t="str">
        <f>_xlfn.XLOOKUP(E964,'Cost Pools'!$A$3:$A$8,'Cost Pools'!$B$3:$B$8,"Tarkista KP-numero")</f>
        <v>Consulting</v>
      </c>
      <c r="H964" s="66" t="str">
        <f>_xlfn.XLOOKUP(F964,'Cost Pools'!$C$3:$C$13,'Cost Pools'!$D$3:$D$13,"Check CP Number")</f>
        <v>Paris</v>
      </c>
      <c r="I964" s="67">
        <v>409.92</v>
      </c>
      <c r="J964" s="68"/>
      <c r="K964" s="66">
        <v>2178</v>
      </c>
      <c r="L964" s="68" t="s">
        <v>3115</v>
      </c>
    </row>
    <row r="965" spans="1:12">
      <c r="A965" s="63">
        <v>1600</v>
      </c>
      <c r="B965" s="63" t="s">
        <v>3162</v>
      </c>
      <c r="C965" s="64" t="s">
        <v>1016</v>
      </c>
      <c r="D965" s="65">
        <v>42861</v>
      </c>
      <c r="E965" s="66">
        <v>1</v>
      </c>
      <c r="F965" s="66">
        <v>11</v>
      </c>
      <c r="G965" s="66" t="str">
        <f>_xlfn.XLOOKUP(E965,'Cost Pools'!$A$3:$A$8,'Cost Pools'!$B$3:$B$8,"Tarkista KP-numero")</f>
        <v>Accounting</v>
      </c>
      <c r="H965" s="66" t="str">
        <f>_xlfn.XLOOKUP(F965,'Cost Pools'!$C$3:$C$13,'Cost Pools'!$D$3:$D$13,"Check CP Number")</f>
        <v>New York</v>
      </c>
      <c r="I965" s="67">
        <v>1464</v>
      </c>
      <c r="J965" s="68"/>
      <c r="K965" s="66">
        <v>949</v>
      </c>
      <c r="L965" s="68" t="s">
        <v>3089</v>
      </c>
    </row>
    <row r="966" spans="1:12">
      <c r="A966" s="63">
        <v>1600</v>
      </c>
      <c r="B966" s="63" t="s">
        <v>3162</v>
      </c>
      <c r="C966" s="64" t="s">
        <v>1017</v>
      </c>
      <c r="D966" s="65">
        <v>42861</v>
      </c>
      <c r="E966" s="66">
        <v>6</v>
      </c>
      <c r="F966" s="66">
        <v>61</v>
      </c>
      <c r="G966" s="66" t="str">
        <f>_xlfn.XLOOKUP(E966,'Cost Pools'!$A$3:$A$8,'Cost Pools'!$B$3:$B$8,"Tarkista KP-numero")</f>
        <v>Other Services</v>
      </c>
      <c r="H966" s="66" t="str">
        <f>_xlfn.XLOOKUP(F966,'Cost Pools'!$C$3:$C$13,'Cost Pools'!$D$3:$D$13,"Check CP Number")</f>
        <v>New York</v>
      </c>
      <c r="I966" s="67">
        <v>11943.8</v>
      </c>
      <c r="J966" s="68"/>
      <c r="K966" s="66">
        <v>111</v>
      </c>
      <c r="L966" s="68" t="s">
        <v>3025</v>
      </c>
    </row>
    <row r="967" spans="1:12">
      <c r="A967" s="63">
        <v>1600</v>
      </c>
      <c r="B967" s="63" t="s">
        <v>3162</v>
      </c>
      <c r="C967" s="64" t="s">
        <v>1018</v>
      </c>
      <c r="D967" s="65">
        <v>42862</v>
      </c>
      <c r="E967" s="66">
        <v>3</v>
      </c>
      <c r="F967" s="68"/>
      <c r="G967" s="66" t="str">
        <f>_xlfn.XLOOKUP(E967,'Cost Pools'!$A$3:$A$8,'Cost Pools'!$B$3:$B$8,"Tarkista KP-numero")</f>
        <v>Seminars</v>
      </c>
      <c r="H967" s="66" t="str">
        <f>_xlfn.XLOOKUP(F967,'Cost Pools'!$C$3:$C$13,'Cost Pools'!$D$3:$D$13,"Check CP Number")</f>
        <v>Check CP Number</v>
      </c>
      <c r="I967" s="67">
        <v>87.84</v>
      </c>
      <c r="J967" s="68"/>
      <c r="K967" s="66">
        <v>93</v>
      </c>
      <c r="L967" s="68" t="s">
        <v>3015</v>
      </c>
    </row>
    <row r="968" spans="1:12">
      <c r="A968" s="63">
        <v>1600</v>
      </c>
      <c r="B968" s="63" t="s">
        <v>3162</v>
      </c>
      <c r="C968" s="64" t="s">
        <v>1019</v>
      </c>
      <c r="D968" s="65">
        <v>42862</v>
      </c>
      <c r="E968" s="66">
        <v>6</v>
      </c>
      <c r="F968" s="66">
        <v>62</v>
      </c>
      <c r="G968" s="66" t="str">
        <f>_xlfn.XLOOKUP(E968,'Cost Pools'!$A$3:$A$8,'Cost Pools'!$B$3:$B$8,"Tarkista KP-numero")</f>
        <v>Other Services</v>
      </c>
      <c r="H968" s="66" t="str">
        <f>_xlfn.XLOOKUP(F968,'Cost Pools'!$C$3:$C$13,'Cost Pools'!$D$3:$D$13,"Check CP Number")</f>
        <v>Los Angeles</v>
      </c>
      <c r="I968" s="67">
        <v>539.24</v>
      </c>
      <c r="J968" s="68"/>
      <c r="K968" s="66">
        <v>212</v>
      </c>
      <c r="L968" s="68" t="s">
        <v>3037</v>
      </c>
    </row>
    <row r="969" spans="1:12">
      <c r="A969" s="63">
        <v>1600</v>
      </c>
      <c r="B969" s="63" t="s">
        <v>3162</v>
      </c>
      <c r="C969" s="64" t="s">
        <v>1020</v>
      </c>
      <c r="D969" s="65">
        <v>42862</v>
      </c>
      <c r="E969" s="66">
        <v>2</v>
      </c>
      <c r="F969" s="66">
        <v>22</v>
      </c>
      <c r="G969" s="66" t="str">
        <f>_xlfn.XLOOKUP(E969,'Cost Pools'!$A$3:$A$8,'Cost Pools'!$B$3:$B$8,"Tarkista KP-numero")</f>
        <v>Consulting</v>
      </c>
      <c r="H969" s="66" t="str">
        <f>_xlfn.XLOOKUP(F969,'Cost Pools'!$C$3:$C$13,'Cost Pools'!$D$3:$D$13,"Check CP Number")</f>
        <v>Pittsburg</v>
      </c>
      <c r="I969" s="67">
        <v>1695.8</v>
      </c>
      <c r="J969" s="68"/>
      <c r="K969" s="66">
        <v>250</v>
      </c>
      <c r="L969" s="68" t="s">
        <v>3043</v>
      </c>
    </row>
    <row r="970" spans="1:12">
      <c r="A970" s="63">
        <v>1600</v>
      </c>
      <c r="B970" s="63" t="s">
        <v>3162</v>
      </c>
      <c r="C970" s="64" t="s">
        <v>1021</v>
      </c>
      <c r="D970" s="65">
        <v>42862</v>
      </c>
      <c r="E970" s="66">
        <v>6</v>
      </c>
      <c r="F970" s="66">
        <v>62</v>
      </c>
      <c r="G970" s="66" t="str">
        <f>_xlfn.XLOOKUP(E970,'Cost Pools'!$A$3:$A$8,'Cost Pools'!$B$3:$B$8,"Tarkista KP-numero")</f>
        <v>Other Services</v>
      </c>
      <c r="H970" s="66" t="str">
        <f>_xlfn.XLOOKUP(F970,'Cost Pools'!$C$3:$C$13,'Cost Pools'!$D$3:$D$13,"Check CP Number")</f>
        <v>Los Angeles</v>
      </c>
      <c r="I970" s="67">
        <v>741.76</v>
      </c>
      <c r="J970" s="68"/>
      <c r="K970" s="66">
        <v>483</v>
      </c>
      <c r="L970" s="68" t="s">
        <v>3060</v>
      </c>
    </row>
    <row r="971" spans="1:12">
      <c r="A971" s="63">
        <v>1600</v>
      </c>
      <c r="B971" s="63" t="s">
        <v>3162</v>
      </c>
      <c r="C971" s="64" t="s">
        <v>1022</v>
      </c>
      <c r="D971" s="65">
        <v>42862</v>
      </c>
      <c r="E971" s="66">
        <v>1</v>
      </c>
      <c r="F971" s="66">
        <v>12</v>
      </c>
      <c r="G971" s="66" t="str">
        <f>_xlfn.XLOOKUP(E971,'Cost Pools'!$A$3:$A$8,'Cost Pools'!$B$3:$B$8,"Tarkista KP-numero")</f>
        <v>Accounting</v>
      </c>
      <c r="H971" s="66" t="str">
        <f>_xlfn.XLOOKUP(F971,'Cost Pools'!$C$3:$C$13,'Cost Pools'!$D$3:$D$13,"Check CP Number")</f>
        <v>Los Angeles</v>
      </c>
      <c r="I971" s="67">
        <v>1189.5</v>
      </c>
      <c r="J971" s="68"/>
      <c r="K971" s="66">
        <v>600</v>
      </c>
      <c r="L971" s="68" t="s">
        <v>3069</v>
      </c>
    </row>
    <row r="972" spans="1:12">
      <c r="A972" s="63">
        <v>1600</v>
      </c>
      <c r="B972" s="63" t="s">
        <v>3162</v>
      </c>
      <c r="C972" s="64" t="s">
        <v>1023</v>
      </c>
      <c r="D972" s="65">
        <v>42862</v>
      </c>
      <c r="E972" s="66">
        <v>2</v>
      </c>
      <c r="F972" s="66">
        <v>22</v>
      </c>
      <c r="G972" s="66" t="str">
        <f>_xlfn.XLOOKUP(E972,'Cost Pools'!$A$3:$A$8,'Cost Pools'!$B$3:$B$8,"Tarkista KP-numero")</f>
        <v>Consulting</v>
      </c>
      <c r="H972" s="66" t="str">
        <f>_xlfn.XLOOKUP(F972,'Cost Pools'!$C$3:$C$13,'Cost Pools'!$D$3:$D$13,"Check CP Number")</f>
        <v>Pittsburg</v>
      </c>
      <c r="I972" s="67">
        <v>1403</v>
      </c>
      <c r="J972" s="68"/>
      <c r="K972" s="66">
        <v>2628</v>
      </c>
      <c r="L972" s="68" t="s">
        <v>3163</v>
      </c>
    </row>
    <row r="973" spans="1:12">
      <c r="A973" s="63">
        <v>1600</v>
      </c>
      <c r="B973" s="63" t="s">
        <v>3162</v>
      </c>
      <c r="C973" s="64" t="s">
        <v>1024</v>
      </c>
      <c r="D973" s="65">
        <v>42862</v>
      </c>
      <c r="E973" s="66">
        <v>1</v>
      </c>
      <c r="F973" s="66">
        <v>12</v>
      </c>
      <c r="G973" s="66" t="str">
        <f>_xlfn.XLOOKUP(E973,'Cost Pools'!$A$3:$A$8,'Cost Pools'!$B$3:$B$8,"Tarkista KP-numero")</f>
        <v>Accounting</v>
      </c>
      <c r="H973" s="66" t="str">
        <f>_xlfn.XLOOKUP(F973,'Cost Pools'!$C$3:$C$13,'Cost Pools'!$D$3:$D$13,"Check CP Number")</f>
        <v>Los Angeles</v>
      </c>
      <c r="I973" s="67">
        <v>677.1</v>
      </c>
      <c r="J973" s="68"/>
      <c r="K973" s="66">
        <v>1126</v>
      </c>
      <c r="L973" s="68" t="s">
        <v>3096</v>
      </c>
    </row>
    <row r="974" spans="1:12">
      <c r="A974" s="63">
        <v>1600</v>
      </c>
      <c r="B974" s="63" t="s">
        <v>3162</v>
      </c>
      <c r="C974" s="64" t="s">
        <v>1025</v>
      </c>
      <c r="D974" s="65">
        <v>42862</v>
      </c>
      <c r="E974" s="66">
        <v>6</v>
      </c>
      <c r="F974" s="66">
        <v>62</v>
      </c>
      <c r="G974" s="66" t="str">
        <f>_xlfn.XLOOKUP(E974,'Cost Pools'!$A$3:$A$8,'Cost Pools'!$B$3:$B$8,"Tarkista KP-numero")</f>
        <v>Other Services</v>
      </c>
      <c r="H974" s="66" t="str">
        <f>_xlfn.XLOOKUP(F974,'Cost Pools'!$C$3:$C$13,'Cost Pools'!$D$3:$D$13,"Check CP Number")</f>
        <v>Los Angeles</v>
      </c>
      <c r="I974" s="67">
        <v>634.4</v>
      </c>
      <c r="J974" s="68"/>
      <c r="K974" s="66">
        <v>1126</v>
      </c>
      <c r="L974" s="68" t="s">
        <v>3096</v>
      </c>
    </row>
    <row r="975" spans="1:12">
      <c r="A975" s="63">
        <v>1600</v>
      </c>
      <c r="B975" s="63" t="s">
        <v>3162</v>
      </c>
      <c r="C975" s="64" t="s">
        <v>1026</v>
      </c>
      <c r="D975" s="65">
        <v>42862</v>
      </c>
      <c r="E975" s="66">
        <v>1</v>
      </c>
      <c r="F975" s="66">
        <v>12</v>
      </c>
      <c r="G975" s="66" t="str">
        <f>_xlfn.XLOOKUP(E975,'Cost Pools'!$A$3:$A$8,'Cost Pools'!$B$3:$B$8,"Tarkista KP-numero")</f>
        <v>Accounting</v>
      </c>
      <c r="H975" s="66" t="str">
        <f>_xlfn.XLOOKUP(F975,'Cost Pools'!$C$3:$C$13,'Cost Pools'!$D$3:$D$13,"Check CP Number")</f>
        <v>Los Angeles</v>
      </c>
      <c r="I975" s="67">
        <v>610</v>
      </c>
      <c r="J975" s="68"/>
      <c r="K975" s="66">
        <v>1126</v>
      </c>
      <c r="L975" s="68" t="s">
        <v>3096</v>
      </c>
    </row>
    <row r="976" spans="1:12">
      <c r="A976" s="63">
        <v>1600</v>
      </c>
      <c r="B976" s="63" t="s">
        <v>3162</v>
      </c>
      <c r="C976" s="64" t="s">
        <v>1027</v>
      </c>
      <c r="D976" s="65">
        <v>42862</v>
      </c>
      <c r="E976" s="66">
        <v>2</v>
      </c>
      <c r="F976" s="66">
        <v>22</v>
      </c>
      <c r="G976" s="66" t="str">
        <f>_xlfn.XLOOKUP(E976,'Cost Pools'!$A$3:$A$8,'Cost Pools'!$B$3:$B$8,"Tarkista KP-numero")</f>
        <v>Consulting</v>
      </c>
      <c r="H976" s="66" t="str">
        <f>_xlfn.XLOOKUP(F976,'Cost Pools'!$C$3:$C$13,'Cost Pools'!$D$3:$D$13,"Check CP Number")</f>
        <v>Pittsburg</v>
      </c>
      <c r="I976" s="67">
        <v>1695.8</v>
      </c>
      <c r="J976" s="68"/>
      <c r="K976" s="66">
        <v>1511</v>
      </c>
      <c r="L976" s="68" t="s">
        <v>3103</v>
      </c>
    </row>
    <row r="977" spans="1:12">
      <c r="A977" s="63">
        <v>1600</v>
      </c>
      <c r="B977" s="63" t="s">
        <v>3162</v>
      </c>
      <c r="C977" s="64" t="s">
        <v>1028</v>
      </c>
      <c r="D977" s="65">
        <v>42862</v>
      </c>
      <c r="E977" s="66">
        <v>1</v>
      </c>
      <c r="F977" s="66">
        <v>12</v>
      </c>
      <c r="G977" s="66" t="str">
        <f>_xlfn.XLOOKUP(E977,'Cost Pools'!$A$3:$A$8,'Cost Pools'!$B$3:$B$8,"Tarkista KP-numero")</f>
        <v>Accounting</v>
      </c>
      <c r="H977" s="66" t="str">
        <f>_xlfn.XLOOKUP(F977,'Cost Pools'!$C$3:$C$13,'Cost Pools'!$D$3:$D$13,"Check CP Number")</f>
        <v>Los Angeles</v>
      </c>
      <c r="I977" s="67">
        <v>1354.2</v>
      </c>
      <c r="J977" s="68"/>
      <c r="K977" s="66">
        <v>1511</v>
      </c>
      <c r="L977" s="68" t="s">
        <v>3103</v>
      </c>
    </row>
    <row r="978" spans="1:12">
      <c r="A978" s="63">
        <v>1600</v>
      </c>
      <c r="B978" s="63" t="s">
        <v>3162</v>
      </c>
      <c r="C978" s="64" t="s">
        <v>1029</v>
      </c>
      <c r="D978" s="65">
        <v>42862</v>
      </c>
      <c r="E978" s="66">
        <v>1</v>
      </c>
      <c r="F978" s="66">
        <v>12</v>
      </c>
      <c r="G978" s="66" t="str">
        <f>_xlfn.XLOOKUP(E978,'Cost Pools'!$A$3:$A$8,'Cost Pools'!$B$3:$B$8,"Tarkista KP-numero")</f>
        <v>Accounting</v>
      </c>
      <c r="H978" s="66" t="str">
        <f>_xlfn.XLOOKUP(F978,'Cost Pools'!$C$3:$C$13,'Cost Pools'!$D$3:$D$13,"Check CP Number")</f>
        <v>Los Angeles</v>
      </c>
      <c r="I978" s="67">
        <v>951.6</v>
      </c>
      <c r="J978" s="68"/>
      <c r="K978" s="66">
        <v>1511</v>
      </c>
      <c r="L978" s="68" t="s">
        <v>3103</v>
      </c>
    </row>
    <row r="979" spans="1:12">
      <c r="A979" s="63">
        <v>1600</v>
      </c>
      <c r="B979" s="63" t="s">
        <v>3162</v>
      </c>
      <c r="C979" s="64" t="s">
        <v>1030</v>
      </c>
      <c r="D979" s="65">
        <v>42862</v>
      </c>
      <c r="E979" s="66">
        <v>1</v>
      </c>
      <c r="F979" s="66">
        <v>12</v>
      </c>
      <c r="G979" s="66" t="str">
        <f>_xlfn.XLOOKUP(E979,'Cost Pools'!$A$3:$A$8,'Cost Pools'!$B$3:$B$8,"Tarkista KP-numero")</f>
        <v>Accounting</v>
      </c>
      <c r="H979" s="66" t="str">
        <f>_xlfn.XLOOKUP(F979,'Cost Pools'!$C$3:$C$13,'Cost Pools'!$D$3:$D$13,"Check CP Number")</f>
        <v>Los Angeles</v>
      </c>
      <c r="I979" s="67">
        <v>541.67999999999995</v>
      </c>
      <c r="J979" s="68"/>
      <c r="K979" s="66">
        <v>1511</v>
      </c>
      <c r="L979" s="68" t="s">
        <v>3103</v>
      </c>
    </row>
    <row r="980" spans="1:12">
      <c r="A980" s="63">
        <v>1600</v>
      </c>
      <c r="B980" s="63" t="s">
        <v>3162</v>
      </c>
      <c r="C980" s="64" t="s">
        <v>1031</v>
      </c>
      <c r="D980" s="65">
        <v>42862</v>
      </c>
      <c r="E980" s="66">
        <v>1</v>
      </c>
      <c r="F980" s="66">
        <v>12</v>
      </c>
      <c r="G980" s="66" t="str">
        <f>_xlfn.XLOOKUP(E980,'Cost Pools'!$A$3:$A$8,'Cost Pools'!$B$3:$B$8,"Tarkista KP-numero")</f>
        <v>Accounting</v>
      </c>
      <c r="H980" s="66" t="str">
        <f>_xlfn.XLOOKUP(F980,'Cost Pools'!$C$3:$C$13,'Cost Pools'!$D$3:$D$13,"Check CP Number")</f>
        <v>Los Angeles</v>
      </c>
      <c r="I980" s="67">
        <v>1189.5</v>
      </c>
      <c r="J980" s="68"/>
      <c r="K980" s="66">
        <v>283</v>
      </c>
      <c r="L980" s="68" t="s">
        <v>3047</v>
      </c>
    </row>
    <row r="981" spans="1:12">
      <c r="A981" s="63">
        <v>1600</v>
      </c>
      <c r="B981" s="63" t="s">
        <v>3162</v>
      </c>
      <c r="C981" s="64" t="s">
        <v>1032</v>
      </c>
      <c r="D981" s="65">
        <v>42862</v>
      </c>
      <c r="E981" s="66">
        <v>1</v>
      </c>
      <c r="F981" s="66">
        <v>12</v>
      </c>
      <c r="G981" s="66" t="str">
        <f>_xlfn.XLOOKUP(E981,'Cost Pools'!$A$3:$A$8,'Cost Pools'!$B$3:$B$8,"Tarkista KP-numero")</f>
        <v>Accounting</v>
      </c>
      <c r="H981" s="66" t="str">
        <f>_xlfn.XLOOKUP(F981,'Cost Pools'!$C$3:$C$13,'Cost Pools'!$D$3:$D$13,"Check CP Number")</f>
        <v>Los Angeles</v>
      </c>
      <c r="I981" s="67">
        <v>951.6</v>
      </c>
      <c r="J981" s="68"/>
      <c r="K981" s="66">
        <v>100</v>
      </c>
      <c r="L981" s="68" t="s">
        <v>3017</v>
      </c>
    </row>
    <row r="982" spans="1:12">
      <c r="A982" s="63">
        <v>1600</v>
      </c>
      <c r="B982" s="63" t="s">
        <v>3162</v>
      </c>
      <c r="C982" s="64" t="s">
        <v>1033</v>
      </c>
      <c r="D982" s="65">
        <v>42862</v>
      </c>
      <c r="E982" s="66">
        <v>1</v>
      </c>
      <c r="F982" s="66">
        <v>12</v>
      </c>
      <c r="G982" s="66" t="str">
        <f>_xlfn.XLOOKUP(E982,'Cost Pools'!$A$3:$A$8,'Cost Pools'!$B$3:$B$8,"Tarkista KP-numero")</f>
        <v>Accounting</v>
      </c>
      <c r="H982" s="66" t="str">
        <f>_xlfn.XLOOKUP(F982,'Cost Pools'!$C$3:$C$13,'Cost Pools'!$D$3:$D$13,"Check CP Number")</f>
        <v>Los Angeles</v>
      </c>
      <c r="I982" s="67">
        <v>1083.3599999999999</v>
      </c>
      <c r="J982" s="68"/>
      <c r="K982" s="66">
        <v>100</v>
      </c>
      <c r="L982" s="68" t="s">
        <v>3017</v>
      </c>
    </row>
    <row r="983" spans="1:12">
      <c r="A983" s="63">
        <v>1600</v>
      </c>
      <c r="B983" s="63" t="s">
        <v>3162</v>
      </c>
      <c r="C983" s="64" t="s">
        <v>1034</v>
      </c>
      <c r="D983" s="65">
        <v>42862</v>
      </c>
      <c r="E983" s="66">
        <v>6</v>
      </c>
      <c r="F983" s="66">
        <v>62</v>
      </c>
      <c r="G983" s="66" t="str">
        <f>_xlfn.XLOOKUP(E983,'Cost Pools'!$A$3:$A$8,'Cost Pools'!$B$3:$B$8,"Tarkista KP-numero")</f>
        <v>Other Services</v>
      </c>
      <c r="H983" s="66" t="str">
        <f>_xlfn.XLOOKUP(F983,'Cost Pools'!$C$3:$C$13,'Cost Pools'!$D$3:$D$13,"Check CP Number")</f>
        <v>Los Angeles</v>
      </c>
      <c r="I983" s="67">
        <v>444.08</v>
      </c>
      <c r="J983" s="68"/>
      <c r="K983" s="66">
        <v>133</v>
      </c>
      <c r="L983" s="68" t="s">
        <v>3028</v>
      </c>
    </row>
    <row r="984" spans="1:12">
      <c r="A984" s="63">
        <v>1600</v>
      </c>
      <c r="B984" s="63" t="s">
        <v>3162</v>
      </c>
      <c r="C984" s="64" t="s">
        <v>1035</v>
      </c>
      <c r="D984" s="65">
        <v>42862</v>
      </c>
      <c r="E984" s="66">
        <v>1</v>
      </c>
      <c r="F984" s="66">
        <v>12</v>
      </c>
      <c r="G984" s="66" t="str">
        <f>_xlfn.XLOOKUP(E984,'Cost Pools'!$A$3:$A$8,'Cost Pools'!$B$3:$B$8,"Tarkista KP-numero")</f>
        <v>Accounting</v>
      </c>
      <c r="H984" s="66" t="str">
        <f>_xlfn.XLOOKUP(F984,'Cost Pools'!$C$3:$C$13,'Cost Pools'!$D$3:$D$13,"Check CP Number")</f>
        <v>Los Angeles</v>
      </c>
      <c r="I984" s="67">
        <v>528.26</v>
      </c>
      <c r="J984" s="68"/>
      <c r="K984" s="66">
        <v>2803</v>
      </c>
      <c r="L984" s="68" t="s">
        <v>3134</v>
      </c>
    </row>
    <row r="985" spans="1:12">
      <c r="A985" s="63">
        <v>1600</v>
      </c>
      <c r="B985" s="63" t="s">
        <v>3162</v>
      </c>
      <c r="C985" s="64" t="s">
        <v>1036</v>
      </c>
      <c r="D985" s="65">
        <v>42862</v>
      </c>
      <c r="E985" s="66">
        <v>6</v>
      </c>
      <c r="F985" s="66">
        <v>62</v>
      </c>
      <c r="G985" s="66" t="str">
        <f>_xlfn.XLOOKUP(E985,'Cost Pools'!$A$3:$A$8,'Cost Pools'!$B$3:$B$8,"Tarkista KP-numero")</f>
        <v>Other Services</v>
      </c>
      <c r="H985" s="66" t="str">
        <f>_xlfn.XLOOKUP(F985,'Cost Pools'!$C$3:$C$13,'Cost Pools'!$D$3:$D$13,"Check CP Number")</f>
        <v>Los Angeles</v>
      </c>
      <c r="I985" s="67">
        <v>1213.29</v>
      </c>
      <c r="J985" s="68"/>
      <c r="K985" s="66">
        <v>2803</v>
      </c>
      <c r="L985" s="68" t="s">
        <v>3134</v>
      </c>
    </row>
    <row r="986" spans="1:12">
      <c r="A986" s="63">
        <v>1600</v>
      </c>
      <c r="B986" s="63" t="s">
        <v>3162</v>
      </c>
      <c r="C986" s="64" t="s">
        <v>1037</v>
      </c>
      <c r="D986" s="65">
        <v>42862</v>
      </c>
      <c r="E986" s="66">
        <v>1</v>
      </c>
      <c r="F986" s="66">
        <v>12</v>
      </c>
      <c r="G986" s="66" t="str">
        <f>_xlfn.XLOOKUP(E986,'Cost Pools'!$A$3:$A$8,'Cost Pools'!$B$3:$B$8,"Tarkista KP-numero")</f>
        <v>Accounting</v>
      </c>
      <c r="H986" s="66" t="str">
        <f>_xlfn.XLOOKUP(F986,'Cost Pools'!$C$3:$C$13,'Cost Pools'!$D$3:$D$13,"Check CP Number")</f>
        <v>Los Angeles</v>
      </c>
      <c r="I986" s="67">
        <v>951.6</v>
      </c>
      <c r="J986" s="68"/>
      <c r="K986" s="66">
        <v>2628</v>
      </c>
      <c r="L986" s="68" t="s">
        <v>3163</v>
      </c>
    </row>
    <row r="987" spans="1:12">
      <c r="A987" s="63">
        <v>1600</v>
      </c>
      <c r="B987" s="63" t="s">
        <v>3162</v>
      </c>
      <c r="C987" s="64" t="s">
        <v>1038</v>
      </c>
      <c r="D987" s="65">
        <v>42862</v>
      </c>
      <c r="E987" s="66">
        <v>1</v>
      </c>
      <c r="F987" s="66">
        <v>12</v>
      </c>
      <c r="G987" s="66" t="str">
        <f>_xlfn.XLOOKUP(E987,'Cost Pools'!$A$3:$A$8,'Cost Pools'!$B$3:$B$8,"Tarkista KP-numero")</f>
        <v>Accounting</v>
      </c>
      <c r="H987" s="66" t="str">
        <f>_xlfn.XLOOKUP(F987,'Cost Pools'!$C$3:$C$13,'Cost Pools'!$D$3:$D$13,"Check CP Number")</f>
        <v>Los Angeles</v>
      </c>
      <c r="I987" s="67">
        <v>677.1</v>
      </c>
      <c r="J987" s="68"/>
      <c r="K987" s="66">
        <v>3107</v>
      </c>
      <c r="L987" s="68" t="s">
        <v>3146</v>
      </c>
    </row>
    <row r="988" spans="1:12">
      <c r="A988" s="63">
        <v>1600</v>
      </c>
      <c r="B988" s="63" t="s">
        <v>3162</v>
      </c>
      <c r="C988" s="64" t="s">
        <v>1039</v>
      </c>
      <c r="D988" s="65">
        <v>42862</v>
      </c>
      <c r="E988" s="66">
        <v>1</v>
      </c>
      <c r="F988" s="66">
        <v>12</v>
      </c>
      <c r="G988" s="66" t="str">
        <f>_xlfn.XLOOKUP(E988,'Cost Pools'!$A$3:$A$8,'Cost Pools'!$B$3:$B$8,"Tarkista KP-numero")</f>
        <v>Accounting</v>
      </c>
      <c r="H988" s="66" t="str">
        <f>_xlfn.XLOOKUP(F988,'Cost Pools'!$C$3:$C$13,'Cost Pools'!$D$3:$D$13,"Check CP Number")</f>
        <v>Los Angeles</v>
      </c>
      <c r="I988" s="67">
        <v>1189.5</v>
      </c>
      <c r="J988" s="68"/>
      <c r="K988" s="66">
        <v>3107</v>
      </c>
      <c r="L988" s="68" t="s">
        <v>3146</v>
      </c>
    </row>
    <row r="989" spans="1:12">
      <c r="A989" s="63">
        <v>1600</v>
      </c>
      <c r="B989" s="63" t="s">
        <v>3162</v>
      </c>
      <c r="C989" s="64" t="s">
        <v>1040</v>
      </c>
      <c r="D989" s="65">
        <v>42862</v>
      </c>
      <c r="E989" s="66">
        <v>1</v>
      </c>
      <c r="F989" s="66">
        <v>12</v>
      </c>
      <c r="G989" s="66" t="str">
        <f>_xlfn.XLOOKUP(E989,'Cost Pools'!$A$3:$A$8,'Cost Pools'!$B$3:$B$8,"Tarkista KP-numero")</f>
        <v>Accounting</v>
      </c>
      <c r="H989" s="66" t="str">
        <f>_xlfn.XLOOKUP(F989,'Cost Pools'!$C$3:$C$13,'Cost Pools'!$D$3:$D$13,"Check CP Number")</f>
        <v>Los Angeles</v>
      </c>
      <c r="I989" s="67">
        <v>740.54</v>
      </c>
      <c r="J989" s="68"/>
      <c r="K989" s="66">
        <v>811</v>
      </c>
      <c r="L989" s="68" t="s">
        <v>3083</v>
      </c>
    </row>
    <row r="990" spans="1:12">
      <c r="A990" s="63">
        <v>1600</v>
      </c>
      <c r="B990" s="63" t="s">
        <v>3162</v>
      </c>
      <c r="C990" s="64" t="s">
        <v>1041</v>
      </c>
      <c r="D990" s="65">
        <v>42862</v>
      </c>
      <c r="E990" s="66">
        <v>1</v>
      </c>
      <c r="F990" s="66">
        <v>12</v>
      </c>
      <c r="G990" s="66" t="str">
        <f>_xlfn.XLOOKUP(E990,'Cost Pools'!$A$3:$A$8,'Cost Pools'!$B$3:$B$8,"Tarkista KP-numero")</f>
        <v>Accounting</v>
      </c>
      <c r="H990" s="66" t="str">
        <f>_xlfn.XLOOKUP(F990,'Cost Pools'!$C$3:$C$13,'Cost Pools'!$D$3:$D$13,"Check CP Number")</f>
        <v>Los Angeles</v>
      </c>
      <c r="I990" s="67">
        <v>844.24</v>
      </c>
      <c r="J990" s="68"/>
      <c r="K990" s="66">
        <v>811</v>
      </c>
      <c r="L990" s="68" t="s">
        <v>3083</v>
      </c>
    </row>
    <row r="991" spans="1:12">
      <c r="A991" s="63">
        <v>1600</v>
      </c>
      <c r="B991" s="63" t="s">
        <v>3162</v>
      </c>
      <c r="C991" s="64" t="s">
        <v>1042</v>
      </c>
      <c r="D991" s="65">
        <v>42862</v>
      </c>
      <c r="E991" s="66">
        <v>1</v>
      </c>
      <c r="F991" s="66">
        <v>12</v>
      </c>
      <c r="G991" s="66" t="str">
        <f>_xlfn.XLOOKUP(E991,'Cost Pools'!$A$3:$A$8,'Cost Pools'!$B$3:$B$8,"Tarkista KP-numero")</f>
        <v>Accounting</v>
      </c>
      <c r="H991" s="66" t="str">
        <f>_xlfn.XLOOKUP(F991,'Cost Pools'!$C$3:$C$13,'Cost Pools'!$D$3:$D$13,"Check CP Number")</f>
        <v>Los Angeles</v>
      </c>
      <c r="I991" s="68"/>
      <c r="J991" s="67">
        <v>-689.3</v>
      </c>
      <c r="K991" s="66">
        <v>1391</v>
      </c>
      <c r="L991" s="68" t="s">
        <v>3101</v>
      </c>
    </row>
    <row r="992" spans="1:12">
      <c r="A992" s="63">
        <v>1600</v>
      </c>
      <c r="B992" s="63" t="s">
        <v>3162</v>
      </c>
      <c r="C992" s="64" t="s">
        <v>1043</v>
      </c>
      <c r="D992" s="65">
        <v>42862</v>
      </c>
      <c r="E992" s="66">
        <v>6</v>
      </c>
      <c r="F992" s="66">
        <v>62</v>
      </c>
      <c r="G992" s="66" t="str">
        <f>_xlfn.XLOOKUP(E992,'Cost Pools'!$A$3:$A$8,'Cost Pools'!$B$3:$B$8,"Tarkista KP-numero")</f>
        <v>Other Services</v>
      </c>
      <c r="H992" s="66" t="str">
        <f>_xlfn.XLOOKUP(F992,'Cost Pools'!$C$3:$C$13,'Cost Pools'!$D$3:$D$13,"Check CP Number")</f>
        <v>Los Angeles</v>
      </c>
      <c r="I992" s="67">
        <v>695.4</v>
      </c>
      <c r="J992" s="68"/>
      <c r="K992" s="66">
        <v>1440</v>
      </c>
      <c r="L992" s="68" t="s">
        <v>3102</v>
      </c>
    </row>
    <row r="993" spans="1:12">
      <c r="A993" s="63">
        <v>1600</v>
      </c>
      <c r="B993" s="63" t="s">
        <v>3162</v>
      </c>
      <c r="C993" s="64" t="s">
        <v>1044</v>
      </c>
      <c r="D993" s="65">
        <v>42862</v>
      </c>
      <c r="E993" s="66">
        <v>1</v>
      </c>
      <c r="F993" s="66">
        <v>12</v>
      </c>
      <c r="G993" s="66" t="str">
        <f>_xlfn.XLOOKUP(E993,'Cost Pools'!$A$3:$A$8,'Cost Pools'!$B$3:$B$8,"Tarkista KP-numero")</f>
        <v>Accounting</v>
      </c>
      <c r="H993" s="66" t="str">
        <f>_xlfn.XLOOKUP(F993,'Cost Pools'!$C$3:$C$13,'Cost Pools'!$D$3:$D$13,"Check CP Number")</f>
        <v>Los Angeles</v>
      </c>
      <c r="I993" s="67">
        <v>891.82</v>
      </c>
      <c r="J993" s="68"/>
      <c r="K993" s="66">
        <v>1440</v>
      </c>
      <c r="L993" s="68" t="s">
        <v>3102</v>
      </c>
    </row>
    <row r="994" spans="1:12">
      <c r="A994" s="63">
        <v>1600</v>
      </c>
      <c r="B994" s="63" t="s">
        <v>3162</v>
      </c>
      <c r="C994" s="64" t="s">
        <v>1045</v>
      </c>
      <c r="D994" s="65">
        <v>42862</v>
      </c>
      <c r="E994" s="66">
        <v>6</v>
      </c>
      <c r="F994" s="66">
        <v>62</v>
      </c>
      <c r="G994" s="66" t="str">
        <f>_xlfn.XLOOKUP(E994,'Cost Pools'!$A$3:$A$8,'Cost Pools'!$B$3:$B$8,"Tarkista KP-numero")</f>
        <v>Other Services</v>
      </c>
      <c r="H994" s="66" t="str">
        <f>_xlfn.XLOOKUP(F994,'Cost Pools'!$C$3:$C$13,'Cost Pools'!$D$3:$D$13,"Check CP Number")</f>
        <v>Los Angeles</v>
      </c>
      <c r="I994" s="67">
        <v>475.8</v>
      </c>
      <c r="J994" s="68"/>
      <c r="K994" s="66">
        <v>611</v>
      </c>
      <c r="L994" s="68" t="s">
        <v>3070</v>
      </c>
    </row>
    <row r="995" spans="1:12">
      <c r="A995" s="63">
        <v>1600</v>
      </c>
      <c r="B995" s="63" t="s">
        <v>3162</v>
      </c>
      <c r="C995" s="64" t="s">
        <v>1046</v>
      </c>
      <c r="D995" s="65">
        <v>42862</v>
      </c>
      <c r="E995" s="66">
        <v>6</v>
      </c>
      <c r="F995" s="66">
        <v>62</v>
      </c>
      <c r="G995" s="66" t="str">
        <f>_xlfn.XLOOKUP(E995,'Cost Pools'!$A$3:$A$8,'Cost Pools'!$B$3:$B$8,"Tarkista KP-numero")</f>
        <v>Other Services</v>
      </c>
      <c r="H995" s="66" t="str">
        <f>_xlfn.XLOOKUP(F995,'Cost Pools'!$C$3:$C$13,'Cost Pools'!$D$3:$D$13,"Check CP Number")</f>
        <v>Los Angeles</v>
      </c>
      <c r="I995" s="67">
        <v>444.08</v>
      </c>
      <c r="J995" s="68"/>
      <c r="K995" s="66">
        <v>611</v>
      </c>
      <c r="L995" s="68" t="s">
        <v>3070</v>
      </c>
    </row>
    <row r="996" spans="1:12">
      <c r="A996" s="63">
        <v>1600</v>
      </c>
      <c r="B996" s="63" t="s">
        <v>3162</v>
      </c>
      <c r="C996" s="64" t="s">
        <v>1047</v>
      </c>
      <c r="D996" s="65">
        <v>42862</v>
      </c>
      <c r="E996" s="66">
        <v>2</v>
      </c>
      <c r="F996" s="66">
        <v>22</v>
      </c>
      <c r="G996" s="66" t="str">
        <f>_xlfn.XLOOKUP(E996,'Cost Pools'!$A$3:$A$8,'Cost Pools'!$B$3:$B$8,"Tarkista KP-numero")</f>
        <v>Consulting</v>
      </c>
      <c r="H996" s="66" t="str">
        <f>_xlfn.XLOOKUP(F996,'Cost Pools'!$C$3:$C$13,'Cost Pools'!$D$3:$D$13,"Check CP Number")</f>
        <v>Pittsburg</v>
      </c>
      <c r="I996" s="67">
        <v>1442.04</v>
      </c>
      <c r="J996" s="68"/>
      <c r="K996" s="66">
        <v>2178</v>
      </c>
      <c r="L996" s="68" t="s">
        <v>3115</v>
      </c>
    </row>
    <row r="997" spans="1:12">
      <c r="A997" s="63">
        <v>1600</v>
      </c>
      <c r="B997" s="63" t="s">
        <v>3162</v>
      </c>
      <c r="C997" s="64" t="s">
        <v>1048</v>
      </c>
      <c r="D997" s="65">
        <v>42862</v>
      </c>
      <c r="E997" s="66">
        <v>1</v>
      </c>
      <c r="F997" s="66">
        <v>12</v>
      </c>
      <c r="G997" s="66" t="str">
        <f>_xlfn.XLOOKUP(E997,'Cost Pools'!$A$3:$A$8,'Cost Pools'!$B$3:$B$8,"Tarkista KP-numero")</f>
        <v>Accounting</v>
      </c>
      <c r="H997" s="66" t="str">
        <f>_xlfn.XLOOKUP(F997,'Cost Pools'!$C$3:$C$13,'Cost Pools'!$D$3:$D$13,"Check CP Number")</f>
        <v>Los Angeles</v>
      </c>
      <c r="I997" s="67">
        <v>1622.6</v>
      </c>
      <c r="J997" s="68"/>
      <c r="K997" s="66">
        <v>2178</v>
      </c>
      <c r="L997" s="68" t="s">
        <v>3115</v>
      </c>
    </row>
    <row r="998" spans="1:12">
      <c r="A998" s="63">
        <v>1600</v>
      </c>
      <c r="B998" s="63" t="s">
        <v>3162</v>
      </c>
      <c r="C998" s="64" t="s">
        <v>1049</v>
      </c>
      <c r="D998" s="65">
        <v>42862</v>
      </c>
      <c r="E998" s="66">
        <v>1</v>
      </c>
      <c r="F998" s="66">
        <v>12</v>
      </c>
      <c r="G998" s="66" t="str">
        <f>_xlfn.XLOOKUP(E998,'Cost Pools'!$A$3:$A$8,'Cost Pools'!$B$3:$B$8,"Tarkista KP-numero")</f>
        <v>Accounting</v>
      </c>
      <c r="H998" s="66" t="str">
        <f>_xlfn.XLOOKUP(F998,'Cost Pools'!$C$3:$C$13,'Cost Pools'!$D$3:$D$13,"Check CP Number")</f>
        <v>Los Angeles</v>
      </c>
      <c r="I998" s="67">
        <v>3660</v>
      </c>
      <c r="J998" s="68"/>
      <c r="K998" s="66">
        <v>2178</v>
      </c>
      <c r="L998" s="68" t="s">
        <v>3115</v>
      </c>
    </row>
    <row r="999" spans="1:12">
      <c r="A999" s="63">
        <v>1600</v>
      </c>
      <c r="B999" s="63" t="s">
        <v>3162</v>
      </c>
      <c r="C999" s="64" t="s">
        <v>1050</v>
      </c>
      <c r="D999" s="65">
        <v>42862</v>
      </c>
      <c r="E999" s="66">
        <v>1</v>
      </c>
      <c r="F999" s="66">
        <v>12</v>
      </c>
      <c r="G999" s="66" t="str">
        <f>_xlfn.XLOOKUP(E999,'Cost Pools'!$A$3:$A$8,'Cost Pools'!$B$3:$B$8,"Tarkista KP-numero")</f>
        <v>Accounting</v>
      </c>
      <c r="H999" s="66" t="str">
        <f>_xlfn.XLOOKUP(F999,'Cost Pools'!$C$3:$C$13,'Cost Pools'!$D$3:$D$13,"Check CP Number")</f>
        <v>Los Angeles</v>
      </c>
      <c r="I999" s="67">
        <v>2135</v>
      </c>
      <c r="J999" s="68"/>
      <c r="K999" s="66">
        <v>2178</v>
      </c>
      <c r="L999" s="68" t="s">
        <v>3115</v>
      </c>
    </row>
    <row r="1000" spans="1:12">
      <c r="A1000" s="63">
        <v>1600</v>
      </c>
      <c r="B1000" s="63" t="s">
        <v>3162</v>
      </c>
      <c r="C1000" s="64" t="s">
        <v>1051</v>
      </c>
      <c r="D1000" s="65">
        <v>42862</v>
      </c>
      <c r="E1000" s="66">
        <v>6</v>
      </c>
      <c r="F1000" s="66">
        <v>62</v>
      </c>
      <c r="G1000" s="66" t="str">
        <f>_xlfn.XLOOKUP(E1000,'Cost Pools'!$A$3:$A$8,'Cost Pools'!$B$3:$B$8,"Tarkista KP-numero")</f>
        <v>Other Services</v>
      </c>
      <c r="H1000" s="66" t="str">
        <f>_xlfn.XLOOKUP(F1000,'Cost Pools'!$C$3:$C$13,'Cost Pools'!$D$3:$D$13,"Check CP Number")</f>
        <v>Los Angeles</v>
      </c>
      <c r="I1000" s="67">
        <v>634.4</v>
      </c>
      <c r="J1000" s="68"/>
      <c r="K1000" s="66">
        <v>2178</v>
      </c>
      <c r="L1000" s="68" t="s">
        <v>3115</v>
      </c>
    </row>
    <row r="1001" spans="1:12">
      <c r="A1001" s="63">
        <v>1600</v>
      </c>
      <c r="B1001" s="63" t="s">
        <v>3162</v>
      </c>
      <c r="C1001" s="64" t="s">
        <v>1052</v>
      </c>
      <c r="D1001" s="65">
        <v>42862</v>
      </c>
      <c r="E1001" s="66">
        <v>6</v>
      </c>
      <c r="F1001" s="66">
        <v>62</v>
      </c>
      <c r="G1001" s="66" t="str">
        <f>_xlfn.XLOOKUP(E1001,'Cost Pools'!$A$3:$A$8,'Cost Pools'!$B$3:$B$8,"Tarkista KP-numero")</f>
        <v>Other Services</v>
      </c>
      <c r="H1001" s="66" t="str">
        <f>_xlfn.XLOOKUP(F1001,'Cost Pools'!$C$3:$C$13,'Cost Pools'!$D$3:$D$13,"Check CP Number")</f>
        <v>Los Angeles</v>
      </c>
      <c r="I1001" s="67">
        <v>634.4</v>
      </c>
      <c r="J1001" s="68"/>
      <c r="K1001" s="66">
        <v>2178</v>
      </c>
      <c r="L1001" s="68" t="s">
        <v>3115</v>
      </c>
    </row>
    <row r="1002" spans="1:12">
      <c r="A1002" s="63">
        <v>1600</v>
      </c>
      <c r="B1002" s="63" t="s">
        <v>3162</v>
      </c>
      <c r="C1002" s="64" t="s">
        <v>1053</v>
      </c>
      <c r="D1002" s="65">
        <v>42862</v>
      </c>
      <c r="E1002" s="66">
        <v>6</v>
      </c>
      <c r="F1002" s="66">
        <v>62</v>
      </c>
      <c r="G1002" s="66" t="str">
        <f>_xlfn.XLOOKUP(E1002,'Cost Pools'!$A$3:$A$8,'Cost Pools'!$B$3:$B$8,"Tarkista KP-numero")</f>
        <v>Other Services</v>
      </c>
      <c r="H1002" s="66" t="str">
        <f>_xlfn.XLOOKUP(F1002,'Cost Pools'!$C$3:$C$13,'Cost Pools'!$D$3:$D$13,"Check CP Number")</f>
        <v>Los Angeles</v>
      </c>
      <c r="I1002" s="67">
        <v>634.4</v>
      </c>
      <c r="J1002" s="68"/>
      <c r="K1002" s="66">
        <v>2178</v>
      </c>
      <c r="L1002" s="68" t="s">
        <v>3115</v>
      </c>
    </row>
    <row r="1003" spans="1:12">
      <c r="A1003" s="63">
        <v>1600</v>
      </c>
      <c r="B1003" s="63" t="s">
        <v>3162</v>
      </c>
      <c r="C1003" s="64" t="s">
        <v>1054</v>
      </c>
      <c r="D1003" s="65">
        <v>42862</v>
      </c>
      <c r="E1003" s="66">
        <v>1</v>
      </c>
      <c r="F1003" s="66">
        <v>12</v>
      </c>
      <c r="G1003" s="66" t="str">
        <f>_xlfn.XLOOKUP(E1003,'Cost Pools'!$A$3:$A$8,'Cost Pools'!$B$3:$B$8,"Tarkista KP-numero")</f>
        <v>Accounting</v>
      </c>
      <c r="H1003" s="66" t="str">
        <f>_xlfn.XLOOKUP(F1003,'Cost Pools'!$C$3:$C$13,'Cost Pools'!$D$3:$D$13,"Check CP Number")</f>
        <v>Los Angeles</v>
      </c>
      <c r="I1003" s="67">
        <v>1298.08</v>
      </c>
      <c r="J1003" s="68"/>
      <c r="K1003" s="66">
        <v>2341</v>
      </c>
      <c r="L1003" s="68" t="s">
        <v>3120</v>
      </c>
    </row>
    <row r="1004" spans="1:12">
      <c r="A1004" s="63">
        <v>1600</v>
      </c>
      <c r="B1004" s="63" t="s">
        <v>3162</v>
      </c>
      <c r="C1004" s="64" t="s">
        <v>1055</v>
      </c>
      <c r="D1004" s="65">
        <v>42862</v>
      </c>
      <c r="E1004" s="66">
        <v>1</v>
      </c>
      <c r="F1004" s="66">
        <v>12</v>
      </c>
      <c r="G1004" s="66" t="str">
        <f>_xlfn.XLOOKUP(E1004,'Cost Pools'!$A$3:$A$8,'Cost Pools'!$B$3:$B$8,"Tarkista KP-numero")</f>
        <v>Accounting</v>
      </c>
      <c r="H1004" s="66" t="str">
        <f>_xlfn.XLOOKUP(F1004,'Cost Pools'!$C$3:$C$13,'Cost Pools'!$D$3:$D$13,"Check CP Number")</f>
        <v>Los Angeles</v>
      </c>
      <c r="I1004" s="67">
        <v>1189.5</v>
      </c>
      <c r="J1004" s="68"/>
      <c r="K1004" s="66">
        <v>2341</v>
      </c>
      <c r="L1004" s="68" t="s">
        <v>3120</v>
      </c>
    </row>
    <row r="1005" spans="1:12">
      <c r="A1005" s="63">
        <v>1600</v>
      </c>
      <c r="B1005" s="63" t="s">
        <v>3162</v>
      </c>
      <c r="C1005" s="64" t="s">
        <v>1056</v>
      </c>
      <c r="D1005" s="65">
        <v>42862</v>
      </c>
      <c r="E1005" s="66">
        <v>1</v>
      </c>
      <c r="F1005" s="66">
        <v>12</v>
      </c>
      <c r="G1005" s="66" t="str">
        <f>_xlfn.XLOOKUP(E1005,'Cost Pools'!$A$3:$A$8,'Cost Pools'!$B$3:$B$8,"Tarkista KP-numero")</f>
        <v>Accounting</v>
      </c>
      <c r="H1005" s="66" t="str">
        <f>_xlfn.XLOOKUP(F1005,'Cost Pools'!$C$3:$C$13,'Cost Pools'!$D$3:$D$13,"Check CP Number")</f>
        <v>Los Angeles</v>
      </c>
      <c r="I1005" s="67">
        <v>2022.76</v>
      </c>
      <c r="J1005" s="68"/>
      <c r="K1005" s="66">
        <v>212</v>
      </c>
      <c r="L1005" s="68" t="s">
        <v>3037</v>
      </c>
    </row>
    <row r="1006" spans="1:12">
      <c r="A1006" s="63">
        <v>1600</v>
      </c>
      <c r="B1006" s="63" t="s">
        <v>3162</v>
      </c>
      <c r="C1006" s="64" t="s">
        <v>1057</v>
      </c>
      <c r="D1006" s="65">
        <v>42862</v>
      </c>
      <c r="E1006" s="66">
        <v>1</v>
      </c>
      <c r="F1006" s="66">
        <v>12</v>
      </c>
      <c r="G1006" s="66" t="str">
        <f>_xlfn.XLOOKUP(E1006,'Cost Pools'!$A$3:$A$8,'Cost Pools'!$B$3:$B$8,"Tarkista KP-numero")</f>
        <v>Accounting</v>
      </c>
      <c r="H1006" s="66" t="str">
        <f>_xlfn.XLOOKUP(F1006,'Cost Pools'!$C$3:$C$13,'Cost Pools'!$D$3:$D$13,"Check CP Number")</f>
        <v>Los Angeles</v>
      </c>
      <c r="I1006" s="67">
        <v>689.3</v>
      </c>
      <c r="J1006" s="68"/>
      <c r="K1006" s="66">
        <v>1440</v>
      </c>
      <c r="L1006" s="68" t="s">
        <v>3102</v>
      </c>
    </row>
    <row r="1007" spans="1:12">
      <c r="A1007" s="63">
        <v>1600</v>
      </c>
      <c r="B1007" s="63" t="s">
        <v>3162</v>
      </c>
      <c r="C1007" s="64" t="s">
        <v>1058</v>
      </c>
      <c r="D1007" s="65">
        <v>42862</v>
      </c>
      <c r="E1007" s="66">
        <v>6</v>
      </c>
      <c r="F1007" s="66">
        <v>62</v>
      </c>
      <c r="G1007" s="66" t="str">
        <f>_xlfn.XLOOKUP(E1007,'Cost Pools'!$A$3:$A$8,'Cost Pools'!$B$3:$B$8,"Tarkista KP-numero")</f>
        <v>Other Services</v>
      </c>
      <c r="H1007" s="66" t="str">
        <f>_xlfn.XLOOKUP(F1007,'Cost Pools'!$C$3:$C$13,'Cost Pools'!$D$3:$D$13,"Check CP Number")</f>
        <v>Los Angeles</v>
      </c>
      <c r="I1007" s="67">
        <v>927.2</v>
      </c>
      <c r="J1007" s="68"/>
      <c r="K1007" s="66">
        <v>2077</v>
      </c>
      <c r="L1007" s="68" t="s">
        <v>3111</v>
      </c>
    </row>
    <row r="1008" spans="1:12">
      <c r="A1008" s="63">
        <v>1600</v>
      </c>
      <c r="B1008" s="63" t="s">
        <v>3162</v>
      </c>
      <c r="C1008" s="64" t="s">
        <v>1059</v>
      </c>
      <c r="D1008" s="65">
        <v>42862</v>
      </c>
      <c r="E1008" s="66">
        <v>2</v>
      </c>
      <c r="F1008" s="66">
        <v>22</v>
      </c>
      <c r="G1008" s="66" t="str">
        <f>_xlfn.XLOOKUP(E1008,'Cost Pools'!$A$3:$A$8,'Cost Pools'!$B$3:$B$8,"Tarkista KP-numero")</f>
        <v>Consulting</v>
      </c>
      <c r="H1008" s="66" t="str">
        <f>_xlfn.XLOOKUP(F1008,'Cost Pools'!$C$3:$C$13,'Cost Pools'!$D$3:$D$13,"Check CP Number")</f>
        <v>Pittsburg</v>
      </c>
      <c r="I1008" s="67">
        <v>1695.8</v>
      </c>
      <c r="J1008" s="68"/>
      <c r="K1008" s="66">
        <v>2037</v>
      </c>
      <c r="L1008" s="68" t="s">
        <v>3108</v>
      </c>
    </row>
    <row r="1009" spans="1:12">
      <c r="A1009" s="63">
        <v>1600</v>
      </c>
      <c r="B1009" s="63" t="s">
        <v>3162</v>
      </c>
      <c r="C1009" s="64" t="s">
        <v>1060</v>
      </c>
      <c r="D1009" s="65">
        <v>42862</v>
      </c>
      <c r="E1009" s="66">
        <v>1</v>
      </c>
      <c r="F1009" s="66">
        <v>12</v>
      </c>
      <c r="G1009" s="66" t="str">
        <f>_xlfn.XLOOKUP(E1009,'Cost Pools'!$A$3:$A$8,'Cost Pools'!$B$3:$B$8,"Tarkista KP-numero")</f>
        <v>Accounting</v>
      </c>
      <c r="H1009" s="66" t="str">
        <f>_xlfn.XLOOKUP(F1009,'Cost Pools'!$C$3:$C$13,'Cost Pools'!$D$3:$D$13,"Check CP Number")</f>
        <v>Los Angeles</v>
      </c>
      <c r="I1009" s="67">
        <v>833.26</v>
      </c>
      <c r="J1009" s="68"/>
      <c r="K1009" s="66">
        <v>1268</v>
      </c>
      <c r="L1009" s="68" t="s">
        <v>3099</v>
      </c>
    </row>
    <row r="1010" spans="1:12">
      <c r="A1010" s="63">
        <v>1600</v>
      </c>
      <c r="B1010" s="63" t="s">
        <v>3162</v>
      </c>
      <c r="C1010" s="64" t="s">
        <v>1061</v>
      </c>
      <c r="D1010" s="65">
        <v>42862</v>
      </c>
      <c r="E1010" s="66">
        <v>2</v>
      </c>
      <c r="F1010" s="66">
        <v>22</v>
      </c>
      <c r="G1010" s="66" t="str">
        <f>_xlfn.XLOOKUP(E1010,'Cost Pools'!$A$3:$A$8,'Cost Pools'!$B$3:$B$8,"Tarkista KP-numero")</f>
        <v>Consulting</v>
      </c>
      <c r="H1010" s="66" t="str">
        <f>_xlfn.XLOOKUP(F1010,'Cost Pools'!$C$3:$C$13,'Cost Pools'!$D$3:$D$13,"Check CP Number")</f>
        <v>Pittsburg</v>
      </c>
      <c r="I1010" s="67">
        <v>1187.06</v>
      </c>
      <c r="J1010" s="68"/>
      <c r="K1010" s="66">
        <v>1268</v>
      </c>
      <c r="L1010" s="68" t="s">
        <v>3099</v>
      </c>
    </row>
    <row r="1011" spans="1:12">
      <c r="A1011" s="63">
        <v>1600</v>
      </c>
      <c r="B1011" s="63" t="s">
        <v>3162</v>
      </c>
      <c r="C1011" s="64" t="s">
        <v>1062</v>
      </c>
      <c r="D1011" s="65">
        <v>42862</v>
      </c>
      <c r="E1011" s="66">
        <v>2</v>
      </c>
      <c r="F1011" s="66">
        <v>22</v>
      </c>
      <c r="G1011" s="66" t="str">
        <f>_xlfn.XLOOKUP(E1011,'Cost Pools'!$A$3:$A$8,'Cost Pools'!$B$3:$B$8,"Tarkista KP-numero")</f>
        <v>Consulting</v>
      </c>
      <c r="H1011" s="66" t="str">
        <f>_xlfn.XLOOKUP(F1011,'Cost Pools'!$C$3:$C$13,'Cost Pools'!$D$3:$D$13,"Check CP Number")</f>
        <v>Pittsburg</v>
      </c>
      <c r="I1011" s="67">
        <v>1403</v>
      </c>
      <c r="J1011" s="68"/>
      <c r="K1011" s="66">
        <v>3081</v>
      </c>
      <c r="L1011" s="68" t="s">
        <v>3144</v>
      </c>
    </row>
    <row r="1012" spans="1:12">
      <c r="A1012" s="63">
        <v>1600</v>
      </c>
      <c r="B1012" s="63" t="s">
        <v>3162</v>
      </c>
      <c r="C1012" s="64" t="s">
        <v>1063</v>
      </c>
      <c r="D1012" s="65">
        <v>42862</v>
      </c>
      <c r="E1012" s="66">
        <v>2</v>
      </c>
      <c r="F1012" s="66">
        <v>22</v>
      </c>
      <c r="G1012" s="66" t="str">
        <f>_xlfn.XLOOKUP(E1012,'Cost Pools'!$A$3:$A$8,'Cost Pools'!$B$3:$B$8,"Tarkista KP-numero")</f>
        <v>Consulting</v>
      </c>
      <c r="H1012" s="66" t="str">
        <f>_xlfn.XLOOKUP(F1012,'Cost Pools'!$C$3:$C$13,'Cost Pools'!$D$3:$D$13,"Check CP Number")</f>
        <v>Pittsburg</v>
      </c>
      <c r="I1012" s="67">
        <v>1403</v>
      </c>
      <c r="J1012" s="68"/>
      <c r="K1012" s="66">
        <v>3081</v>
      </c>
      <c r="L1012" s="68" t="s">
        <v>3144</v>
      </c>
    </row>
    <row r="1013" spans="1:12">
      <c r="A1013" s="63">
        <v>1600</v>
      </c>
      <c r="B1013" s="63" t="s">
        <v>3162</v>
      </c>
      <c r="C1013" s="64" t="s">
        <v>1064</v>
      </c>
      <c r="D1013" s="65">
        <v>42862</v>
      </c>
      <c r="E1013" s="66">
        <v>6</v>
      </c>
      <c r="F1013" s="66">
        <v>62</v>
      </c>
      <c r="G1013" s="66" t="str">
        <f>_xlfn.XLOOKUP(E1013,'Cost Pools'!$A$3:$A$8,'Cost Pools'!$B$3:$B$8,"Tarkista KP-numero")</f>
        <v>Other Services</v>
      </c>
      <c r="H1013" s="66" t="str">
        <f>_xlfn.XLOOKUP(F1013,'Cost Pools'!$C$3:$C$13,'Cost Pools'!$D$3:$D$13,"Check CP Number")</f>
        <v>Los Angeles</v>
      </c>
      <c r="I1013" s="67">
        <v>585.6</v>
      </c>
      <c r="J1013" s="68"/>
      <c r="K1013" s="66">
        <v>3081</v>
      </c>
      <c r="L1013" s="68" t="s">
        <v>3144</v>
      </c>
    </row>
    <row r="1014" spans="1:12">
      <c r="A1014" s="63">
        <v>1600</v>
      </c>
      <c r="B1014" s="63" t="s">
        <v>3162</v>
      </c>
      <c r="C1014" s="64" t="s">
        <v>1065</v>
      </c>
      <c r="D1014" s="65">
        <v>42862</v>
      </c>
      <c r="E1014" s="66">
        <v>6</v>
      </c>
      <c r="F1014" s="66">
        <v>62</v>
      </c>
      <c r="G1014" s="66" t="str">
        <f>_xlfn.XLOOKUP(E1014,'Cost Pools'!$A$3:$A$8,'Cost Pools'!$B$3:$B$8,"Tarkista KP-numero")</f>
        <v>Other Services</v>
      </c>
      <c r="H1014" s="66" t="str">
        <f>_xlfn.XLOOKUP(F1014,'Cost Pools'!$C$3:$C$13,'Cost Pools'!$D$3:$D$13,"Check CP Number")</f>
        <v>Los Angeles</v>
      </c>
      <c r="I1014" s="67">
        <v>585.6</v>
      </c>
      <c r="J1014" s="68"/>
      <c r="K1014" s="66">
        <v>3081</v>
      </c>
      <c r="L1014" s="68" t="s">
        <v>3144</v>
      </c>
    </row>
    <row r="1015" spans="1:12">
      <c r="A1015" s="63">
        <v>1600</v>
      </c>
      <c r="B1015" s="63" t="s">
        <v>3162</v>
      </c>
      <c r="C1015" s="64" t="s">
        <v>1066</v>
      </c>
      <c r="D1015" s="65">
        <v>42862</v>
      </c>
      <c r="E1015" s="66">
        <v>6</v>
      </c>
      <c r="F1015" s="66">
        <v>62</v>
      </c>
      <c r="G1015" s="66" t="str">
        <f>_xlfn.XLOOKUP(E1015,'Cost Pools'!$A$3:$A$8,'Cost Pools'!$B$3:$B$8,"Tarkista KP-numero")</f>
        <v>Other Services</v>
      </c>
      <c r="H1015" s="66" t="str">
        <f>_xlfn.XLOOKUP(F1015,'Cost Pools'!$C$3:$C$13,'Cost Pools'!$D$3:$D$13,"Check CP Number")</f>
        <v>Los Angeles</v>
      </c>
      <c r="I1015" s="67">
        <v>585.6</v>
      </c>
      <c r="J1015" s="68"/>
      <c r="K1015" s="66">
        <v>3081</v>
      </c>
      <c r="L1015" s="68" t="s">
        <v>3144</v>
      </c>
    </row>
    <row r="1016" spans="1:12">
      <c r="A1016" s="63">
        <v>1600</v>
      </c>
      <c r="B1016" s="63" t="s">
        <v>3162</v>
      </c>
      <c r="C1016" s="64" t="s">
        <v>1067</v>
      </c>
      <c r="D1016" s="65">
        <v>42862</v>
      </c>
      <c r="E1016" s="66">
        <v>1</v>
      </c>
      <c r="F1016" s="66">
        <v>12</v>
      </c>
      <c r="G1016" s="66" t="str">
        <f>_xlfn.XLOOKUP(E1016,'Cost Pools'!$A$3:$A$8,'Cost Pools'!$B$3:$B$8,"Tarkista KP-numero")</f>
        <v>Accounting</v>
      </c>
      <c r="H1016" s="66" t="str">
        <f>_xlfn.XLOOKUP(F1016,'Cost Pools'!$C$3:$C$13,'Cost Pools'!$D$3:$D$13,"Check CP Number")</f>
        <v>Los Angeles</v>
      </c>
      <c r="I1016" s="67">
        <v>1622.6</v>
      </c>
      <c r="J1016" s="68"/>
      <c r="K1016" s="66">
        <v>3126</v>
      </c>
      <c r="L1016" s="68" t="s">
        <v>3147</v>
      </c>
    </row>
    <row r="1017" spans="1:12">
      <c r="A1017" s="63">
        <v>1600</v>
      </c>
      <c r="B1017" s="63" t="s">
        <v>3162</v>
      </c>
      <c r="C1017" s="64" t="s">
        <v>1068</v>
      </c>
      <c r="D1017" s="65">
        <v>42862</v>
      </c>
      <c r="E1017" s="66">
        <v>1</v>
      </c>
      <c r="F1017" s="66">
        <v>12</v>
      </c>
      <c r="G1017" s="66" t="str">
        <f>_xlfn.XLOOKUP(E1017,'Cost Pools'!$A$3:$A$8,'Cost Pools'!$B$3:$B$8,"Tarkista KP-numero")</f>
        <v>Accounting</v>
      </c>
      <c r="H1017" s="66" t="str">
        <f>_xlfn.XLOOKUP(F1017,'Cost Pools'!$C$3:$C$13,'Cost Pools'!$D$3:$D$13,"Check CP Number")</f>
        <v>Los Angeles</v>
      </c>
      <c r="I1017" s="67">
        <v>677.1</v>
      </c>
      <c r="J1017" s="68"/>
      <c r="K1017" s="66">
        <v>2497</v>
      </c>
      <c r="L1017" s="68" t="s">
        <v>3164</v>
      </c>
    </row>
    <row r="1018" spans="1:12">
      <c r="A1018" s="63">
        <v>1600</v>
      </c>
      <c r="B1018" s="63" t="s">
        <v>3162</v>
      </c>
      <c r="C1018" s="64" t="s">
        <v>1069</v>
      </c>
      <c r="D1018" s="65">
        <v>42862</v>
      </c>
      <c r="E1018" s="66">
        <v>6</v>
      </c>
      <c r="F1018" s="66">
        <v>62</v>
      </c>
      <c r="G1018" s="66" t="str">
        <f>_xlfn.XLOOKUP(E1018,'Cost Pools'!$A$3:$A$8,'Cost Pools'!$B$3:$B$8,"Tarkista KP-numero")</f>
        <v>Other Services</v>
      </c>
      <c r="H1018" s="66" t="str">
        <f>_xlfn.XLOOKUP(F1018,'Cost Pools'!$C$3:$C$13,'Cost Pools'!$D$3:$D$13,"Check CP Number")</f>
        <v>Los Angeles</v>
      </c>
      <c r="I1018" s="67">
        <v>634.4</v>
      </c>
      <c r="J1018" s="68"/>
      <c r="K1018" s="66">
        <v>3077</v>
      </c>
      <c r="L1018" s="68" t="s">
        <v>3143</v>
      </c>
    </row>
    <row r="1019" spans="1:12">
      <c r="A1019" s="63">
        <v>1600</v>
      </c>
      <c r="B1019" s="63" t="s">
        <v>3162</v>
      </c>
      <c r="C1019" s="64" t="s">
        <v>1070</v>
      </c>
      <c r="D1019" s="65">
        <v>42865</v>
      </c>
      <c r="E1019" s="66">
        <v>3</v>
      </c>
      <c r="F1019" s="68"/>
      <c r="G1019" s="66" t="str">
        <f>_xlfn.XLOOKUP(E1019,'Cost Pools'!$A$3:$A$8,'Cost Pools'!$B$3:$B$8,"Tarkista KP-numero")</f>
        <v>Seminars</v>
      </c>
      <c r="H1019" s="66" t="str">
        <f>_xlfn.XLOOKUP(F1019,'Cost Pools'!$C$3:$C$13,'Cost Pools'!$D$3:$D$13,"Check CP Number")</f>
        <v>Check CP Number</v>
      </c>
      <c r="I1019" s="67">
        <v>439.2</v>
      </c>
      <c r="J1019" s="68"/>
      <c r="K1019" s="66">
        <v>2432</v>
      </c>
      <c r="L1019" s="68" t="s">
        <v>3121</v>
      </c>
    </row>
    <row r="1020" spans="1:12">
      <c r="A1020" s="63">
        <v>1600</v>
      </c>
      <c r="B1020" s="63" t="s">
        <v>3162</v>
      </c>
      <c r="C1020" s="64" t="s">
        <v>1071</v>
      </c>
      <c r="D1020" s="65">
        <v>42865</v>
      </c>
      <c r="E1020" s="66">
        <v>3</v>
      </c>
      <c r="F1020" s="68"/>
      <c r="G1020" s="66" t="str">
        <f>_xlfn.XLOOKUP(E1020,'Cost Pools'!$A$3:$A$8,'Cost Pools'!$B$3:$B$8,"Tarkista KP-numero")</f>
        <v>Seminars</v>
      </c>
      <c r="H1020" s="66" t="str">
        <f>_xlfn.XLOOKUP(F1020,'Cost Pools'!$C$3:$C$13,'Cost Pools'!$D$3:$D$13,"Check CP Number")</f>
        <v>Check CP Number</v>
      </c>
      <c r="I1020" s="67">
        <v>73.2</v>
      </c>
      <c r="J1020" s="68"/>
      <c r="K1020" s="66">
        <v>1511</v>
      </c>
      <c r="L1020" s="68" t="s">
        <v>3103</v>
      </c>
    </row>
    <row r="1021" spans="1:12">
      <c r="A1021" s="63">
        <v>1600</v>
      </c>
      <c r="B1021" s="63" t="s">
        <v>3162</v>
      </c>
      <c r="C1021" s="64" t="s">
        <v>1072</v>
      </c>
      <c r="D1021" s="65">
        <v>42865</v>
      </c>
      <c r="E1021" s="66">
        <v>3</v>
      </c>
      <c r="F1021" s="68"/>
      <c r="G1021" s="66" t="str">
        <f>_xlfn.XLOOKUP(E1021,'Cost Pools'!$A$3:$A$8,'Cost Pools'!$B$3:$B$8,"Tarkista KP-numero")</f>
        <v>Seminars</v>
      </c>
      <c r="H1021" s="66" t="str">
        <f>_xlfn.XLOOKUP(F1021,'Cost Pools'!$C$3:$C$13,'Cost Pools'!$D$3:$D$13,"Check CP Number")</f>
        <v>Check CP Number</v>
      </c>
      <c r="I1021" s="67">
        <v>439.2</v>
      </c>
      <c r="J1021" s="68"/>
      <c r="K1021" s="66">
        <v>1511</v>
      </c>
      <c r="L1021" s="68" t="s">
        <v>3103</v>
      </c>
    </row>
    <row r="1022" spans="1:12">
      <c r="A1022" s="63">
        <v>1600</v>
      </c>
      <c r="B1022" s="63" t="s">
        <v>3162</v>
      </c>
      <c r="C1022" s="64" t="s">
        <v>1073</v>
      </c>
      <c r="D1022" s="65">
        <v>42865</v>
      </c>
      <c r="E1022" s="66">
        <v>1</v>
      </c>
      <c r="F1022" s="66">
        <v>12</v>
      </c>
      <c r="G1022" s="66" t="str">
        <f>_xlfn.XLOOKUP(E1022,'Cost Pools'!$A$3:$A$8,'Cost Pools'!$B$3:$B$8,"Tarkista KP-numero")</f>
        <v>Accounting</v>
      </c>
      <c r="H1022" s="66" t="str">
        <f>_xlfn.XLOOKUP(F1022,'Cost Pools'!$C$3:$C$13,'Cost Pools'!$D$3:$D$13,"Check CP Number")</f>
        <v>Los Angeles</v>
      </c>
      <c r="I1022" s="67">
        <v>689.3</v>
      </c>
      <c r="J1022" s="68"/>
      <c r="K1022" s="66">
        <v>2457</v>
      </c>
      <c r="L1022" s="68" t="s">
        <v>3165</v>
      </c>
    </row>
    <row r="1023" spans="1:12">
      <c r="A1023" s="63">
        <v>1600</v>
      </c>
      <c r="B1023" s="63" t="s">
        <v>3162</v>
      </c>
      <c r="C1023" s="64" t="s">
        <v>1074</v>
      </c>
      <c r="D1023" s="65">
        <v>42865</v>
      </c>
      <c r="E1023" s="66">
        <v>1</v>
      </c>
      <c r="F1023" s="66">
        <v>12</v>
      </c>
      <c r="G1023" s="66" t="str">
        <f>_xlfn.XLOOKUP(E1023,'Cost Pools'!$A$3:$A$8,'Cost Pools'!$B$3:$B$8,"Tarkista KP-numero")</f>
        <v>Accounting</v>
      </c>
      <c r="H1023" s="66" t="str">
        <f>_xlfn.XLOOKUP(F1023,'Cost Pools'!$C$3:$C$13,'Cost Pools'!$D$3:$D$13,"Check CP Number")</f>
        <v>Los Angeles</v>
      </c>
      <c r="I1023" s="67">
        <v>711.26</v>
      </c>
      <c r="J1023" s="68"/>
      <c r="K1023" s="66">
        <v>611</v>
      </c>
      <c r="L1023" s="68" t="s">
        <v>3070</v>
      </c>
    </row>
    <row r="1024" spans="1:12">
      <c r="A1024" s="63">
        <v>1600</v>
      </c>
      <c r="B1024" s="63" t="s">
        <v>3162</v>
      </c>
      <c r="C1024" s="64" t="s">
        <v>1075</v>
      </c>
      <c r="D1024" s="65">
        <v>42865</v>
      </c>
      <c r="E1024" s="66">
        <v>2</v>
      </c>
      <c r="F1024" s="66">
        <v>22</v>
      </c>
      <c r="G1024" s="66" t="str">
        <f>_xlfn.XLOOKUP(E1024,'Cost Pools'!$A$3:$A$8,'Cost Pools'!$B$3:$B$8,"Tarkista KP-numero")</f>
        <v>Consulting</v>
      </c>
      <c r="H1024" s="66" t="str">
        <f>_xlfn.XLOOKUP(F1024,'Cost Pools'!$C$3:$C$13,'Cost Pools'!$D$3:$D$13,"Check CP Number")</f>
        <v>Pittsburg</v>
      </c>
      <c r="I1024" s="67">
        <v>1695.8</v>
      </c>
      <c r="J1024" s="68"/>
      <c r="K1024" s="66">
        <v>2341</v>
      </c>
      <c r="L1024" s="68" t="s">
        <v>3120</v>
      </c>
    </row>
    <row r="1025" spans="1:12">
      <c r="A1025" s="63">
        <v>1600</v>
      </c>
      <c r="B1025" s="63" t="s">
        <v>3162</v>
      </c>
      <c r="C1025" s="64" t="s">
        <v>1076</v>
      </c>
      <c r="D1025" s="65">
        <v>42865</v>
      </c>
      <c r="E1025" s="66">
        <v>1</v>
      </c>
      <c r="F1025" s="66">
        <v>12</v>
      </c>
      <c r="G1025" s="66" t="str">
        <f>_xlfn.XLOOKUP(E1025,'Cost Pools'!$A$3:$A$8,'Cost Pools'!$B$3:$B$8,"Tarkista KP-numero")</f>
        <v>Accounting</v>
      </c>
      <c r="H1025" s="66" t="str">
        <f>_xlfn.XLOOKUP(F1025,'Cost Pools'!$C$3:$C$13,'Cost Pools'!$D$3:$D$13,"Check CP Number")</f>
        <v>Los Angeles</v>
      </c>
      <c r="I1025" s="68"/>
      <c r="J1025" s="67">
        <v>-1378.6</v>
      </c>
      <c r="K1025" s="66">
        <v>212</v>
      </c>
      <c r="L1025" s="68" t="s">
        <v>3037</v>
      </c>
    </row>
    <row r="1026" spans="1:12">
      <c r="A1026" s="63">
        <v>1600</v>
      </c>
      <c r="B1026" s="63" t="s">
        <v>3162</v>
      </c>
      <c r="C1026" s="64" t="s">
        <v>1077</v>
      </c>
      <c r="D1026" s="65">
        <v>42865</v>
      </c>
      <c r="E1026" s="66">
        <v>1</v>
      </c>
      <c r="F1026" s="66">
        <v>12</v>
      </c>
      <c r="G1026" s="66" t="str">
        <f>_xlfn.XLOOKUP(E1026,'Cost Pools'!$A$3:$A$8,'Cost Pools'!$B$3:$B$8,"Tarkista KP-numero")</f>
        <v>Accounting</v>
      </c>
      <c r="H1026" s="66" t="str">
        <f>_xlfn.XLOOKUP(F1026,'Cost Pools'!$C$3:$C$13,'Cost Pools'!$D$3:$D$13,"Check CP Number")</f>
        <v>Los Angeles</v>
      </c>
      <c r="I1026" s="67">
        <v>689.3</v>
      </c>
      <c r="J1026" s="68"/>
      <c r="K1026" s="66">
        <v>1440</v>
      </c>
      <c r="L1026" s="68" t="s">
        <v>3102</v>
      </c>
    </row>
    <row r="1027" spans="1:12">
      <c r="A1027" s="63">
        <v>1600</v>
      </c>
      <c r="B1027" s="63" t="s">
        <v>3162</v>
      </c>
      <c r="C1027" s="64" t="s">
        <v>1078</v>
      </c>
      <c r="D1027" s="65">
        <v>42865</v>
      </c>
      <c r="E1027" s="66">
        <v>3</v>
      </c>
      <c r="F1027" s="68"/>
      <c r="G1027" s="66" t="str">
        <f>_xlfn.XLOOKUP(E1027,'Cost Pools'!$A$3:$A$8,'Cost Pools'!$B$3:$B$8,"Tarkista KP-numero")</f>
        <v>Seminars</v>
      </c>
      <c r="H1027" s="66" t="str">
        <f>_xlfn.XLOOKUP(F1027,'Cost Pools'!$C$3:$C$13,'Cost Pools'!$D$3:$D$13,"Check CP Number")</f>
        <v>Check CP Number</v>
      </c>
      <c r="I1027" s="67">
        <v>219.6</v>
      </c>
      <c r="J1027" s="68"/>
      <c r="K1027" s="66">
        <v>2432</v>
      </c>
      <c r="L1027" s="68" t="s">
        <v>3121</v>
      </c>
    </row>
    <row r="1028" spans="1:12">
      <c r="A1028" s="63">
        <v>1600</v>
      </c>
      <c r="B1028" s="63" t="s">
        <v>3162</v>
      </c>
      <c r="C1028" s="64" t="s">
        <v>1079</v>
      </c>
      <c r="D1028" s="65">
        <v>42865</v>
      </c>
      <c r="E1028" s="66">
        <v>1</v>
      </c>
      <c r="F1028" s="66">
        <v>12</v>
      </c>
      <c r="G1028" s="66" t="str">
        <f>_xlfn.XLOOKUP(E1028,'Cost Pools'!$A$3:$A$8,'Cost Pools'!$B$3:$B$8,"Tarkista KP-numero")</f>
        <v>Accounting</v>
      </c>
      <c r="H1028" s="66" t="str">
        <f>_xlfn.XLOOKUP(F1028,'Cost Pools'!$C$3:$C$13,'Cost Pools'!$D$3:$D$13,"Check CP Number")</f>
        <v>Los Angeles</v>
      </c>
      <c r="I1028" s="68"/>
      <c r="J1028" s="67">
        <v>-405.65</v>
      </c>
      <c r="K1028" s="66">
        <v>440</v>
      </c>
      <c r="L1028" s="68" t="s">
        <v>3058</v>
      </c>
    </row>
    <row r="1029" spans="1:12">
      <c r="A1029" s="63">
        <v>1600</v>
      </c>
      <c r="B1029" s="63" t="s">
        <v>3162</v>
      </c>
      <c r="C1029" s="64" t="s">
        <v>1080</v>
      </c>
      <c r="D1029" s="65">
        <v>42865</v>
      </c>
      <c r="E1029" s="66">
        <v>2</v>
      </c>
      <c r="F1029" s="66">
        <v>22</v>
      </c>
      <c r="G1029" s="66" t="str">
        <f>_xlfn.XLOOKUP(E1029,'Cost Pools'!$A$3:$A$8,'Cost Pools'!$B$3:$B$8,"Tarkista KP-numero")</f>
        <v>Consulting</v>
      </c>
      <c r="H1029" s="66" t="str">
        <f>_xlfn.XLOOKUP(F1029,'Cost Pools'!$C$3:$C$13,'Cost Pools'!$D$3:$D$13,"Check CP Number")</f>
        <v>Pittsburg</v>
      </c>
      <c r="I1029" s="68"/>
      <c r="J1029" s="67">
        <v>-1695.8</v>
      </c>
      <c r="K1029" s="66">
        <v>2037</v>
      </c>
      <c r="L1029" s="68" t="s">
        <v>3108</v>
      </c>
    </row>
    <row r="1030" spans="1:12">
      <c r="A1030" s="63">
        <v>1600</v>
      </c>
      <c r="B1030" s="63" t="s">
        <v>3162</v>
      </c>
      <c r="C1030" s="64" t="s">
        <v>1081</v>
      </c>
      <c r="D1030" s="65">
        <v>42865</v>
      </c>
      <c r="E1030" s="66">
        <v>1</v>
      </c>
      <c r="F1030" s="66">
        <v>12</v>
      </c>
      <c r="G1030" s="66" t="str">
        <f>_xlfn.XLOOKUP(E1030,'Cost Pools'!$A$3:$A$8,'Cost Pools'!$B$3:$B$8,"Tarkista KP-numero")</f>
        <v>Accounting</v>
      </c>
      <c r="H1030" s="66" t="str">
        <f>_xlfn.XLOOKUP(F1030,'Cost Pools'!$C$3:$C$13,'Cost Pools'!$D$3:$D$13,"Check CP Number")</f>
        <v>Los Angeles</v>
      </c>
      <c r="I1030" s="67">
        <v>503.86</v>
      </c>
      <c r="J1030" s="68"/>
      <c r="K1030" s="66">
        <v>1268</v>
      </c>
      <c r="L1030" s="68" t="s">
        <v>3099</v>
      </c>
    </row>
    <row r="1031" spans="1:12">
      <c r="A1031" s="63">
        <v>1600</v>
      </c>
      <c r="B1031" s="63" t="s">
        <v>3162</v>
      </c>
      <c r="C1031" s="64" t="s">
        <v>1082</v>
      </c>
      <c r="D1031" s="65">
        <v>42865</v>
      </c>
      <c r="E1031" s="66">
        <v>3</v>
      </c>
      <c r="F1031" s="68"/>
      <c r="G1031" s="66" t="str">
        <f>_xlfn.XLOOKUP(E1031,'Cost Pools'!$A$3:$A$8,'Cost Pools'!$B$3:$B$8,"Tarkista KP-numero")</f>
        <v>Seminars</v>
      </c>
      <c r="H1031" s="66" t="str">
        <f>_xlfn.XLOOKUP(F1031,'Cost Pools'!$C$3:$C$13,'Cost Pools'!$D$3:$D$13,"Check CP Number")</f>
        <v>Check CP Number</v>
      </c>
      <c r="I1031" s="67">
        <v>295.24</v>
      </c>
      <c r="J1031" s="68"/>
      <c r="K1031" s="66">
        <v>3077</v>
      </c>
      <c r="L1031" s="68" t="s">
        <v>3143</v>
      </c>
    </row>
    <row r="1032" spans="1:12">
      <c r="A1032" s="63">
        <v>1600</v>
      </c>
      <c r="B1032" s="63" t="s">
        <v>3162</v>
      </c>
      <c r="C1032" s="64" t="s">
        <v>1083</v>
      </c>
      <c r="D1032" s="65">
        <v>42867</v>
      </c>
      <c r="E1032" s="66">
        <v>6</v>
      </c>
      <c r="F1032" s="66">
        <v>61</v>
      </c>
      <c r="G1032" s="66" t="str">
        <f>_xlfn.XLOOKUP(E1032,'Cost Pools'!$A$3:$A$8,'Cost Pools'!$B$3:$B$8,"Tarkista KP-numero")</f>
        <v>Other Services</v>
      </c>
      <c r="H1032" s="66" t="str">
        <f>_xlfn.XLOOKUP(F1032,'Cost Pools'!$C$3:$C$13,'Cost Pools'!$D$3:$D$13,"Check CP Number")</f>
        <v>New York</v>
      </c>
      <c r="I1032" s="67">
        <v>3184.2</v>
      </c>
      <c r="J1032" s="68"/>
      <c r="K1032" s="66">
        <v>93</v>
      </c>
      <c r="L1032" s="68" t="s">
        <v>3015</v>
      </c>
    </row>
    <row r="1033" spans="1:12">
      <c r="A1033" s="63">
        <v>1600</v>
      </c>
      <c r="B1033" s="63" t="s">
        <v>3162</v>
      </c>
      <c r="C1033" s="64" t="s">
        <v>1084</v>
      </c>
      <c r="D1033" s="65">
        <v>42867</v>
      </c>
      <c r="E1033" s="66">
        <v>6</v>
      </c>
      <c r="F1033" s="66">
        <v>61</v>
      </c>
      <c r="G1033" s="66" t="str">
        <f>_xlfn.XLOOKUP(E1033,'Cost Pools'!$A$3:$A$8,'Cost Pools'!$B$3:$B$8,"Tarkista KP-numero")</f>
        <v>Other Services</v>
      </c>
      <c r="H1033" s="66" t="str">
        <f>_xlfn.XLOOKUP(F1033,'Cost Pools'!$C$3:$C$13,'Cost Pools'!$D$3:$D$13,"Check CP Number")</f>
        <v>New York</v>
      </c>
      <c r="I1033" s="67">
        <v>15006</v>
      </c>
      <c r="J1033" s="68"/>
      <c r="K1033" s="66">
        <v>111</v>
      </c>
      <c r="L1033" s="68" t="s">
        <v>3025</v>
      </c>
    </row>
    <row r="1034" spans="1:12">
      <c r="A1034" s="63">
        <v>1600</v>
      </c>
      <c r="B1034" s="63" t="s">
        <v>3162</v>
      </c>
      <c r="C1034" s="64" t="s">
        <v>1085</v>
      </c>
      <c r="D1034" s="65">
        <v>42869</v>
      </c>
      <c r="E1034" s="66">
        <v>1</v>
      </c>
      <c r="F1034" s="66">
        <v>12</v>
      </c>
      <c r="G1034" s="66" t="str">
        <f>_xlfn.XLOOKUP(E1034,'Cost Pools'!$A$3:$A$8,'Cost Pools'!$B$3:$B$8,"Tarkista KP-numero")</f>
        <v>Accounting</v>
      </c>
      <c r="H1034" s="66" t="str">
        <f>_xlfn.XLOOKUP(F1034,'Cost Pools'!$C$3:$C$13,'Cost Pools'!$D$3:$D$13,"Check CP Number")</f>
        <v>Los Angeles</v>
      </c>
      <c r="I1034" s="67">
        <v>1256.5999999999999</v>
      </c>
      <c r="J1034" s="68"/>
      <c r="K1034" s="66">
        <v>133</v>
      </c>
      <c r="L1034" s="68" t="s">
        <v>3028</v>
      </c>
    </row>
    <row r="1035" spans="1:12">
      <c r="A1035" s="63">
        <v>1600</v>
      </c>
      <c r="B1035" s="63" t="s">
        <v>3162</v>
      </c>
      <c r="C1035" s="64" t="s">
        <v>1086</v>
      </c>
      <c r="D1035" s="65">
        <v>42869</v>
      </c>
      <c r="E1035" s="66">
        <v>1</v>
      </c>
      <c r="F1035" s="66">
        <v>12</v>
      </c>
      <c r="G1035" s="66" t="str">
        <f>_xlfn.XLOOKUP(E1035,'Cost Pools'!$A$3:$A$8,'Cost Pools'!$B$3:$B$8,"Tarkista KP-numero")</f>
        <v>Accounting</v>
      </c>
      <c r="H1035" s="66" t="str">
        <f>_xlfn.XLOOKUP(F1035,'Cost Pools'!$C$3:$C$13,'Cost Pools'!$D$3:$D$13,"Check CP Number")</f>
        <v>Los Angeles</v>
      </c>
      <c r="I1035" s="67">
        <v>1256.5999999999999</v>
      </c>
      <c r="J1035" s="68"/>
      <c r="K1035" s="66">
        <v>174</v>
      </c>
      <c r="L1035" s="68" t="s">
        <v>3032</v>
      </c>
    </row>
    <row r="1036" spans="1:12">
      <c r="A1036" s="63">
        <v>1600</v>
      </c>
      <c r="B1036" s="63" t="s">
        <v>3162</v>
      </c>
      <c r="C1036" s="64" t="s">
        <v>1087</v>
      </c>
      <c r="D1036" s="65">
        <v>42869</v>
      </c>
      <c r="E1036" s="66">
        <v>1</v>
      </c>
      <c r="F1036" s="66">
        <v>12</v>
      </c>
      <c r="G1036" s="66" t="str">
        <f>_xlfn.XLOOKUP(E1036,'Cost Pools'!$A$3:$A$8,'Cost Pools'!$B$3:$B$8,"Tarkista KP-numero")</f>
        <v>Accounting</v>
      </c>
      <c r="H1036" s="66" t="str">
        <f>_xlfn.XLOOKUP(F1036,'Cost Pools'!$C$3:$C$13,'Cost Pools'!$D$3:$D$13,"Check CP Number")</f>
        <v>Los Angeles</v>
      </c>
      <c r="I1036" s="67">
        <v>1256.5999999999999</v>
      </c>
      <c r="J1036" s="68"/>
      <c r="K1036" s="66">
        <v>174</v>
      </c>
      <c r="L1036" s="68" t="s">
        <v>3032</v>
      </c>
    </row>
    <row r="1037" spans="1:12">
      <c r="A1037" s="63">
        <v>1600</v>
      </c>
      <c r="B1037" s="63" t="s">
        <v>3162</v>
      </c>
      <c r="C1037" s="64" t="s">
        <v>1088</v>
      </c>
      <c r="D1037" s="65">
        <v>42869</v>
      </c>
      <c r="E1037" s="66">
        <v>1</v>
      </c>
      <c r="F1037" s="66">
        <v>12</v>
      </c>
      <c r="G1037" s="66" t="str">
        <f>_xlfn.XLOOKUP(E1037,'Cost Pools'!$A$3:$A$8,'Cost Pools'!$B$3:$B$8,"Tarkista KP-numero")</f>
        <v>Accounting</v>
      </c>
      <c r="H1037" s="66" t="str">
        <f>_xlfn.XLOOKUP(F1037,'Cost Pools'!$C$3:$C$13,'Cost Pools'!$D$3:$D$13,"Check CP Number")</f>
        <v>Los Angeles</v>
      </c>
      <c r="I1037" s="67">
        <v>1256.5999999999999</v>
      </c>
      <c r="J1037" s="68"/>
      <c r="K1037" s="66">
        <v>174</v>
      </c>
      <c r="L1037" s="68" t="s">
        <v>3032</v>
      </c>
    </row>
    <row r="1038" spans="1:12">
      <c r="A1038" s="63">
        <v>1600</v>
      </c>
      <c r="B1038" s="63" t="s">
        <v>3162</v>
      </c>
      <c r="C1038" s="64" t="s">
        <v>1089</v>
      </c>
      <c r="D1038" s="65">
        <v>42869</v>
      </c>
      <c r="E1038" s="66">
        <v>3</v>
      </c>
      <c r="F1038" s="68"/>
      <c r="G1038" s="66" t="str">
        <f>_xlfn.XLOOKUP(E1038,'Cost Pools'!$A$3:$A$8,'Cost Pools'!$B$3:$B$8,"Tarkista KP-numero")</f>
        <v>Seminars</v>
      </c>
      <c r="H1038" s="66" t="str">
        <f>_xlfn.XLOOKUP(F1038,'Cost Pools'!$C$3:$C$13,'Cost Pools'!$D$3:$D$13,"Check CP Number")</f>
        <v>Check CP Number</v>
      </c>
      <c r="I1038" s="67">
        <v>231.8</v>
      </c>
      <c r="J1038" s="68"/>
      <c r="K1038" s="66">
        <v>225</v>
      </c>
      <c r="L1038" s="68" t="s">
        <v>3039</v>
      </c>
    </row>
    <row r="1039" spans="1:12">
      <c r="A1039" s="63">
        <v>1600</v>
      </c>
      <c r="B1039" s="63" t="s">
        <v>3162</v>
      </c>
      <c r="C1039" s="64" t="s">
        <v>1090</v>
      </c>
      <c r="D1039" s="65">
        <v>42869</v>
      </c>
      <c r="E1039" s="66">
        <v>6</v>
      </c>
      <c r="F1039" s="66">
        <v>61</v>
      </c>
      <c r="G1039" s="66" t="str">
        <f>_xlfn.XLOOKUP(E1039,'Cost Pools'!$A$3:$A$8,'Cost Pools'!$B$3:$B$8,"Tarkista KP-numero")</f>
        <v>Other Services</v>
      </c>
      <c r="H1039" s="66" t="str">
        <f>_xlfn.XLOOKUP(F1039,'Cost Pools'!$C$3:$C$13,'Cost Pools'!$D$3:$D$13,"Check CP Number")</f>
        <v>New York</v>
      </c>
      <c r="I1039" s="67">
        <v>1444.48</v>
      </c>
      <c r="J1039" s="68"/>
      <c r="K1039" s="66">
        <v>613</v>
      </c>
      <c r="L1039" s="68" t="s">
        <v>3071</v>
      </c>
    </row>
    <row r="1040" spans="1:12">
      <c r="A1040" s="63">
        <v>1600</v>
      </c>
      <c r="B1040" s="63" t="s">
        <v>3162</v>
      </c>
      <c r="C1040" s="64" t="s">
        <v>1091</v>
      </c>
      <c r="D1040" s="65">
        <v>42869</v>
      </c>
      <c r="E1040" s="66">
        <v>1</v>
      </c>
      <c r="F1040" s="66">
        <v>12</v>
      </c>
      <c r="G1040" s="66" t="str">
        <f>_xlfn.XLOOKUP(E1040,'Cost Pools'!$A$3:$A$8,'Cost Pools'!$B$3:$B$8,"Tarkista KP-numero")</f>
        <v>Accounting</v>
      </c>
      <c r="H1040" s="66" t="str">
        <f>_xlfn.XLOOKUP(F1040,'Cost Pools'!$C$3:$C$13,'Cost Pools'!$D$3:$D$13,"Check CP Number")</f>
        <v>Los Angeles</v>
      </c>
      <c r="I1040" s="67">
        <v>2013</v>
      </c>
      <c r="J1040" s="68"/>
      <c r="K1040" s="66">
        <v>971</v>
      </c>
      <c r="L1040" s="68" t="s">
        <v>3090</v>
      </c>
    </row>
    <row r="1041" spans="1:12">
      <c r="A1041" s="63">
        <v>1600</v>
      </c>
      <c r="B1041" s="63" t="s">
        <v>3162</v>
      </c>
      <c r="C1041" s="64" t="s">
        <v>1092</v>
      </c>
      <c r="D1041" s="65">
        <v>42869</v>
      </c>
      <c r="E1041" s="66">
        <v>1</v>
      </c>
      <c r="F1041" s="66">
        <v>12</v>
      </c>
      <c r="G1041" s="66" t="str">
        <f>_xlfn.XLOOKUP(E1041,'Cost Pools'!$A$3:$A$8,'Cost Pools'!$B$3:$B$8,"Tarkista KP-numero")</f>
        <v>Accounting</v>
      </c>
      <c r="H1041" s="66" t="str">
        <f>_xlfn.XLOOKUP(F1041,'Cost Pools'!$C$3:$C$13,'Cost Pools'!$D$3:$D$13,"Check CP Number")</f>
        <v>Los Angeles</v>
      </c>
      <c r="I1041" s="67">
        <v>915</v>
      </c>
      <c r="J1041" s="68"/>
      <c r="K1041" s="66">
        <v>2178</v>
      </c>
      <c r="L1041" s="68" t="s">
        <v>3115</v>
      </c>
    </row>
    <row r="1042" spans="1:12">
      <c r="A1042" s="63">
        <v>1600</v>
      </c>
      <c r="B1042" s="63" t="s">
        <v>3162</v>
      </c>
      <c r="C1042" s="64" t="s">
        <v>1093</v>
      </c>
      <c r="D1042" s="65">
        <v>42869</v>
      </c>
      <c r="E1042" s="66">
        <v>6</v>
      </c>
      <c r="F1042" s="66">
        <v>62</v>
      </c>
      <c r="G1042" s="66" t="str">
        <f>_xlfn.XLOOKUP(E1042,'Cost Pools'!$A$3:$A$8,'Cost Pools'!$B$3:$B$8,"Tarkista KP-numero")</f>
        <v>Other Services</v>
      </c>
      <c r="H1042" s="66" t="str">
        <f>_xlfn.XLOOKUP(F1042,'Cost Pools'!$C$3:$C$13,'Cost Pools'!$D$3:$D$13,"Check CP Number")</f>
        <v>Los Angeles</v>
      </c>
      <c r="I1042" s="67">
        <v>622.20000000000005</v>
      </c>
      <c r="J1042" s="68"/>
      <c r="K1042" s="66">
        <v>2748</v>
      </c>
      <c r="L1042" s="68" t="s">
        <v>3131</v>
      </c>
    </row>
    <row r="1043" spans="1:12">
      <c r="A1043" s="63">
        <v>1600</v>
      </c>
      <c r="B1043" s="63" t="s">
        <v>3162</v>
      </c>
      <c r="C1043" s="64" t="s">
        <v>1094</v>
      </c>
      <c r="D1043" s="65">
        <v>42869</v>
      </c>
      <c r="E1043" s="66">
        <v>1</v>
      </c>
      <c r="F1043" s="66">
        <v>12</v>
      </c>
      <c r="G1043" s="66" t="str">
        <f>_xlfn.XLOOKUP(E1043,'Cost Pools'!$A$3:$A$8,'Cost Pools'!$B$3:$B$8,"Tarkista KP-numero")</f>
        <v>Accounting</v>
      </c>
      <c r="H1043" s="66" t="str">
        <f>_xlfn.XLOOKUP(F1043,'Cost Pools'!$C$3:$C$13,'Cost Pools'!$D$3:$D$13,"Check CP Number")</f>
        <v>Los Angeles</v>
      </c>
      <c r="I1043" s="67">
        <v>1256.5999999999999</v>
      </c>
      <c r="J1043" s="68"/>
      <c r="K1043" s="66">
        <v>283</v>
      </c>
      <c r="L1043" s="68" t="s">
        <v>3047</v>
      </c>
    </row>
    <row r="1044" spans="1:12">
      <c r="A1044" s="63">
        <v>1600</v>
      </c>
      <c r="B1044" s="63" t="s">
        <v>3162</v>
      </c>
      <c r="C1044" s="64" t="s">
        <v>1095</v>
      </c>
      <c r="D1044" s="65">
        <v>42869</v>
      </c>
      <c r="E1044" s="66">
        <v>3</v>
      </c>
      <c r="F1044" s="68"/>
      <c r="G1044" s="66" t="str">
        <f>_xlfn.XLOOKUP(E1044,'Cost Pools'!$A$3:$A$8,'Cost Pools'!$B$3:$B$8,"Tarkista KP-numero")</f>
        <v>Seminars</v>
      </c>
      <c r="H1044" s="66" t="str">
        <f>_xlfn.XLOOKUP(F1044,'Cost Pools'!$C$3:$C$13,'Cost Pools'!$D$3:$D$13,"Check CP Number")</f>
        <v>Check CP Number</v>
      </c>
      <c r="I1044" s="67">
        <v>219.6</v>
      </c>
      <c r="J1044" s="68"/>
      <c r="K1044" s="66">
        <v>1119</v>
      </c>
      <c r="L1044" s="68" t="s">
        <v>3095</v>
      </c>
    </row>
    <row r="1045" spans="1:12">
      <c r="A1045" s="63">
        <v>1600</v>
      </c>
      <c r="B1045" s="63" t="s">
        <v>3162</v>
      </c>
      <c r="C1045" s="64" t="s">
        <v>1096</v>
      </c>
      <c r="D1045" s="65">
        <v>42869</v>
      </c>
      <c r="E1045" s="66">
        <v>1</v>
      </c>
      <c r="F1045" s="66">
        <v>12</v>
      </c>
      <c r="G1045" s="66" t="str">
        <f>_xlfn.XLOOKUP(E1045,'Cost Pools'!$A$3:$A$8,'Cost Pools'!$B$3:$B$8,"Tarkista KP-numero")</f>
        <v>Accounting</v>
      </c>
      <c r="H1045" s="66" t="str">
        <f>_xlfn.XLOOKUP(F1045,'Cost Pools'!$C$3:$C$13,'Cost Pools'!$D$3:$D$13,"Check CP Number")</f>
        <v>Los Angeles</v>
      </c>
      <c r="I1045" s="67">
        <v>2415.6</v>
      </c>
      <c r="J1045" s="68"/>
      <c r="K1045" s="66">
        <v>1119</v>
      </c>
      <c r="L1045" s="68" t="s">
        <v>3095</v>
      </c>
    </row>
    <row r="1046" spans="1:12">
      <c r="A1046" s="63">
        <v>1600</v>
      </c>
      <c r="B1046" s="63" t="s">
        <v>3162</v>
      </c>
      <c r="C1046" s="64" t="s">
        <v>1097</v>
      </c>
      <c r="D1046" s="65">
        <v>42869</v>
      </c>
      <c r="E1046" s="66">
        <v>3</v>
      </c>
      <c r="F1046" s="68"/>
      <c r="G1046" s="66" t="str">
        <f>_xlfn.XLOOKUP(E1046,'Cost Pools'!$A$3:$A$8,'Cost Pools'!$B$3:$B$8,"Tarkista KP-numero")</f>
        <v>Seminars</v>
      </c>
      <c r="H1046" s="66" t="str">
        <f>_xlfn.XLOOKUP(F1046,'Cost Pools'!$C$3:$C$13,'Cost Pools'!$D$3:$D$13,"Check CP Number")</f>
        <v>Check CP Number</v>
      </c>
      <c r="I1046" s="67">
        <v>219.6</v>
      </c>
      <c r="J1046" s="68"/>
      <c r="K1046" s="66">
        <v>346</v>
      </c>
      <c r="L1046" s="68" t="s">
        <v>3053</v>
      </c>
    </row>
    <row r="1047" spans="1:12">
      <c r="A1047" s="63">
        <v>1600</v>
      </c>
      <c r="B1047" s="63" t="s">
        <v>3162</v>
      </c>
      <c r="C1047" s="64" t="s">
        <v>1098</v>
      </c>
      <c r="D1047" s="65">
        <v>42869</v>
      </c>
      <c r="E1047" s="66">
        <v>3</v>
      </c>
      <c r="F1047" s="68"/>
      <c r="G1047" s="66" t="str">
        <f>_xlfn.XLOOKUP(E1047,'Cost Pools'!$A$3:$A$8,'Cost Pools'!$B$3:$B$8,"Tarkista KP-numero")</f>
        <v>Seminars</v>
      </c>
      <c r="H1047" s="66" t="str">
        <f>_xlfn.XLOOKUP(F1047,'Cost Pools'!$C$3:$C$13,'Cost Pools'!$D$3:$D$13,"Check CP Number")</f>
        <v>Check CP Number</v>
      </c>
      <c r="I1047" s="67">
        <v>73.2</v>
      </c>
      <c r="J1047" s="68"/>
      <c r="K1047" s="66">
        <v>103</v>
      </c>
      <c r="L1047" s="68" t="s">
        <v>3020</v>
      </c>
    </row>
    <row r="1048" spans="1:12">
      <c r="A1048" s="63">
        <v>1600</v>
      </c>
      <c r="B1048" s="63" t="s">
        <v>3162</v>
      </c>
      <c r="C1048" s="64" t="s">
        <v>1099</v>
      </c>
      <c r="D1048" s="65">
        <v>42869</v>
      </c>
      <c r="E1048" s="66">
        <v>1</v>
      </c>
      <c r="F1048" s="66">
        <v>12</v>
      </c>
      <c r="G1048" s="66" t="str">
        <f>_xlfn.XLOOKUP(E1048,'Cost Pools'!$A$3:$A$8,'Cost Pools'!$B$3:$B$8,"Tarkista KP-numero")</f>
        <v>Accounting</v>
      </c>
      <c r="H1048" s="66" t="str">
        <f>_xlfn.XLOOKUP(F1048,'Cost Pools'!$C$3:$C$13,'Cost Pools'!$D$3:$D$13,"Check CP Number")</f>
        <v>Los Angeles</v>
      </c>
      <c r="I1048" s="67">
        <v>805.2</v>
      </c>
      <c r="J1048" s="68"/>
      <c r="K1048" s="66">
        <v>2628</v>
      </c>
      <c r="L1048" s="68" t="s">
        <v>3163</v>
      </c>
    </row>
    <row r="1049" spans="1:12">
      <c r="A1049" s="63">
        <v>1600</v>
      </c>
      <c r="B1049" s="63" t="s">
        <v>3162</v>
      </c>
      <c r="C1049" s="64" t="s">
        <v>1100</v>
      </c>
      <c r="D1049" s="65">
        <v>42869</v>
      </c>
      <c r="E1049" s="66">
        <v>1</v>
      </c>
      <c r="F1049" s="66">
        <v>12</v>
      </c>
      <c r="G1049" s="66" t="str">
        <f>_xlfn.XLOOKUP(E1049,'Cost Pools'!$A$3:$A$8,'Cost Pools'!$B$3:$B$8,"Tarkista KP-numero")</f>
        <v>Accounting</v>
      </c>
      <c r="H1049" s="66" t="str">
        <f>_xlfn.XLOOKUP(F1049,'Cost Pools'!$C$3:$C$13,'Cost Pools'!$D$3:$D$13,"Check CP Number")</f>
        <v>Los Angeles</v>
      </c>
      <c r="I1049" s="67">
        <v>640.5</v>
      </c>
      <c r="J1049" s="68"/>
      <c r="K1049" s="66">
        <v>2628</v>
      </c>
      <c r="L1049" s="68" t="s">
        <v>3163</v>
      </c>
    </row>
    <row r="1050" spans="1:12">
      <c r="A1050" s="63">
        <v>1600</v>
      </c>
      <c r="B1050" s="63" t="s">
        <v>3162</v>
      </c>
      <c r="C1050" s="64" t="s">
        <v>1101</v>
      </c>
      <c r="D1050" s="65">
        <v>42869</v>
      </c>
      <c r="E1050" s="66">
        <v>1</v>
      </c>
      <c r="F1050" s="66">
        <v>12</v>
      </c>
      <c r="G1050" s="66" t="str">
        <f>_xlfn.XLOOKUP(E1050,'Cost Pools'!$A$3:$A$8,'Cost Pools'!$B$3:$B$8,"Tarkista KP-numero")</f>
        <v>Accounting</v>
      </c>
      <c r="H1050" s="66" t="str">
        <f>_xlfn.XLOOKUP(F1050,'Cost Pools'!$C$3:$C$13,'Cost Pools'!$D$3:$D$13,"Check CP Number")</f>
        <v>Los Angeles</v>
      </c>
      <c r="I1050" s="67">
        <v>640.5</v>
      </c>
      <c r="J1050" s="68"/>
      <c r="K1050" s="66">
        <v>2628</v>
      </c>
      <c r="L1050" s="68" t="s">
        <v>3163</v>
      </c>
    </row>
    <row r="1051" spans="1:12">
      <c r="A1051" s="63">
        <v>1600</v>
      </c>
      <c r="B1051" s="63" t="s">
        <v>3162</v>
      </c>
      <c r="C1051" s="64" t="s">
        <v>1102</v>
      </c>
      <c r="D1051" s="65">
        <v>42869</v>
      </c>
      <c r="E1051" s="66">
        <v>3</v>
      </c>
      <c r="F1051" s="68"/>
      <c r="G1051" s="66" t="str">
        <f>_xlfn.XLOOKUP(E1051,'Cost Pools'!$A$3:$A$8,'Cost Pools'!$B$3:$B$8,"Tarkista KP-numero")</f>
        <v>Seminars</v>
      </c>
      <c r="H1051" s="66" t="str">
        <f>_xlfn.XLOOKUP(F1051,'Cost Pools'!$C$3:$C$13,'Cost Pools'!$D$3:$D$13,"Check CP Number")</f>
        <v>Check CP Number</v>
      </c>
      <c r="I1051" s="67">
        <v>73.2</v>
      </c>
      <c r="J1051" s="68"/>
      <c r="K1051" s="66">
        <v>3107</v>
      </c>
      <c r="L1051" s="68" t="s">
        <v>3146</v>
      </c>
    </row>
    <row r="1052" spans="1:12">
      <c r="A1052" s="63">
        <v>1600</v>
      </c>
      <c r="B1052" s="63" t="s">
        <v>3162</v>
      </c>
      <c r="C1052" s="64" t="s">
        <v>1103</v>
      </c>
      <c r="D1052" s="65">
        <v>42869</v>
      </c>
      <c r="E1052" s="66">
        <v>2</v>
      </c>
      <c r="F1052" s="66">
        <v>22</v>
      </c>
      <c r="G1052" s="66" t="str">
        <f>_xlfn.XLOOKUP(E1052,'Cost Pools'!$A$3:$A$8,'Cost Pools'!$B$3:$B$8,"Tarkista KP-numero")</f>
        <v>Consulting</v>
      </c>
      <c r="H1052" s="66" t="str">
        <f>_xlfn.XLOOKUP(F1052,'Cost Pools'!$C$3:$C$13,'Cost Pools'!$D$3:$D$13,"Check CP Number")</f>
        <v>Pittsburg</v>
      </c>
      <c r="I1052" s="67">
        <v>939.4</v>
      </c>
      <c r="J1052" s="68"/>
      <c r="K1052" s="66">
        <v>756</v>
      </c>
      <c r="L1052" s="68" t="s">
        <v>3080</v>
      </c>
    </row>
    <row r="1053" spans="1:12">
      <c r="A1053" s="63">
        <v>1600</v>
      </c>
      <c r="B1053" s="63" t="s">
        <v>3162</v>
      </c>
      <c r="C1053" s="64" t="s">
        <v>1104</v>
      </c>
      <c r="D1053" s="65">
        <v>42869</v>
      </c>
      <c r="E1053" s="66">
        <v>1</v>
      </c>
      <c r="F1053" s="66">
        <v>12</v>
      </c>
      <c r="G1053" s="66" t="str">
        <f>_xlfn.XLOOKUP(E1053,'Cost Pools'!$A$3:$A$8,'Cost Pools'!$B$3:$B$8,"Tarkista KP-numero")</f>
        <v>Accounting</v>
      </c>
      <c r="H1053" s="66" t="str">
        <f>_xlfn.XLOOKUP(F1053,'Cost Pools'!$C$3:$C$13,'Cost Pools'!$D$3:$D$13,"Check CP Number")</f>
        <v>Los Angeles</v>
      </c>
      <c r="I1053" s="67">
        <v>1610.4</v>
      </c>
      <c r="J1053" s="68"/>
      <c r="K1053" s="66">
        <v>756</v>
      </c>
      <c r="L1053" s="68" t="s">
        <v>3080</v>
      </c>
    </row>
    <row r="1054" spans="1:12">
      <c r="A1054" s="63">
        <v>1600</v>
      </c>
      <c r="B1054" s="63" t="s">
        <v>3162</v>
      </c>
      <c r="C1054" s="64" t="s">
        <v>1105</v>
      </c>
      <c r="D1054" s="65">
        <v>42869</v>
      </c>
      <c r="E1054" s="66">
        <v>1</v>
      </c>
      <c r="F1054" s="66">
        <v>12</v>
      </c>
      <c r="G1054" s="66" t="str">
        <f>_xlfn.XLOOKUP(E1054,'Cost Pools'!$A$3:$A$8,'Cost Pools'!$B$3:$B$8,"Tarkista KP-numero")</f>
        <v>Accounting</v>
      </c>
      <c r="H1054" s="66" t="str">
        <f>_xlfn.XLOOKUP(F1054,'Cost Pools'!$C$3:$C$13,'Cost Pools'!$D$3:$D$13,"Check CP Number")</f>
        <v>Los Angeles</v>
      </c>
      <c r="I1054" s="67">
        <v>1886.12</v>
      </c>
      <c r="J1054" s="68"/>
      <c r="K1054" s="66">
        <v>756</v>
      </c>
      <c r="L1054" s="68" t="s">
        <v>3080</v>
      </c>
    </row>
    <row r="1055" spans="1:12">
      <c r="A1055" s="63">
        <v>1600</v>
      </c>
      <c r="B1055" s="63" t="s">
        <v>3162</v>
      </c>
      <c r="C1055" s="64" t="s">
        <v>1106</v>
      </c>
      <c r="D1055" s="65">
        <v>42869</v>
      </c>
      <c r="E1055" s="66">
        <v>2</v>
      </c>
      <c r="F1055" s="66">
        <v>22</v>
      </c>
      <c r="G1055" s="66" t="str">
        <f>_xlfn.XLOOKUP(E1055,'Cost Pools'!$A$3:$A$8,'Cost Pools'!$B$3:$B$8,"Tarkista KP-numero")</f>
        <v>Consulting</v>
      </c>
      <c r="H1055" s="66" t="str">
        <f>_xlfn.XLOOKUP(F1055,'Cost Pools'!$C$3:$C$13,'Cost Pools'!$D$3:$D$13,"Check CP Number")</f>
        <v>Pittsburg</v>
      </c>
      <c r="I1055" s="67">
        <v>2013</v>
      </c>
      <c r="J1055" s="68"/>
      <c r="K1055" s="66">
        <v>756</v>
      </c>
      <c r="L1055" s="68" t="s">
        <v>3080</v>
      </c>
    </row>
    <row r="1056" spans="1:12">
      <c r="A1056" s="63">
        <v>1600</v>
      </c>
      <c r="B1056" s="63" t="s">
        <v>3162</v>
      </c>
      <c r="C1056" s="64" t="s">
        <v>1107</v>
      </c>
      <c r="D1056" s="65">
        <v>42869</v>
      </c>
      <c r="E1056" s="66">
        <v>1</v>
      </c>
      <c r="F1056" s="66">
        <v>12</v>
      </c>
      <c r="G1056" s="66" t="str">
        <f>_xlfn.XLOOKUP(E1056,'Cost Pools'!$A$3:$A$8,'Cost Pools'!$B$3:$B$8,"Tarkista KP-numero")</f>
        <v>Accounting</v>
      </c>
      <c r="H1056" s="66" t="str">
        <f>_xlfn.XLOOKUP(F1056,'Cost Pools'!$C$3:$C$13,'Cost Pools'!$D$3:$D$13,"Check CP Number")</f>
        <v>Los Angeles</v>
      </c>
      <c r="I1056" s="67">
        <v>879.62</v>
      </c>
      <c r="J1056" s="68"/>
      <c r="K1056" s="66">
        <v>811</v>
      </c>
      <c r="L1056" s="68" t="s">
        <v>3083</v>
      </c>
    </row>
    <row r="1057" spans="1:12">
      <c r="A1057" s="63">
        <v>1600</v>
      </c>
      <c r="B1057" s="63" t="s">
        <v>3162</v>
      </c>
      <c r="C1057" s="64" t="s">
        <v>1108</v>
      </c>
      <c r="D1057" s="65">
        <v>42869</v>
      </c>
      <c r="E1057" s="66">
        <v>3</v>
      </c>
      <c r="F1057" s="68"/>
      <c r="G1057" s="66" t="str">
        <f>_xlfn.XLOOKUP(E1057,'Cost Pools'!$A$3:$A$8,'Cost Pools'!$B$3:$B$8,"Tarkista KP-numero")</f>
        <v>Seminars</v>
      </c>
      <c r="H1057" s="66" t="str">
        <f>_xlfn.XLOOKUP(F1057,'Cost Pools'!$C$3:$C$13,'Cost Pools'!$D$3:$D$13,"Check CP Number")</f>
        <v>Check CP Number</v>
      </c>
      <c r="I1057" s="67">
        <v>219.6</v>
      </c>
      <c r="J1057" s="68"/>
      <c r="K1057" s="66">
        <v>1391</v>
      </c>
      <c r="L1057" s="68" t="s">
        <v>3101</v>
      </c>
    </row>
    <row r="1058" spans="1:12">
      <c r="A1058" s="63">
        <v>1600</v>
      </c>
      <c r="B1058" s="63" t="s">
        <v>3162</v>
      </c>
      <c r="C1058" s="64" t="s">
        <v>1109</v>
      </c>
      <c r="D1058" s="65">
        <v>42869</v>
      </c>
      <c r="E1058" s="66">
        <v>1</v>
      </c>
      <c r="F1058" s="66">
        <v>12</v>
      </c>
      <c r="G1058" s="66" t="str">
        <f>_xlfn.XLOOKUP(E1058,'Cost Pools'!$A$3:$A$8,'Cost Pools'!$B$3:$B$8,"Tarkista KP-numero")</f>
        <v>Accounting</v>
      </c>
      <c r="H1058" s="66" t="str">
        <f>_xlfn.XLOOKUP(F1058,'Cost Pools'!$C$3:$C$13,'Cost Pools'!$D$3:$D$13,"Check CP Number")</f>
        <v>Los Angeles</v>
      </c>
      <c r="I1058" s="67">
        <v>1610.4</v>
      </c>
      <c r="J1058" s="68"/>
      <c r="K1058" s="66">
        <v>1391</v>
      </c>
      <c r="L1058" s="68" t="s">
        <v>3101</v>
      </c>
    </row>
    <row r="1059" spans="1:12">
      <c r="A1059" s="63">
        <v>1600</v>
      </c>
      <c r="B1059" s="63" t="s">
        <v>3162</v>
      </c>
      <c r="C1059" s="64" t="s">
        <v>1110</v>
      </c>
      <c r="D1059" s="65">
        <v>42869</v>
      </c>
      <c r="E1059" s="66">
        <v>1</v>
      </c>
      <c r="F1059" s="66">
        <v>12</v>
      </c>
      <c r="G1059" s="66" t="str">
        <f>_xlfn.XLOOKUP(E1059,'Cost Pools'!$A$3:$A$8,'Cost Pools'!$B$3:$B$8,"Tarkista KP-numero")</f>
        <v>Accounting</v>
      </c>
      <c r="H1059" s="66" t="str">
        <f>_xlfn.XLOOKUP(F1059,'Cost Pools'!$C$3:$C$13,'Cost Pools'!$D$3:$D$13,"Check CP Number")</f>
        <v>Los Angeles</v>
      </c>
      <c r="I1059" s="67">
        <v>640.5</v>
      </c>
      <c r="J1059" s="68"/>
      <c r="K1059" s="66">
        <v>2432</v>
      </c>
      <c r="L1059" s="68" t="s">
        <v>3121</v>
      </c>
    </row>
    <row r="1060" spans="1:12">
      <c r="A1060" s="63">
        <v>1600</v>
      </c>
      <c r="B1060" s="63" t="s">
        <v>3162</v>
      </c>
      <c r="C1060" s="64" t="s">
        <v>1111</v>
      </c>
      <c r="D1060" s="65">
        <v>42869</v>
      </c>
      <c r="E1060" s="66">
        <v>1</v>
      </c>
      <c r="F1060" s="66">
        <v>12</v>
      </c>
      <c r="G1060" s="66" t="str">
        <f>_xlfn.XLOOKUP(E1060,'Cost Pools'!$A$3:$A$8,'Cost Pools'!$B$3:$B$8,"Tarkista KP-numero")</f>
        <v>Accounting</v>
      </c>
      <c r="H1060" s="66" t="str">
        <f>_xlfn.XLOOKUP(F1060,'Cost Pools'!$C$3:$C$13,'Cost Pools'!$D$3:$D$13,"Check CP Number")</f>
        <v>Los Angeles</v>
      </c>
      <c r="I1060" s="67">
        <v>640.5</v>
      </c>
      <c r="J1060" s="68"/>
      <c r="K1060" s="66">
        <v>2432</v>
      </c>
      <c r="L1060" s="68" t="s">
        <v>3121</v>
      </c>
    </row>
    <row r="1061" spans="1:12">
      <c r="A1061" s="63">
        <v>1600</v>
      </c>
      <c r="B1061" s="63" t="s">
        <v>3162</v>
      </c>
      <c r="C1061" s="64" t="s">
        <v>1112</v>
      </c>
      <c r="D1061" s="65">
        <v>42869</v>
      </c>
      <c r="E1061" s="66">
        <v>1</v>
      </c>
      <c r="F1061" s="66">
        <v>12</v>
      </c>
      <c r="G1061" s="66" t="str">
        <f>_xlfn.XLOOKUP(E1061,'Cost Pools'!$A$3:$A$8,'Cost Pools'!$B$3:$B$8,"Tarkista KP-numero")</f>
        <v>Accounting</v>
      </c>
      <c r="H1061" s="66" t="str">
        <f>_xlfn.XLOOKUP(F1061,'Cost Pools'!$C$3:$C$13,'Cost Pools'!$D$3:$D$13,"Check CP Number")</f>
        <v>Los Angeles</v>
      </c>
      <c r="I1061" s="67">
        <v>2013</v>
      </c>
      <c r="J1061" s="68"/>
      <c r="K1061" s="66">
        <v>1440</v>
      </c>
      <c r="L1061" s="68" t="s">
        <v>3102</v>
      </c>
    </row>
    <row r="1062" spans="1:12">
      <c r="A1062" s="63">
        <v>1600</v>
      </c>
      <c r="B1062" s="63" t="s">
        <v>3162</v>
      </c>
      <c r="C1062" s="64" t="s">
        <v>1113</v>
      </c>
      <c r="D1062" s="65">
        <v>42869</v>
      </c>
      <c r="E1062" s="66">
        <v>6</v>
      </c>
      <c r="F1062" s="66">
        <v>62</v>
      </c>
      <c r="G1062" s="66" t="str">
        <f>_xlfn.XLOOKUP(E1062,'Cost Pools'!$A$3:$A$8,'Cost Pools'!$B$3:$B$8,"Tarkista KP-numero")</f>
        <v>Other Services</v>
      </c>
      <c r="H1062" s="66" t="str">
        <f>_xlfn.XLOOKUP(F1062,'Cost Pools'!$C$3:$C$13,'Cost Pools'!$D$3:$D$13,"Check CP Number")</f>
        <v>Los Angeles</v>
      </c>
      <c r="I1062" s="67">
        <v>695.4</v>
      </c>
      <c r="J1062" s="68"/>
      <c r="K1062" s="66">
        <v>1440</v>
      </c>
      <c r="L1062" s="68" t="s">
        <v>3102</v>
      </c>
    </row>
    <row r="1063" spans="1:12">
      <c r="A1063" s="63">
        <v>1600</v>
      </c>
      <c r="B1063" s="63" t="s">
        <v>3162</v>
      </c>
      <c r="C1063" s="64" t="s">
        <v>1114</v>
      </c>
      <c r="D1063" s="65">
        <v>42869</v>
      </c>
      <c r="E1063" s="66">
        <v>6</v>
      </c>
      <c r="F1063" s="66">
        <v>62</v>
      </c>
      <c r="G1063" s="66" t="str">
        <f>_xlfn.XLOOKUP(E1063,'Cost Pools'!$A$3:$A$8,'Cost Pools'!$B$3:$B$8,"Tarkista KP-numero")</f>
        <v>Other Services</v>
      </c>
      <c r="H1063" s="66" t="str">
        <f>_xlfn.XLOOKUP(F1063,'Cost Pools'!$C$3:$C$13,'Cost Pools'!$D$3:$D$13,"Check CP Number")</f>
        <v>Los Angeles</v>
      </c>
      <c r="I1063" s="68"/>
      <c r="J1063" s="67">
        <v>-695.4</v>
      </c>
      <c r="K1063" s="66">
        <v>1440</v>
      </c>
      <c r="L1063" s="68" t="s">
        <v>3102</v>
      </c>
    </row>
    <row r="1064" spans="1:12">
      <c r="A1064" s="63">
        <v>1600</v>
      </c>
      <c r="B1064" s="63" t="s">
        <v>3162</v>
      </c>
      <c r="C1064" s="64" t="s">
        <v>1115</v>
      </c>
      <c r="D1064" s="65">
        <v>42869</v>
      </c>
      <c r="E1064" s="66">
        <v>1</v>
      </c>
      <c r="F1064" s="66">
        <v>12</v>
      </c>
      <c r="G1064" s="66" t="str">
        <f>_xlfn.XLOOKUP(E1064,'Cost Pools'!$A$3:$A$8,'Cost Pools'!$B$3:$B$8,"Tarkista KP-numero")</f>
        <v>Accounting</v>
      </c>
      <c r="H1064" s="66" t="str">
        <f>_xlfn.XLOOKUP(F1064,'Cost Pools'!$C$3:$C$13,'Cost Pools'!$D$3:$D$13,"Check CP Number")</f>
        <v>Los Angeles</v>
      </c>
      <c r="I1064" s="67">
        <v>640.5</v>
      </c>
      <c r="J1064" s="68"/>
      <c r="K1064" s="66">
        <v>2178</v>
      </c>
      <c r="L1064" s="68" t="s">
        <v>3115</v>
      </c>
    </row>
    <row r="1065" spans="1:12">
      <c r="A1065" s="63">
        <v>1600</v>
      </c>
      <c r="B1065" s="63" t="s">
        <v>3162</v>
      </c>
      <c r="C1065" s="64" t="s">
        <v>1116</v>
      </c>
      <c r="D1065" s="65">
        <v>42869</v>
      </c>
      <c r="E1065" s="66">
        <v>1</v>
      </c>
      <c r="F1065" s="66">
        <v>12</v>
      </c>
      <c r="G1065" s="66" t="str">
        <f>_xlfn.XLOOKUP(E1065,'Cost Pools'!$A$3:$A$8,'Cost Pools'!$B$3:$B$8,"Tarkista KP-numero")</f>
        <v>Accounting</v>
      </c>
      <c r="H1065" s="66" t="str">
        <f>_xlfn.XLOOKUP(F1065,'Cost Pools'!$C$3:$C$13,'Cost Pools'!$D$3:$D$13,"Check CP Number")</f>
        <v>Los Angeles</v>
      </c>
      <c r="I1065" s="67">
        <v>640.5</v>
      </c>
      <c r="J1065" s="68"/>
      <c r="K1065" s="66">
        <v>2178</v>
      </c>
      <c r="L1065" s="68" t="s">
        <v>3115</v>
      </c>
    </row>
    <row r="1066" spans="1:12">
      <c r="A1066" s="63">
        <v>1600</v>
      </c>
      <c r="B1066" s="63" t="s">
        <v>3162</v>
      </c>
      <c r="C1066" s="64" t="s">
        <v>1117</v>
      </c>
      <c r="D1066" s="65">
        <v>42869</v>
      </c>
      <c r="E1066" s="66">
        <v>1</v>
      </c>
      <c r="F1066" s="66">
        <v>12</v>
      </c>
      <c r="G1066" s="66" t="str">
        <f>_xlfn.XLOOKUP(E1066,'Cost Pools'!$A$3:$A$8,'Cost Pools'!$B$3:$B$8,"Tarkista KP-numero")</f>
        <v>Accounting</v>
      </c>
      <c r="H1066" s="66" t="str">
        <f>_xlfn.XLOOKUP(F1066,'Cost Pools'!$C$3:$C$13,'Cost Pools'!$D$3:$D$13,"Check CP Number")</f>
        <v>Los Angeles</v>
      </c>
      <c r="I1066" s="67">
        <v>879.62</v>
      </c>
      <c r="J1066" s="68"/>
      <c r="K1066" s="66">
        <v>2341</v>
      </c>
      <c r="L1066" s="68" t="s">
        <v>3120</v>
      </c>
    </row>
    <row r="1067" spans="1:12">
      <c r="A1067" s="63">
        <v>1600</v>
      </c>
      <c r="B1067" s="63" t="s">
        <v>3162</v>
      </c>
      <c r="C1067" s="64" t="s">
        <v>1118</v>
      </c>
      <c r="D1067" s="65">
        <v>42869</v>
      </c>
      <c r="E1067" s="66">
        <v>1</v>
      </c>
      <c r="F1067" s="66">
        <v>12</v>
      </c>
      <c r="G1067" s="66" t="str">
        <f>_xlfn.XLOOKUP(E1067,'Cost Pools'!$A$3:$A$8,'Cost Pools'!$B$3:$B$8,"Tarkista KP-numero")</f>
        <v>Accounting</v>
      </c>
      <c r="H1067" s="66" t="str">
        <f>_xlfn.XLOOKUP(F1067,'Cost Pools'!$C$3:$C$13,'Cost Pools'!$D$3:$D$13,"Check CP Number")</f>
        <v>Los Angeles</v>
      </c>
      <c r="I1067" s="67">
        <v>879.62</v>
      </c>
      <c r="J1067" s="68"/>
      <c r="K1067" s="66">
        <v>2341</v>
      </c>
      <c r="L1067" s="68" t="s">
        <v>3120</v>
      </c>
    </row>
    <row r="1068" spans="1:12">
      <c r="A1068" s="63">
        <v>1600</v>
      </c>
      <c r="B1068" s="63" t="s">
        <v>3162</v>
      </c>
      <c r="C1068" s="64" t="s">
        <v>1119</v>
      </c>
      <c r="D1068" s="65">
        <v>42869</v>
      </c>
      <c r="E1068" s="66">
        <v>1</v>
      </c>
      <c r="F1068" s="66">
        <v>12</v>
      </c>
      <c r="G1068" s="66" t="str">
        <f>_xlfn.XLOOKUP(E1068,'Cost Pools'!$A$3:$A$8,'Cost Pools'!$B$3:$B$8,"Tarkista KP-numero")</f>
        <v>Accounting</v>
      </c>
      <c r="H1068" s="66" t="str">
        <f>_xlfn.XLOOKUP(F1068,'Cost Pools'!$C$3:$C$13,'Cost Pools'!$D$3:$D$13,"Check CP Number")</f>
        <v>Los Angeles</v>
      </c>
      <c r="I1068" s="67">
        <v>879.62</v>
      </c>
      <c r="J1068" s="68"/>
      <c r="K1068" s="66">
        <v>2341</v>
      </c>
      <c r="L1068" s="68" t="s">
        <v>3120</v>
      </c>
    </row>
    <row r="1069" spans="1:12">
      <c r="A1069" s="63">
        <v>1600</v>
      </c>
      <c r="B1069" s="63" t="s">
        <v>3162</v>
      </c>
      <c r="C1069" s="64" t="s">
        <v>1120</v>
      </c>
      <c r="D1069" s="65">
        <v>42869</v>
      </c>
      <c r="E1069" s="66">
        <v>6</v>
      </c>
      <c r="F1069" s="66">
        <v>62</v>
      </c>
      <c r="G1069" s="66" t="str">
        <f>_xlfn.XLOOKUP(E1069,'Cost Pools'!$A$3:$A$8,'Cost Pools'!$B$3:$B$8,"Tarkista KP-numero")</f>
        <v>Other Services</v>
      </c>
      <c r="H1069" s="66" t="str">
        <f>_xlfn.XLOOKUP(F1069,'Cost Pools'!$C$3:$C$13,'Cost Pools'!$D$3:$D$13,"Check CP Number")</f>
        <v>Los Angeles</v>
      </c>
      <c r="I1069" s="67">
        <v>829.6</v>
      </c>
      <c r="J1069" s="68"/>
      <c r="K1069" s="66">
        <v>2341</v>
      </c>
      <c r="L1069" s="68" t="s">
        <v>3120</v>
      </c>
    </row>
    <row r="1070" spans="1:12">
      <c r="A1070" s="63">
        <v>1600</v>
      </c>
      <c r="B1070" s="63" t="s">
        <v>3162</v>
      </c>
      <c r="C1070" s="64" t="s">
        <v>1121</v>
      </c>
      <c r="D1070" s="65">
        <v>42869</v>
      </c>
      <c r="E1070" s="66">
        <v>1</v>
      </c>
      <c r="F1070" s="66">
        <v>12</v>
      </c>
      <c r="G1070" s="66" t="str">
        <f>_xlfn.XLOOKUP(E1070,'Cost Pools'!$A$3:$A$8,'Cost Pools'!$B$3:$B$8,"Tarkista KP-numero")</f>
        <v>Accounting</v>
      </c>
      <c r="H1070" s="66" t="str">
        <f>_xlfn.XLOOKUP(F1070,'Cost Pools'!$C$3:$C$13,'Cost Pools'!$D$3:$D$13,"Check CP Number")</f>
        <v>Los Angeles</v>
      </c>
      <c r="I1070" s="67">
        <v>1610.4</v>
      </c>
      <c r="J1070" s="68"/>
      <c r="K1070" s="66">
        <v>1440</v>
      </c>
      <c r="L1070" s="68" t="s">
        <v>3102</v>
      </c>
    </row>
    <row r="1071" spans="1:12">
      <c r="A1071" s="63">
        <v>1600</v>
      </c>
      <c r="B1071" s="63" t="s">
        <v>3162</v>
      </c>
      <c r="C1071" s="64" t="s">
        <v>1122</v>
      </c>
      <c r="D1071" s="65">
        <v>42869</v>
      </c>
      <c r="E1071" s="66">
        <v>1</v>
      </c>
      <c r="F1071" s="66">
        <v>12</v>
      </c>
      <c r="G1071" s="66" t="str">
        <f>_xlfn.XLOOKUP(E1071,'Cost Pools'!$A$3:$A$8,'Cost Pools'!$B$3:$B$8,"Tarkista KP-numero")</f>
        <v>Accounting</v>
      </c>
      <c r="H1071" s="66" t="str">
        <f>_xlfn.XLOOKUP(F1071,'Cost Pools'!$C$3:$C$13,'Cost Pools'!$D$3:$D$13,"Check CP Number")</f>
        <v>Los Angeles</v>
      </c>
      <c r="I1071" s="67">
        <v>2818.2</v>
      </c>
      <c r="J1071" s="68"/>
      <c r="K1071" s="66">
        <v>440</v>
      </c>
      <c r="L1071" s="68" t="s">
        <v>3058</v>
      </c>
    </row>
    <row r="1072" spans="1:12">
      <c r="A1072" s="63">
        <v>1600</v>
      </c>
      <c r="B1072" s="63" t="s">
        <v>3162</v>
      </c>
      <c r="C1072" s="64" t="s">
        <v>1123</v>
      </c>
      <c r="D1072" s="65">
        <v>42869</v>
      </c>
      <c r="E1072" s="66">
        <v>2</v>
      </c>
      <c r="F1072" s="66">
        <v>22</v>
      </c>
      <c r="G1072" s="66" t="str">
        <f>_xlfn.XLOOKUP(E1072,'Cost Pools'!$A$3:$A$8,'Cost Pools'!$B$3:$B$8,"Tarkista KP-numero")</f>
        <v>Consulting</v>
      </c>
      <c r="H1072" s="66" t="str">
        <f>_xlfn.XLOOKUP(F1072,'Cost Pools'!$C$3:$C$13,'Cost Pools'!$D$3:$D$13,"Check CP Number")</f>
        <v>Pittsburg</v>
      </c>
      <c r="I1072" s="67">
        <v>2374.12</v>
      </c>
      <c r="J1072" s="68"/>
      <c r="K1072" s="66">
        <v>440</v>
      </c>
      <c r="L1072" s="68" t="s">
        <v>3058</v>
      </c>
    </row>
    <row r="1073" spans="1:12">
      <c r="A1073" s="63">
        <v>1600</v>
      </c>
      <c r="B1073" s="63" t="s">
        <v>3162</v>
      </c>
      <c r="C1073" s="64" t="s">
        <v>1124</v>
      </c>
      <c r="D1073" s="65">
        <v>42869</v>
      </c>
      <c r="E1073" s="66">
        <v>3</v>
      </c>
      <c r="F1073" s="68"/>
      <c r="G1073" s="66" t="str">
        <f>_xlfn.XLOOKUP(E1073,'Cost Pools'!$A$3:$A$8,'Cost Pools'!$B$3:$B$8,"Tarkista KP-numero")</f>
        <v>Seminars</v>
      </c>
      <c r="H1073" s="66" t="str">
        <f>_xlfn.XLOOKUP(F1073,'Cost Pools'!$C$3:$C$13,'Cost Pools'!$D$3:$D$13,"Check CP Number")</f>
        <v>Check CP Number</v>
      </c>
      <c r="I1073" s="67">
        <v>219.6</v>
      </c>
      <c r="J1073" s="68"/>
      <c r="K1073" s="66">
        <v>207</v>
      </c>
      <c r="L1073" s="68" t="s">
        <v>3036</v>
      </c>
    </row>
    <row r="1074" spans="1:12">
      <c r="A1074" s="63">
        <v>1600</v>
      </c>
      <c r="B1074" s="63" t="s">
        <v>3162</v>
      </c>
      <c r="C1074" s="64" t="s">
        <v>1125</v>
      </c>
      <c r="D1074" s="65">
        <v>42869</v>
      </c>
      <c r="E1074" s="66">
        <v>6</v>
      </c>
      <c r="F1074" s="66">
        <v>62</v>
      </c>
      <c r="G1074" s="66" t="str">
        <f>_xlfn.XLOOKUP(E1074,'Cost Pools'!$A$3:$A$8,'Cost Pools'!$B$3:$B$8,"Tarkista KP-numero")</f>
        <v>Other Services</v>
      </c>
      <c r="H1074" s="66" t="str">
        <f>_xlfn.XLOOKUP(F1074,'Cost Pools'!$C$3:$C$13,'Cost Pools'!$D$3:$D$13,"Check CP Number")</f>
        <v>Los Angeles</v>
      </c>
      <c r="I1074" s="67">
        <v>829.6</v>
      </c>
      <c r="J1074" s="68"/>
      <c r="K1074" s="66">
        <v>2178</v>
      </c>
      <c r="L1074" s="68" t="s">
        <v>3115</v>
      </c>
    </row>
    <row r="1075" spans="1:12">
      <c r="A1075" s="63">
        <v>1600</v>
      </c>
      <c r="B1075" s="63" t="s">
        <v>3162</v>
      </c>
      <c r="C1075" s="64" t="s">
        <v>1126</v>
      </c>
      <c r="D1075" s="65">
        <v>42869</v>
      </c>
      <c r="E1075" s="66">
        <v>2</v>
      </c>
      <c r="F1075" s="66">
        <v>22</v>
      </c>
      <c r="G1075" s="66" t="str">
        <f>_xlfn.XLOOKUP(E1075,'Cost Pools'!$A$3:$A$8,'Cost Pools'!$B$3:$B$8,"Tarkista KP-numero")</f>
        <v>Consulting</v>
      </c>
      <c r="H1075" s="66" t="str">
        <f>_xlfn.XLOOKUP(F1075,'Cost Pools'!$C$3:$C$13,'Cost Pools'!$D$3:$D$13,"Check CP Number")</f>
        <v>Pittsburg</v>
      </c>
      <c r="I1075" s="67">
        <v>2544.92</v>
      </c>
      <c r="J1075" s="68"/>
      <c r="K1075" s="66">
        <v>949</v>
      </c>
      <c r="L1075" s="68" t="s">
        <v>3089</v>
      </c>
    </row>
    <row r="1076" spans="1:12">
      <c r="A1076" s="63">
        <v>1600</v>
      </c>
      <c r="B1076" s="63" t="s">
        <v>3162</v>
      </c>
      <c r="C1076" s="64" t="s">
        <v>1127</v>
      </c>
      <c r="D1076" s="65">
        <v>42869</v>
      </c>
      <c r="E1076" s="66">
        <v>6</v>
      </c>
      <c r="F1076" s="66">
        <v>61</v>
      </c>
      <c r="G1076" s="66" t="str">
        <f>_xlfn.XLOOKUP(E1076,'Cost Pools'!$A$3:$A$8,'Cost Pools'!$B$3:$B$8,"Tarkista KP-numero")</f>
        <v>Other Services</v>
      </c>
      <c r="H1076" s="66" t="str">
        <f>_xlfn.XLOOKUP(F1076,'Cost Pools'!$C$3:$C$13,'Cost Pools'!$D$3:$D$13,"Check CP Number")</f>
        <v>New York</v>
      </c>
      <c r="I1076" s="67">
        <v>4758</v>
      </c>
      <c r="J1076" s="68"/>
      <c r="K1076" s="66">
        <v>111</v>
      </c>
      <c r="L1076" s="68" t="s">
        <v>3025</v>
      </c>
    </row>
    <row r="1077" spans="1:12">
      <c r="A1077" s="63">
        <v>1600</v>
      </c>
      <c r="B1077" s="63" t="s">
        <v>3162</v>
      </c>
      <c r="C1077" s="64" t="s">
        <v>1128</v>
      </c>
      <c r="D1077" s="65">
        <v>42869</v>
      </c>
      <c r="E1077" s="66">
        <v>1</v>
      </c>
      <c r="F1077" s="66">
        <v>12</v>
      </c>
      <c r="G1077" s="66" t="str">
        <f>_xlfn.XLOOKUP(E1077,'Cost Pools'!$A$3:$A$8,'Cost Pools'!$B$3:$B$8,"Tarkista KP-numero")</f>
        <v>Accounting</v>
      </c>
      <c r="H1077" s="66" t="str">
        <f>_xlfn.XLOOKUP(F1077,'Cost Pools'!$C$3:$C$13,'Cost Pools'!$D$3:$D$13,"Check CP Number")</f>
        <v>Los Angeles</v>
      </c>
      <c r="I1077" s="67">
        <v>4026</v>
      </c>
      <c r="J1077" s="68"/>
      <c r="K1077" s="66">
        <v>1268</v>
      </c>
      <c r="L1077" s="68" t="s">
        <v>3099</v>
      </c>
    </row>
    <row r="1078" spans="1:12">
      <c r="A1078" s="63">
        <v>1600</v>
      </c>
      <c r="B1078" s="63" t="s">
        <v>3162</v>
      </c>
      <c r="C1078" s="64" t="s">
        <v>1129</v>
      </c>
      <c r="D1078" s="65">
        <v>42869</v>
      </c>
      <c r="E1078" s="66">
        <v>3</v>
      </c>
      <c r="F1078" s="68"/>
      <c r="G1078" s="66" t="str">
        <f>_xlfn.XLOOKUP(E1078,'Cost Pools'!$A$3:$A$8,'Cost Pools'!$B$3:$B$8,"Tarkista KP-numero")</f>
        <v>Seminars</v>
      </c>
      <c r="H1078" s="66" t="str">
        <f>_xlfn.XLOOKUP(F1078,'Cost Pools'!$C$3:$C$13,'Cost Pools'!$D$3:$D$13,"Check CP Number")</f>
        <v>Check CP Number</v>
      </c>
      <c r="I1078" s="67">
        <v>186.66</v>
      </c>
      <c r="J1078" s="68"/>
      <c r="K1078" s="66">
        <v>2951</v>
      </c>
      <c r="L1078" s="68" t="s">
        <v>3140</v>
      </c>
    </row>
    <row r="1079" spans="1:12">
      <c r="A1079" s="63">
        <v>1600</v>
      </c>
      <c r="B1079" s="63" t="s">
        <v>3162</v>
      </c>
      <c r="C1079" s="64" t="s">
        <v>1130</v>
      </c>
      <c r="D1079" s="65">
        <v>42873</v>
      </c>
      <c r="E1079" s="66">
        <v>1</v>
      </c>
      <c r="F1079" s="66">
        <v>11</v>
      </c>
      <c r="G1079" s="66" t="str">
        <f>_xlfn.XLOOKUP(E1079,'Cost Pools'!$A$3:$A$8,'Cost Pools'!$B$3:$B$8,"Tarkista KP-numero")</f>
        <v>Accounting</v>
      </c>
      <c r="H1079" s="66" t="str">
        <f>_xlfn.XLOOKUP(F1079,'Cost Pools'!$C$3:$C$13,'Cost Pools'!$D$3:$D$13,"Check CP Number")</f>
        <v>New York</v>
      </c>
      <c r="I1079" s="67">
        <v>2440</v>
      </c>
      <c r="J1079" s="68"/>
      <c r="K1079" s="66">
        <v>949</v>
      </c>
      <c r="L1079" s="68" t="s">
        <v>3089</v>
      </c>
    </row>
    <row r="1080" spans="1:12">
      <c r="A1080" s="63">
        <v>1600</v>
      </c>
      <c r="B1080" s="63" t="s">
        <v>3162</v>
      </c>
      <c r="C1080" s="64" t="s">
        <v>1131</v>
      </c>
      <c r="D1080" s="65">
        <v>42879</v>
      </c>
      <c r="E1080" s="66">
        <v>6</v>
      </c>
      <c r="F1080" s="66">
        <v>61</v>
      </c>
      <c r="G1080" s="66" t="str">
        <f>_xlfn.XLOOKUP(E1080,'Cost Pools'!$A$3:$A$8,'Cost Pools'!$B$3:$B$8,"Tarkista KP-numero")</f>
        <v>Other Services</v>
      </c>
      <c r="H1080" s="66" t="str">
        <f>_xlfn.XLOOKUP(F1080,'Cost Pools'!$C$3:$C$13,'Cost Pools'!$D$3:$D$13,"Check CP Number")</f>
        <v>New York</v>
      </c>
      <c r="I1080" s="67">
        <v>1720.2</v>
      </c>
      <c r="J1080" s="68"/>
      <c r="K1080" s="66">
        <v>93</v>
      </c>
      <c r="L1080" s="68" t="s">
        <v>3015</v>
      </c>
    </row>
    <row r="1081" spans="1:12">
      <c r="A1081" s="63">
        <v>1600</v>
      </c>
      <c r="B1081" s="63" t="s">
        <v>3162</v>
      </c>
      <c r="C1081" s="64" t="s">
        <v>1132</v>
      </c>
      <c r="D1081" s="65">
        <v>42879</v>
      </c>
      <c r="E1081" s="66">
        <v>3</v>
      </c>
      <c r="F1081" s="68"/>
      <c r="G1081" s="66" t="str">
        <f>_xlfn.XLOOKUP(E1081,'Cost Pools'!$A$3:$A$8,'Cost Pools'!$B$3:$B$8,"Tarkista KP-numero")</f>
        <v>Seminars</v>
      </c>
      <c r="H1081" s="66" t="str">
        <f>_xlfn.XLOOKUP(F1081,'Cost Pools'!$C$3:$C$13,'Cost Pools'!$D$3:$D$13,"Check CP Number")</f>
        <v>Check CP Number</v>
      </c>
      <c r="I1081" s="67">
        <v>600.24</v>
      </c>
      <c r="J1081" s="68"/>
      <c r="K1081" s="66">
        <v>93</v>
      </c>
      <c r="L1081" s="68" t="s">
        <v>3015</v>
      </c>
    </row>
    <row r="1082" spans="1:12">
      <c r="A1082" s="63">
        <v>1600</v>
      </c>
      <c r="B1082" s="63" t="s">
        <v>3162</v>
      </c>
      <c r="C1082" s="64" t="s">
        <v>1133</v>
      </c>
      <c r="D1082" s="65">
        <v>42879</v>
      </c>
      <c r="E1082" s="66">
        <v>2</v>
      </c>
      <c r="F1082" s="66">
        <v>22</v>
      </c>
      <c r="G1082" s="66" t="str">
        <f>_xlfn.XLOOKUP(E1082,'Cost Pools'!$A$3:$A$8,'Cost Pools'!$B$3:$B$8,"Tarkista KP-numero")</f>
        <v>Consulting</v>
      </c>
      <c r="H1082" s="66" t="str">
        <f>_xlfn.XLOOKUP(F1082,'Cost Pools'!$C$3:$C$13,'Cost Pools'!$D$3:$D$13,"Check CP Number")</f>
        <v>Pittsburg</v>
      </c>
      <c r="I1082" s="67">
        <v>2318</v>
      </c>
      <c r="J1082" s="68"/>
      <c r="K1082" s="66">
        <v>174</v>
      </c>
      <c r="L1082" s="68" t="s">
        <v>3032</v>
      </c>
    </row>
    <row r="1083" spans="1:12">
      <c r="A1083" s="63">
        <v>1600</v>
      </c>
      <c r="B1083" s="63" t="s">
        <v>3162</v>
      </c>
      <c r="C1083" s="64" t="s">
        <v>1134</v>
      </c>
      <c r="D1083" s="65">
        <v>42879</v>
      </c>
      <c r="E1083" s="66">
        <v>3</v>
      </c>
      <c r="F1083" s="68"/>
      <c r="G1083" s="66" t="str">
        <f>_xlfn.XLOOKUP(E1083,'Cost Pools'!$A$3:$A$8,'Cost Pools'!$B$3:$B$8,"Tarkista KP-numero")</f>
        <v>Seminars</v>
      </c>
      <c r="H1083" s="66" t="str">
        <f>_xlfn.XLOOKUP(F1083,'Cost Pools'!$C$3:$C$13,'Cost Pools'!$D$3:$D$13,"Check CP Number")</f>
        <v>Check CP Number</v>
      </c>
      <c r="I1083" s="67">
        <v>231.8</v>
      </c>
      <c r="J1083" s="68"/>
      <c r="K1083" s="66">
        <v>225</v>
      </c>
      <c r="L1083" s="68" t="s">
        <v>3039</v>
      </c>
    </row>
    <row r="1084" spans="1:12">
      <c r="A1084" s="63">
        <v>1600</v>
      </c>
      <c r="B1084" s="63" t="s">
        <v>3162</v>
      </c>
      <c r="C1084" s="64" t="s">
        <v>1135</v>
      </c>
      <c r="D1084" s="65">
        <v>42879</v>
      </c>
      <c r="E1084" s="66">
        <v>2</v>
      </c>
      <c r="F1084" s="66">
        <v>22</v>
      </c>
      <c r="G1084" s="66" t="str">
        <f>_xlfn.XLOOKUP(E1084,'Cost Pools'!$A$3:$A$8,'Cost Pools'!$B$3:$B$8,"Tarkista KP-numero")</f>
        <v>Consulting</v>
      </c>
      <c r="H1084" s="66" t="str">
        <f>_xlfn.XLOOKUP(F1084,'Cost Pools'!$C$3:$C$13,'Cost Pools'!$D$3:$D$13,"Check CP Number")</f>
        <v>Pittsburg</v>
      </c>
      <c r="I1084" s="67">
        <v>2318</v>
      </c>
      <c r="J1084" s="68"/>
      <c r="K1084" s="66">
        <v>720</v>
      </c>
      <c r="L1084" s="68" t="s">
        <v>3078</v>
      </c>
    </row>
    <row r="1085" spans="1:12">
      <c r="A1085" s="63">
        <v>1600</v>
      </c>
      <c r="B1085" s="63" t="s">
        <v>3162</v>
      </c>
      <c r="C1085" s="64" t="s">
        <v>1136</v>
      </c>
      <c r="D1085" s="65">
        <v>42879</v>
      </c>
      <c r="E1085" s="66">
        <v>1</v>
      </c>
      <c r="F1085" s="66">
        <v>12</v>
      </c>
      <c r="G1085" s="66" t="str">
        <f>_xlfn.XLOOKUP(E1085,'Cost Pools'!$A$3:$A$8,'Cost Pools'!$B$3:$B$8,"Tarkista KP-numero")</f>
        <v>Accounting</v>
      </c>
      <c r="H1085" s="66" t="str">
        <f>_xlfn.XLOOKUP(F1085,'Cost Pools'!$C$3:$C$13,'Cost Pools'!$D$3:$D$13,"Check CP Number")</f>
        <v>Los Angeles</v>
      </c>
      <c r="I1085" s="67">
        <v>1622.6</v>
      </c>
      <c r="J1085" s="68"/>
      <c r="K1085" s="66">
        <v>897</v>
      </c>
      <c r="L1085" s="68" t="s">
        <v>3088</v>
      </c>
    </row>
    <row r="1086" spans="1:12">
      <c r="A1086" s="63">
        <v>1600</v>
      </c>
      <c r="B1086" s="63" t="s">
        <v>3162</v>
      </c>
      <c r="C1086" s="64" t="s">
        <v>1137</v>
      </c>
      <c r="D1086" s="65">
        <v>42879</v>
      </c>
      <c r="E1086" s="66">
        <v>3</v>
      </c>
      <c r="F1086" s="68"/>
      <c r="G1086" s="66" t="str">
        <f>_xlfn.XLOOKUP(E1086,'Cost Pools'!$A$3:$A$8,'Cost Pools'!$B$3:$B$8,"Tarkista KP-numero")</f>
        <v>Seminars</v>
      </c>
      <c r="H1086" s="66" t="str">
        <f>_xlfn.XLOOKUP(F1086,'Cost Pools'!$C$3:$C$13,'Cost Pools'!$D$3:$D$13,"Check CP Number")</f>
        <v>Check CP Number</v>
      </c>
      <c r="I1086" s="67">
        <v>219.6</v>
      </c>
      <c r="J1086" s="68"/>
      <c r="K1086" s="66">
        <v>971</v>
      </c>
      <c r="L1086" s="68" t="s">
        <v>3090</v>
      </c>
    </row>
    <row r="1087" spans="1:12">
      <c r="A1087" s="63">
        <v>1600</v>
      </c>
      <c r="B1087" s="63" t="s">
        <v>3162</v>
      </c>
      <c r="C1087" s="64" t="s">
        <v>1138</v>
      </c>
      <c r="D1087" s="65">
        <v>42879</v>
      </c>
      <c r="E1087" s="66">
        <v>6</v>
      </c>
      <c r="F1087" s="66">
        <v>62</v>
      </c>
      <c r="G1087" s="66" t="str">
        <f>_xlfn.XLOOKUP(E1087,'Cost Pools'!$A$3:$A$8,'Cost Pools'!$B$3:$B$8,"Tarkista KP-numero")</f>
        <v>Other Services</v>
      </c>
      <c r="H1087" s="66" t="str">
        <f>_xlfn.XLOOKUP(F1087,'Cost Pools'!$C$3:$C$13,'Cost Pools'!$D$3:$D$13,"Check CP Number")</f>
        <v>Los Angeles</v>
      </c>
      <c r="I1087" s="67">
        <v>902.8</v>
      </c>
      <c r="J1087" s="68"/>
      <c r="K1087" s="66">
        <v>1511</v>
      </c>
      <c r="L1087" s="68" t="s">
        <v>3103</v>
      </c>
    </row>
    <row r="1088" spans="1:12">
      <c r="A1088" s="63">
        <v>1600</v>
      </c>
      <c r="B1088" s="63" t="s">
        <v>3162</v>
      </c>
      <c r="C1088" s="64" t="s">
        <v>1139</v>
      </c>
      <c r="D1088" s="65">
        <v>42879</v>
      </c>
      <c r="E1088" s="66">
        <v>6</v>
      </c>
      <c r="F1088" s="66">
        <v>62</v>
      </c>
      <c r="G1088" s="66" t="str">
        <f>_xlfn.XLOOKUP(E1088,'Cost Pools'!$A$3:$A$8,'Cost Pools'!$B$3:$B$8,"Tarkista KP-numero")</f>
        <v>Other Services</v>
      </c>
      <c r="H1088" s="66" t="str">
        <f>_xlfn.XLOOKUP(F1088,'Cost Pools'!$C$3:$C$13,'Cost Pools'!$D$3:$D$13,"Check CP Number")</f>
        <v>Los Angeles</v>
      </c>
      <c r="I1088" s="67">
        <v>902.8</v>
      </c>
      <c r="J1088" s="68"/>
      <c r="K1088" s="66">
        <v>2188</v>
      </c>
      <c r="L1088" s="68" t="s">
        <v>3116</v>
      </c>
    </row>
    <row r="1089" spans="1:12">
      <c r="A1089" s="63">
        <v>1600</v>
      </c>
      <c r="B1089" s="63" t="s">
        <v>3162</v>
      </c>
      <c r="C1089" s="64" t="s">
        <v>1140</v>
      </c>
      <c r="D1089" s="65">
        <v>42879</v>
      </c>
      <c r="E1089" s="66">
        <v>6</v>
      </c>
      <c r="F1089" s="66">
        <v>62</v>
      </c>
      <c r="G1089" s="66" t="str">
        <f>_xlfn.XLOOKUP(E1089,'Cost Pools'!$A$3:$A$8,'Cost Pools'!$B$3:$B$8,"Tarkista KP-numero")</f>
        <v>Other Services</v>
      </c>
      <c r="H1089" s="66" t="str">
        <f>_xlfn.XLOOKUP(F1089,'Cost Pools'!$C$3:$C$13,'Cost Pools'!$D$3:$D$13,"Check CP Number")</f>
        <v>Los Angeles</v>
      </c>
      <c r="I1089" s="67">
        <v>1270.02</v>
      </c>
      <c r="J1089" s="68"/>
      <c r="K1089" s="66">
        <v>2815</v>
      </c>
      <c r="L1089" s="68" t="s">
        <v>3135</v>
      </c>
    </row>
    <row r="1090" spans="1:12">
      <c r="A1090" s="63">
        <v>1600</v>
      </c>
      <c r="B1090" s="63" t="s">
        <v>3162</v>
      </c>
      <c r="C1090" s="64" t="s">
        <v>1141</v>
      </c>
      <c r="D1090" s="65">
        <v>42879</v>
      </c>
      <c r="E1090" s="66">
        <v>1</v>
      </c>
      <c r="F1090" s="66">
        <v>12</v>
      </c>
      <c r="G1090" s="66" t="str">
        <f>_xlfn.XLOOKUP(E1090,'Cost Pools'!$A$3:$A$8,'Cost Pools'!$B$3:$B$8,"Tarkista KP-numero")</f>
        <v>Accounting</v>
      </c>
      <c r="H1090" s="66" t="str">
        <f>_xlfn.XLOOKUP(F1090,'Cost Pools'!$C$3:$C$13,'Cost Pools'!$D$3:$D$13,"Check CP Number")</f>
        <v>Los Angeles</v>
      </c>
      <c r="I1090" s="67">
        <v>610</v>
      </c>
      <c r="J1090" s="68"/>
      <c r="K1090" s="66">
        <v>1126</v>
      </c>
      <c r="L1090" s="68" t="s">
        <v>3096</v>
      </c>
    </row>
    <row r="1091" spans="1:12">
      <c r="A1091" s="63">
        <v>1600</v>
      </c>
      <c r="B1091" s="63" t="s">
        <v>3162</v>
      </c>
      <c r="C1091" s="64" t="s">
        <v>1142</v>
      </c>
      <c r="D1091" s="65">
        <v>42879</v>
      </c>
      <c r="E1091" s="66">
        <v>2</v>
      </c>
      <c r="F1091" s="66">
        <v>22</v>
      </c>
      <c r="G1091" s="66" t="str">
        <f>_xlfn.XLOOKUP(E1091,'Cost Pools'!$A$3:$A$8,'Cost Pools'!$B$3:$B$8,"Tarkista KP-numero")</f>
        <v>Consulting</v>
      </c>
      <c r="H1091" s="66" t="str">
        <f>_xlfn.XLOOKUP(F1091,'Cost Pools'!$C$3:$C$13,'Cost Pools'!$D$3:$D$13,"Check CP Number")</f>
        <v>Pittsburg</v>
      </c>
      <c r="I1091" s="67">
        <v>2318</v>
      </c>
      <c r="J1091" s="68"/>
      <c r="K1091" s="66">
        <v>1511</v>
      </c>
      <c r="L1091" s="68" t="s">
        <v>3103</v>
      </c>
    </row>
    <row r="1092" spans="1:12">
      <c r="A1092" s="63">
        <v>1600</v>
      </c>
      <c r="B1092" s="63" t="s">
        <v>3162</v>
      </c>
      <c r="C1092" s="64" t="s">
        <v>1143</v>
      </c>
      <c r="D1092" s="65">
        <v>42879</v>
      </c>
      <c r="E1092" s="66">
        <v>6</v>
      </c>
      <c r="F1092" s="66">
        <v>62</v>
      </c>
      <c r="G1092" s="66" t="str">
        <f>_xlfn.XLOOKUP(E1092,'Cost Pools'!$A$3:$A$8,'Cost Pools'!$B$3:$B$8,"Tarkista KP-numero")</f>
        <v>Other Services</v>
      </c>
      <c r="H1092" s="66" t="str">
        <f>_xlfn.XLOOKUP(F1092,'Cost Pools'!$C$3:$C$13,'Cost Pools'!$D$3:$D$13,"Check CP Number")</f>
        <v>Los Angeles</v>
      </c>
      <c r="I1092" s="67">
        <v>1195.5999999999999</v>
      </c>
      <c r="J1092" s="68"/>
      <c r="K1092" s="66">
        <v>1511</v>
      </c>
      <c r="L1092" s="68" t="s">
        <v>3103</v>
      </c>
    </row>
    <row r="1093" spans="1:12">
      <c r="A1093" s="63">
        <v>1600</v>
      </c>
      <c r="B1093" s="63" t="s">
        <v>3162</v>
      </c>
      <c r="C1093" s="64" t="s">
        <v>1144</v>
      </c>
      <c r="D1093" s="65">
        <v>42879</v>
      </c>
      <c r="E1093" s="66">
        <v>6</v>
      </c>
      <c r="F1093" s="66">
        <v>62</v>
      </c>
      <c r="G1093" s="66" t="str">
        <f>_xlfn.XLOOKUP(E1093,'Cost Pools'!$A$3:$A$8,'Cost Pools'!$B$3:$B$8,"Tarkista KP-numero")</f>
        <v>Other Services</v>
      </c>
      <c r="H1093" s="66" t="str">
        <f>_xlfn.XLOOKUP(F1093,'Cost Pools'!$C$3:$C$13,'Cost Pools'!$D$3:$D$13,"Check CP Number")</f>
        <v>Los Angeles</v>
      </c>
      <c r="I1093" s="67">
        <v>1195.5999999999999</v>
      </c>
      <c r="J1093" s="68"/>
      <c r="K1093" s="66">
        <v>1511</v>
      </c>
      <c r="L1093" s="68" t="s">
        <v>3103</v>
      </c>
    </row>
    <row r="1094" spans="1:12">
      <c r="A1094" s="63">
        <v>1600</v>
      </c>
      <c r="B1094" s="63" t="s">
        <v>3162</v>
      </c>
      <c r="C1094" s="64" t="s">
        <v>1145</v>
      </c>
      <c r="D1094" s="65">
        <v>42879</v>
      </c>
      <c r="E1094" s="66">
        <v>6</v>
      </c>
      <c r="F1094" s="66">
        <v>61</v>
      </c>
      <c r="G1094" s="66" t="str">
        <f>_xlfn.XLOOKUP(E1094,'Cost Pools'!$A$3:$A$8,'Cost Pools'!$B$3:$B$8,"Tarkista KP-numero")</f>
        <v>Other Services</v>
      </c>
      <c r="H1094" s="66" t="str">
        <f>_xlfn.XLOOKUP(F1094,'Cost Pools'!$C$3:$C$13,'Cost Pools'!$D$3:$D$13,"Check CP Number")</f>
        <v>New York</v>
      </c>
      <c r="I1094" s="67">
        <v>1054.08</v>
      </c>
      <c r="J1094" s="68"/>
      <c r="K1094" s="66">
        <v>1511</v>
      </c>
      <c r="L1094" s="68" t="s">
        <v>3103</v>
      </c>
    </row>
    <row r="1095" spans="1:12">
      <c r="A1095" s="63">
        <v>1600</v>
      </c>
      <c r="B1095" s="63" t="s">
        <v>3162</v>
      </c>
      <c r="C1095" s="64" t="s">
        <v>1146</v>
      </c>
      <c r="D1095" s="65">
        <v>42879</v>
      </c>
      <c r="E1095" s="66">
        <v>3</v>
      </c>
      <c r="F1095" s="68"/>
      <c r="G1095" s="66" t="str">
        <f>_xlfn.XLOOKUP(E1095,'Cost Pools'!$A$3:$A$8,'Cost Pools'!$B$3:$B$8,"Tarkista KP-numero")</f>
        <v>Seminars</v>
      </c>
      <c r="H1095" s="66" t="str">
        <f>_xlfn.XLOOKUP(F1095,'Cost Pools'!$C$3:$C$13,'Cost Pools'!$D$3:$D$13,"Check CP Number")</f>
        <v>Check CP Number</v>
      </c>
      <c r="I1095" s="67">
        <v>244</v>
      </c>
      <c r="J1095" s="68"/>
      <c r="K1095" s="66">
        <v>283</v>
      </c>
      <c r="L1095" s="68" t="s">
        <v>3047</v>
      </c>
    </row>
    <row r="1096" spans="1:12">
      <c r="A1096" s="63">
        <v>1600</v>
      </c>
      <c r="B1096" s="63" t="s">
        <v>3162</v>
      </c>
      <c r="C1096" s="64" t="s">
        <v>1147</v>
      </c>
      <c r="D1096" s="65">
        <v>42879</v>
      </c>
      <c r="E1096" s="66">
        <v>1</v>
      </c>
      <c r="F1096" s="66">
        <v>12</v>
      </c>
      <c r="G1096" s="66" t="str">
        <f>_xlfn.XLOOKUP(E1096,'Cost Pools'!$A$3:$A$8,'Cost Pools'!$B$3:$B$8,"Tarkista KP-numero")</f>
        <v>Accounting</v>
      </c>
      <c r="H1096" s="66" t="str">
        <f>_xlfn.XLOOKUP(F1096,'Cost Pools'!$C$3:$C$13,'Cost Pools'!$D$3:$D$13,"Check CP Number")</f>
        <v>Los Angeles</v>
      </c>
      <c r="I1096" s="67">
        <v>541.67999999999995</v>
      </c>
      <c r="J1096" s="68"/>
      <c r="K1096" s="66">
        <v>283</v>
      </c>
      <c r="L1096" s="68" t="s">
        <v>3047</v>
      </c>
    </row>
    <row r="1097" spans="1:12">
      <c r="A1097" s="63">
        <v>1600</v>
      </c>
      <c r="B1097" s="63" t="s">
        <v>3162</v>
      </c>
      <c r="C1097" s="64" t="s">
        <v>1148</v>
      </c>
      <c r="D1097" s="65">
        <v>42879</v>
      </c>
      <c r="E1097" s="66">
        <v>1</v>
      </c>
      <c r="F1097" s="66">
        <v>11</v>
      </c>
      <c r="G1097" s="66" t="str">
        <f>_xlfn.XLOOKUP(E1097,'Cost Pools'!$A$3:$A$8,'Cost Pools'!$B$3:$B$8,"Tarkista KP-numero")</f>
        <v>Accounting</v>
      </c>
      <c r="H1097" s="66" t="str">
        <f>_xlfn.XLOOKUP(F1097,'Cost Pools'!$C$3:$C$13,'Cost Pools'!$D$3:$D$13,"Check CP Number")</f>
        <v>New York</v>
      </c>
      <c r="I1097" s="67">
        <v>5978</v>
      </c>
      <c r="J1097" s="68"/>
      <c r="K1097" s="66">
        <v>100</v>
      </c>
      <c r="L1097" s="68" t="s">
        <v>3017</v>
      </c>
    </row>
    <row r="1098" spans="1:12">
      <c r="A1098" s="63">
        <v>1600</v>
      </c>
      <c r="B1098" s="63" t="s">
        <v>3162</v>
      </c>
      <c r="C1098" s="64" t="s">
        <v>1149</v>
      </c>
      <c r="D1098" s="65">
        <v>42879</v>
      </c>
      <c r="E1098" s="66">
        <v>1</v>
      </c>
      <c r="F1098" s="66">
        <v>11</v>
      </c>
      <c r="G1098" s="66" t="str">
        <f>_xlfn.XLOOKUP(E1098,'Cost Pools'!$A$3:$A$8,'Cost Pools'!$B$3:$B$8,"Tarkista KP-numero")</f>
        <v>Accounting</v>
      </c>
      <c r="H1098" s="66" t="str">
        <f>_xlfn.XLOOKUP(F1098,'Cost Pools'!$C$3:$C$13,'Cost Pools'!$D$3:$D$13,"Check CP Number")</f>
        <v>New York</v>
      </c>
      <c r="I1098" s="67">
        <v>7295.6</v>
      </c>
      <c r="J1098" s="68"/>
      <c r="K1098" s="66">
        <v>133</v>
      </c>
      <c r="L1098" s="68" t="s">
        <v>3028</v>
      </c>
    </row>
    <row r="1099" spans="1:12">
      <c r="A1099" s="63">
        <v>1600</v>
      </c>
      <c r="B1099" s="63" t="s">
        <v>3162</v>
      </c>
      <c r="C1099" s="64" t="s">
        <v>1150</v>
      </c>
      <c r="D1099" s="65">
        <v>42879</v>
      </c>
      <c r="E1099" s="66">
        <v>2</v>
      </c>
      <c r="F1099" s="66">
        <v>22</v>
      </c>
      <c r="G1099" s="66" t="str">
        <f>_xlfn.XLOOKUP(E1099,'Cost Pools'!$A$3:$A$8,'Cost Pools'!$B$3:$B$8,"Tarkista KP-numero")</f>
        <v>Consulting</v>
      </c>
      <c r="H1099" s="66" t="str">
        <f>_xlfn.XLOOKUP(F1099,'Cost Pools'!$C$3:$C$13,'Cost Pools'!$D$3:$D$13,"Check CP Number")</f>
        <v>Pittsburg</v>
      </c>
      <c r="I1099" s="67">
        <v>2318</v>
      </c>
      <c r="J1099" s="68"/>
      <c r="K1099" s="66">
        <v>2803</v>
      </c>
      <c r="L1099" s="68" t="s">
        <v>3134</v>
      </c>
    </row>
    <row r="1100" spans="1:12">
      <c r="A1100" s="63">
        <v>1600</v>
      </c>
      <c r="B1100" s="63" t="s">
        <v>3162</v>
      </c>
      <c r="C1100" s="64" t="s">
        <v>1151</v>
      </c>
      <c r="D1100" s="65">
        <v>42879</v>
      </c>
      <c r="E1100" s="66">
        <v>2</v>
      </c>
      <c r="F1100" s="66">
        <v>22</v>
      </c>
      <c r="G1100" s="66" t="str">
        <f>_xlfn.XLOOKUP(E1100,'Cost Pools'!$A$3:$A$8,'Cost Pools'!$B$3:$B$8,"Tarkista KP-numero")</f>
        <v>Consulting</v>
      </c>
      <c r="H1100" s="66" t="str">
        <f>_xlfn.XLOOKUP(F1100,'Cost Pools'!$C$3:$C$13,'Cost Pools'!$D$3:$D$13,"Check CP Number")</f>
        <v>Pittsburg</v>
      </c>
      <c r="I1100" s="67">
        <v>2318</v>
      </c>
      <c r="J1100" s="68"/>
      <c r="K1100" s="66">
        <v>2803</v>
      </c>
      <c r="L1100" s="68" t="s">
        <v>3134</v>
      </c>
    </row>
    <row r="1101" spans="1:12">
      <c r="A1101" s="63">
        <v>1600</v>
      </c>
      <c r="B1101" s="63" t="s">
        <v>3162</v>
      </c>
      <c r="C1101" s="64" t="s">
        <v>1152</v>
      </c>
      <c r="D1101" s="65">
        <v>42879</v>
      </c>
      <c r="E1101" s="66">
        <v>1</v>
      </c>
      <c r="F1101" s="66">
        <v>12</v>
      </c>
      <c r="G1101" s="66" t="str">
        <f>_xlfn.XLOOKUP(E1101,'Cost Pools'!$A$3:$A$8,'Cost Pools'!$B$3:$B$8,"Tarkista KP-numero")</f>
        <v>Accounting</v>
      </c>
      <c r="H1101" s="66" t="str">
        <f>_xlfn.XLOOKUP(F1101,'Cost Pools'!$C$3:$C$13,'Cost Pools'!$D$3:$D$13,"Check CP Number")</f>
        <v>Los Angeles</v>
      </c>
      <c r="I1101" s="67">
        <v>1354.2</v>
      </c>
      <c r="J1101" s="68"/>
      <c r="K1101" s="66">
        <v>2628</v>
      </c>
      <c r="L1101" s="68" t="s">
        <v>3163</v>
      </c>
    </row>
    <row r="1102" spans="1:12">
      <c r="A1102" s="63">
        <v>1600</v>
      </c>
      <c r="B1102" s="63" t="s">
        <v>3162</v>
      </c>
      <c r="C1102" s="64" t="s">
        <v>1153</v>
      </c>
      <c r="D1102" s="65">
        <v>42879</v>
      </c>
      <c r="E1102" s="66">
        <v>2</v>
      </c>
      <c r="F1102" s="66">
        <v>22</v>
      </c>
      <c r="G1102" s="66" t="str">
        <f>_xlfn.XLOOKUP(E1102,'Cost Pools'!$A$3:$A$8,'Cost Pools'!$B$3:$B$8,"Tarkista KP-numero")</f>
        <v>Consulting</v>
      </c>
      <c r="H1102" s="66" t="str">
        <f>_xlfn.XLOOKUP(F1102,'Cost Pools'!$C$3:$C$13,'Cost Pools'!$D$3:$D$13,"Check CP Number")</f>
        <v>Pittsburg</v>
      </c>
      <c r="I1102" s="67">
        <v>4636</v>
      </c>
      <c r="J1102" s="68"/>
      <c r="K1102" s="66">
        <v>2628</v>
      </c>
      <c r="L1102" s="68" t="s">
        <v>3163</v>
      </c>
    </row>
    <row r="1103" spans="1:12">
      <c r="A1103" s="63">
        <v>1600</v>
      </c>
      <c r="B1103" s="63" t="s">
        <v>3162</v>
      </c>
      <c r="C1103" s="64" t="s">
        <v>1154</v>
      </c>
      <c r="D1103" s="65">
        <v>42879</v>
      </c>
      <c r="E1103" s="66">
        <v>2</v>
      </c>
      <c r="F1103" s="66">
        <v>22</v>
      </c>
      <c r="G1103" s="66" t="str">
        <f>_xlfn.XLOOKUP(E1103,'Cost Pools'!$A$3:$A$8,'Cost Pools'!$B$3:$B$8,"Tarkista KP-numero")</f>
        <v>Consulting</v>
      </c>
      <c r="H1103" s="66" t="str">
        <f>_xlfn.XLOOKUP(F1103,'Cost Pools'!$C$3:$C$13,'Cost Pools'!$D$3:$D$13,"Check CP Number")</f>
        <v>Pittsburg</v>
      </c>
      <c r="I1103" s="67">
        <v>4636</v>
      </c>
      <c r="J1103" s="68"/>
      <c r="K1103" s="66">
        <v>756</v>
      </c>
      <c r="L1103" s="68" t="s">
        <v>3080</v>
      </c>
    </row>
    <row r="1104" spans="1:12">
      <c r="A1104" s="63">
        <v>1600</v>
      </c>
      <c r="B1104" s="63" t="s">
        <v>3162</v>
      </c>
      <c r="C1104" s="64" t="s">
        <v>1155</v>
      </c>
      <c r="D1104" s="65">
        <v>42879</v>
      </c>
      <c r="E1104" s="66">
        <v>2</v>
      </c>
      <c r="F1104" s="66">
        <v>22</v>
      </c>
      <c r="G1104" s="66" t="str">
        <f>_xlfn.XLOOKUP(E1104,'Cost Pools'!$A$3:$A$8,'Cost Pools'!$B$3:$B$8,"Tarkista KP-numero")</f>
        <v>Consulting</v>
      </c>
      <c r="H1104" s="66" t="str">
        <f>_xlfn.XLOOKUP(F1104,'Cost Pools'!$C$3:$C$13,'Cost Pools'!$D$3:$D$13,"Check CP Number")</f>
        <v>Pittsburg</v>
      </c>
      <c r="I1104" s="67">
        <v>2318</v>
      </c>
      <c r="J1104" s="68"/>
      <c r="K1104" s="66">
        <v>756</v>
      </c>
      <c r="L1104" s="68" t="s">
        <v>3080</v>
      </c>
    </row>
    <row r="1105" spans="1:12">
      <c r="A1105" s="63">
        <v>1600</v>
      </c>
      <c r="B1105" s="63" t="s">
        <v>3162</v>
      </c>
      <c r="C1105" s="64" t="s">
        <v>1156</v>
      </c>
      <c r="D1105" s="65">
        <v>42879</v>
      </c>
      <c r="E1105" s="66">
        <v>2</v>
      </c>
      <c r="F1105" s="66">
        <v>22</v>
      </c>
      <c r="G1105" s="66" t="str">
        <f>_xlfn.XLOOKUP(E1105,'Cost Pools'!$A$3:$A$8,'Cost Pools'!$B$3:$B$8,"Tarkista KP-numero")</f>
        <v>Consulting</v>
      </c>
      <c r="H1105" s="66" t="str">
        <f>_xlfn.XLOOKUP(F1105,'Cost Pools'!$C$3:$C$13,'Cost Pools'!$D$3:$D$13,"Check CP Number")</f>
        <v>Pittsburg</v>
      </c>
      <c r="I1105" s="67">
        <v>1878.8</v>
      </c>
      <c r="J1105" s="68"/>
      <c r="K1105" s="66">
        <v>756</v>
      </c>
      <c r="L1105" s="68" t="s">
        <v>3080</v>
      </c>
    </row>
    <row r="1106" spans="1:12">
      <c r="A1106" s="63">
        <v>1600</v>
      </c>
      <c r="B1106" s="63" t="s">
        <v>3162</v>
      </c>
      <c r="C1106" s="64" t="s">
        <v>1157</v>
      </c>
      <c r="D1106" s="65">
        <v>42879</v>
      </c>
      <c r="E1106" s="66">
        <v>1</v>
      </c>
      <c r="F1106" s="66">
        <v>12</v>
      </c>
      <c r="G1106" s="66" t="str">
        <f>_xlfn.XLOOKUP(E1106,'Cost Pools'!$A$3:$A$8,'Cost Pools'!$B$3:$B$8,"Tarkista KP-numero")</f>
        <v>Accounting</v>
      </c>
      <c r="H1106" s="66" t="str">
        <f>_xlfn.XLOOKUP(F1106,'Cost Pools'!$C$3:$C$13,'Cost Pools'!$D$3:$D$13,"Check CP Number")</f>
        <v>Los Angeles</v>
      </c>
      <c r="I1106" s="67">
        <v>1005.28</v>
      </c>
      <c r="J1106" s="68"/>
      <c r="K1106" s="66">
        <v>756</v>
      </c>
      <c r="L1106" s="68" t="s">
        <v>3080</v>
      </c>
    </row>
    <row r="1107" spans="1:12">
      <c r="A1107" s="63">
        <v>1600</v>
      </c>
      <c r="B1107" s="63" t="s">
        <v>3162</v>
      </c>
      <c r="C1107" s="64" t="s">
        <v>1158</v>
      </c>
      <c r="D1107" s="65">
        <v>42879</v>
      </c>
      <c r="E1107" s="66">
        <v>1</v>
      </c>
      <c r="F1107" s="66">
        <v>12</v>
      </c>
      <c r="G1107" s="66" t="str">
        <f>_xlfn.XLOOKUP(E1107,'Cost Pools'!$A$3:$A$8,'Cost Pools'!$B$3:$B$8,"Tarkista KP-numero")</f>
        <v>Accounting</v>
      </c>
      <c r="H1107" s="66" t="str">
        <f>_xlfn.XLOOKUP(F1107,'Cost Pools'!$C$3:$C$13,'Cost Pools'!$D$3:$D$13,"Check CP Number")</f>
        <v>Los Angeles</v>
      </c>
      <c r="I1107" s="67">
        <v>507.52</v>
      </c>
      <c r="J1107" s="68"/>
      <c r="K1107" s="66">
        <v>756</v>
      </c>
      <c r="L1107" s="68" t="s">
        <v>3080</v>
      </c>
    </row>
    <row r="1108" spans="1:12">
      <c r="A1108" s="63">
        <v>1600</v>
      </c>
      <c r="B1108" s="63" t="s">
        <v>3162</v>
      </c>
      <c r="C1108" s="64" t="s">
        <v>1159</v>
      </c>
      <c r="D1108" s="65">
        <v>42879</v>
      </c>
      <c r="E1108" s="66">
        <v>1</v>
      </c>
      <c r="F1108" s="66">
        <v>12</v>
      </c>
      <c r="G1108" s="66" t="str">
        <f>_xlfn.XLOOKUP(E1108,'Cost Pools'!$A$3:$A$8,'Cost Pools'!$B$3:$B$8,"Tarkista KP-numero")</f>
        <v>Accounting</v>
      </c>
      <c r="H1108" s="66" t="str">
        <f>_xlfn.XLOOKUP(F1108,'Cost Pools'!$C$3:$C$13,'Cost Pools'!$D$3:$D$13,"Check CP Number")</f>
        <v>Los Angeles</v>
      </c>
      <c r="I1108" s="67">
        <v>943.06</v>
      </c>
      <c r="J1108" s="68"/>
      <c r="K1108" s="66">
        <v>756</v>
      </c>
      <c r="L1108" s="68" t="s">
        <v>3080</v>
      </c>
    </row>
    <row r="1109" spans="1:12">
      <c r="A1109" s="63">
        <v>1600</v>
      </c>
      <c r="B1109" s="63" t="s">
        <v>3162</v>
      </c>
      <c r="C1109" s="64" t="s">
        <v>1160</v>
      </c>
      <c r="D1109" s="65">
        <v>42879</v>
      </c>
      <c r="E1109" s="66">
        <v>1</v>
      </c>
      <c r="F1109" s="66">
        <v>12</v>
      </c>
      <c r="G1109" s="66" t="str">
        <f>_xlfn.XLOOKUP(E1109,'Cost Pools'!$A$3:$A$8,'Cost Pools'!$B$3:$B$8,"Tarkista KP-numero")</f>
        <v>Accounting</v>
      </c>
      <c r="H1109" s="66" t="str">
        <f>_xlfn.XLOOKUP(F1109,'Cost Pools'!$C$3:$C$13,'Cost Pools'!$D$3:$D$13,"Check CP Number")</f>
        <v>Los Angeles</v>
      </c>
      <c r="I1109" s="67">
        <v>1135.82</v>
      </c>
      <c r="J1109" s="68"/>
      <c r="K1109" s="66">
        <v>811</v>
      </c>
      <c r="L1109" s="68" t="s">
        <v>3083</v>
      </c>
    </row>
    <row r="1110" spans="1:12">
      <c r="A1110" s="63">
        <v>1600</v>
      </c>
      <c r="B1110" s="63" t="s">
        <v>3162</v>
      </c>
      <c r="C1110" s="64" t="s">
        <v>1161</v>
      </c>
      <c r="D1110" s="65">
        <v>42879</v>
      </c>
      <c r="E1110" s="66">
        <v>1</v>
      </c>
      <c r="F1110" s="66">
        <v>12</v>
      </c>
      <c r="G1110" s="66" t="str">
        <f>_xlfn.XLOOKUP(E1110,'Cost Pools'!$A$3:$A$8,'Cost Pools'!$B$3:$B$8,"Tarkista KP-numero")</f>
        <v>Accounting</v>
      </c>
      <c r="H1110" s="66" t="str">
        <f>_xlfn.XLOOKUP(F1110,'Cost Pools'!$C$3:$C$13,'Cost Pools'!$D$3:$D$13,"Check CP Number")</f>
        <v>Los Angeles</v>
      </c>
      <c r="I1110" s="67">
        <v>915</v>
      </c>
      <c r="J1110" s="68"/>
      <c r="K1110" s="66">
        <v>2432</v>
      </c>
      <c r="L1110" s="68" t="s">
        <v>3121</v>
      </c>
    </row>
    <row r="1111" spans="1:12">
      <c r="A1111" s="63">
        <v>1600</v>
      </c>
      <c r="B1111" s="63" t="s">
        <v>3162</v>
      </c>
      <c r="C1111" s="64" t="s">
        <v>1162</v>
      </c>
      <c r="D1111" s="65">
        <v>42879</v>
      </c>
      <c r="E1111" s="66">
        <v>1</v>
      </c>
      <c r="F1111" s="66">
        <v>12</v>
      </c>
      <c r="G1111" s="66" t="str">
        <f>_xlfn.XLOOKUP(E1111,'Cost Pools'!$A$3:$A$8,'Cost Pools'!$B$3:$B$8,"Tarkista KP-numero")</f>
        <v>Accounting</v>
      </c>
      <c r="H1111" s="66" t="str">
        <f>_xlfn.XLOOKUP(F1111,'Cost Pools'!$C$3:$C$13,'Cost Pools'!$D$3:$D$13,"Check CP Number")</f>
        <v>Los Angeles</v>
      </c>
      <c r="I1111" s="67">
        <v>122</v>
      </c>
      <c r="J1111" s="68"/>
      <c r="K1111" s="66">
        <v>611</v>
      </c>
      <c r="L1111" s="68" t="s">
        <v>3070</v>
      </c>
    </row>
    <row r="1112" spans="1:12">
      <c r="A1112" s="63">
        <v>1600</v>
      </c>
      <c r="B1112" s="63" t="s">
        <v>3162</v>
      </c>
      <c r="C1112" s="64" t="s">
        <v>1163</v>
      </c>
      <c r="D1112" s="65">
        <v>42879</v>
      </c>
      <c r="E1112" s="66">
        <v>1</v>
      </c>
      <c r="F1112" s="66">
        <v>12</v>
      </c>
      <c r="G1112" s="66" t="str">
        <f>_xlfn.XLOOKUP(E1112,'Cost Pools'!$A$3:$A$8,'Cost Pools'!$B$3:$B$8,"Tarkista KP-numero")</f>
        <v>Accounting</v>
      </c>
      <c r="H1112" s="66" t="str">
        <f>_xlfn.XLOOKUP(F1112,'Cost Pools'!$C$3:$C$13,'Cost Pools'!$D$3:$D$13,"Check CP Number")</f>
        <v>Los Angeles</v>
      </c>
      <c r="I1112" s="67">
        <v>610</v>
      </c>
      <c r="J1112" s="68"/>
      <c r="K1112" s="66">
        <v>2341</v>
      </c>
      <c r="L1112" s="68" t="s">
        <v>3120</v>
      </c>
    </row>
    <row r="1113" spans="1:12">
      <c r="A1113" s="63">
        <v>1600</v>
      </c>
      <c r="B1113" s="63" t="s">
        <v>3162</v>
      </c>
      <c r="C1113" s="64" t="s">
        <v>1164</v>
      </c>
      <c r="D1113" s="65">
        <v>42879</v>
      </c>
      <c r="E1113" s="66">
        <v>1</v>
      </c>
      <c r="F1113" s="66">
        <v>12</v>
      </c>
      <c r="G1113" s="66" t="str">
        <f>_xlfn.XLOOKUP(E1113,'Cost Pools'!$A$3:$A$8,'Cost Pools'!$B$3:$B$8,"Tarkista KP-numero")</f>
        <v>Accounting</v>
      </c>
      <c r="H1113" s="66" t="str">
        <f>_xlfn.XLOOKUP(F1113,'Cost Pools'!$C$3:$C$13,'Cost Pools'!$D$3:$D$13,"Check CP Number")</f>
        <v>Los Angeles</v>
      </c>
      <c r="I1113" s="67">
        <v>427</v>
      </c>
      <c r="J1113" s="68"/>
      <c r="K1113" s="66">
        <v>1440</v>
      </c>
      <c r="L1113" s="68" t="s">
        <v>3102</v>
      </c>
    </row>
    <row r="1114" spans="1:12">
      <c r="A1114" s="63">
        <v>1600</v>
      </c>
      <c r="B1114" s="63" t="s">
        <v>3162</v>
      </c>
      <c r="C1114" s="64" t="s">
        <v>1165</v>
      </c>
      <c r="D1114" s="65">
        <v>42879</v>
      </c>
      <c r="E1114" s="66">
        <v>1</v>
      </c>
      <c r="F1114" s="66">
        <v>12</v>
      </c>
      <c r="G1114" s="66" t="str">
        <f>_xlfn.XLOOKUP(E1114,'Cost Pools'!$A$3:$A$8,'Cost Pools'!$B$3:$B$8,"Tarkista KP-numero")</f>
        <v>Accounting</v>
      </c>
      <c r="H1114" s="66" t="str">
        <f>_xlfn.XLOOKUP(F1114,'Cost Pools'!$C$3:$C$13,'Cost Pools'!$D$3:$D$13,"Check CP Number")</f>
        <v>Los Angeles</v>
      </c>
      <c r="I1114" s="67">
        <v>1005.28</v>
      </c>
      <c r="J1114" s="68"/>
      <c r="K1114" s="66">
        <v>2432</v>
      </c>
      <c r="L1114" s="68" t="s">
        <v>3121</v>
      </c>
    </row>
    <row r="1115" spans="1:12">
      <c r="A1115" s="63">
        <v>1600</v>
      </c>
      <c r="B1115" s="63" t="s">
        <v>3162</v>
      </c>
      <c r="C1115" s="64" t="s">
        <v>1166</v>
      </c>
      <c r="D1115" s="65">
        <v>42879</v>
      </c>
      <c r="E1115" s="66">
        <v>1</v>
      </c>
      <c r="F1115" s="66">
        <v>12</v>
      </c>
      <c r="G1115" s="66" t="str">
        <f>_xlfn.XLOOKUP(E1115,'Cost Pools'!$A$3:$A$8,'Cost Pools'!$B$3:$B$8,"Tarkista KP-numero")</f>
        <v>Accounting</v>
      </c>
      <c r="H1115" s="66" t="str">
        <f>_xlfn.XLOOKUP(F1115,'Cost Pools'!$C$3:$C$13,'Cost Pools'!$D$3:$D$13,"Check CP Number")</f>
        <v>Los Angeles</v>
      </c>
      <c r="I1115" s="67">
        <v>1217.56</v>
      </c>
      <c r="J1115" s="68"/>
      <c r="K1115" s="66">
        <v>440</v>
      </c>
      <c r="L1115" s="68" t="s">
        <v>3058</v>
      </c>
    </row>
    <row r="1116" spans="1:12">
      <c r="A1116" s="63">
        <v>1600</v>
      </c>
      <c r="B1116" s="63" t="s">
        <v>3162</v>
      </c>
      <c r="C1116" s="64" t="s">
        <v>1167</v>
      </c>
      <c r="D1116" s="65">
        <v>42879</v>
      </c>
      <c r="E1116" s="66">
        <v>6</v>
      </c>
      <c r="F1116" s="66">
        <v>61</v>
      </c>
      <c r="G1116" s="66" t="str">
        <f>_xlfn.XLOOKUP(E1116,'Cost Pools'!$A$3:$A$8,'Cost Pools'!$B$3:$B$8,"Tarkista KP-numero")</f>
        <v>Other Services</v>
      </c>
      <c r="H1116" s="66" t="str">
        <f>_xlfn.XLOOKUP(F1116,'Cost Pools'!$C$3:$C$13,'Cost Pools'!$D$3:$D$13,"Check CP Number")</f>
        <v>New York</v>
      </c>
      <c r="I1116" s="67">
        <v>841.8</v>
      </c>
      <c r="J1116" s="68"/>
      <c r="K1116" s="66">
        <v>2178</v>
      </c>
      <c r="L1116" s="68" t="s">
        <v>3115</v>
      </c>
    </row>
    <row r="1117" spans="1:12">
      <c r="A1117" s="63">
        <v>1600</v>
      </c>
      <c r="B1117" s="63" t="s">
        <v>3162</v>
      </c>
      <c r="C1117" s="64" t="s">
        <v>1168</v>
      </c>
      <c r="D1117" s="65">
        <v>42879</v>
      </c>
      <c r="E1117" s="66">
        <v>6</v>
      </c>
      <c r="F1117" s="66">
        <v>61</v>
      </c>
      <c r="G1117" s="66" t="str">
        <f>_xlfn.XLOOKUP(E1117,'Cost Pools'!$A$3:$A$8,'Cost Pools'!$B$3:$B$8,"Tarkista KP-numero")</f>
        <v>Other Services</v>
      </c>
      <c r="H1117" s="66" t="str">
        <f>_xlfn.XLOOKUP(F1117,'Cost Pools'!$C$3:$C$13,'Cost Pools'!$D$3:$D$13,"Check CP Number")</f>
        <v>New York</v>
      </c>
      <c r="I1117" s="67">
        <v>841.8</v>
      </c>
      <c r="J1117" s="68"/>
      <c r="K1117" s="66">
        <v>2178</v>
      </c>
      <c r="L1117" s="68" t="s">
        <v>3115</v>
      </c>
    </row>
    <row r="1118" spans="1:12">
      <c r="A1118" s="63">
        <v>1600</v>
      </c>
      <c r="B1118" s="63" t="s">
        <v>3162</v>
      </c>
      <c r="C1118" s="64" t="s">
        <v>1169</v>
      </c>
      <c r="D1118" s="65">
        <v>42879</v>
      </c>
      <c r="E1118" s="66">
        <v>2</v>
      </c>
      <c r="F1118" s="66">
        <v>23</v>
      </c>
      <c r="G1118" s="66" t="str">
        <f>_xlfn.XLOOKUP(E1118,'Cost Pools'!$A$3:$A$8,'Cost Pools'!$B$3:$B$8,"Tarkista KP-numero")</f>
        <v>Consulting</v>
      </c>
      <c r="H1118" s="66" t="str">
        <f>_xlfn.XLOOKUP(F1118,'Cost Pools'!$C$3:$C$13,'Cost Pools'!$D$3:$D$13,"Check CP Number")</f>
        <v>Paris</v>
      </c>
      <c r="I1118" s="67">
        <v>732</v>
      </c>
      <c r="J1118" s="68"/>
      <c r="K1118" s="66">
        <v>2178</v>
      </c>
      <c r="L1118" s="68" t="s">
        <v>3115</v>
      </c>
    </row>
    <row r="1119" spans="1:12">
      <c r="A1119" s="63">
        <v>1600</v>
      </c>
      <c r="B1119" s="63" t="s">
        <v>3162</v>
      </c>
      <c r="C1119" s="64" t="s">
        <v>1170</v>
      </c>
      <c r="D1119" s="65">
        <v>42879</v>
      </c>
      <c r="E1119" s="66">
        <v>6</v>
      </c>
      <c r="F1119" s="66">
        <v>62</v>
      </c>
      <c r="G1119" s="66" t="str">
        <f>_xlfn.XLOOKUP(E1119,'Cost Pools'!$A$3:$A$8,'Cost Pools'!$B$3:$B$8,"Tarkista KP-numero")</f>
        <v>Other Services</v>
      </c>
      <c r="H1119" s="66" t="str">
        <f>_xlfn.XLOOKUP(F1119,'Cost Pools'!$C$3:$C$13,'Cost Pools'!$D$3:$D$13,"Check CP Number")</f>
        <v>Los Angeles</v>
      </c>
      <c r="I1119" s="67">
        <v>1534.76</v>
      </c>
      <c r="J1119" s="68"/>
      <c r="K1119" s="66">
        <v>2077</v>
      </c>
      <c r="L1119" s="68" t="s">
        <v>3111</v>
      </c>
    </row>
    <row r="1120" spans="1:12">
      <c r="A1120" s="63">
        <v>1600</v>
      </c>
      <c r="B1120" s="63" t="s">
        <v>3162</v>
      </c>
      <c r="C1120" s="64" t="s">
        <v>1171</v>
      </c>
      <c r="D1120" s="65">
        <v>42879</v>
      </c>
      <c r="E1120" s="66">
        <v>1</v>
      </c>
      <c r="F1120" s="66">
        <v>12</v>
      </c>
      <c r="G1120" s="66" t="str">
        <f>_xlfn.XLOOKUP(E1120,'Cost Pools'!$A$3:$A$8,'Cost Pools'!$B$3:$B$8,"Tarkista KP-numero")</f>
        <v>Accounting</v>
      </c>
      <c r="H1120" s="66" t="str">
        <f>_xlfn.XLOOKUP(F1120,'Cost Pools'!$C$3:$C$13,'Cost Pools'!$D$3:$D$13,"Check CP Number")</f>
        <v>Los Angeles</v>
      </c>
      <c r="I1120" s="67">
        <v>3246.42</v>
      </c>
      <c r="J1120" s="68"/>
      <c r="K1120" s="66">
        <v>2077</v>
      </c>
      <c r="L1120" s="68" t="s">
        <v>3111</v>
      </c>
    </row>
    <row r="1121" spans="1:12">
      <c r="A1121" s="63">
        <v>1600</v>
      </c>
      <c r="B1121" s="63" t="s">
        <v>3162</v>
      </c>
      <c r="C1121" s="64" t="s">
        <v>1172</v>
      </c>
      <c r="D1121" s="65">
        <v>42879</v>
      </c>
      <c r="E1121" s="66">
        <v>1</v>
      </c>
      <c r="F1121" s="66">
        <v>11</v>
      </c>
      <c r="G1121" s="66" t="str">
        <f>_xlfn.XLOOKUP(E1121,'Cost Pools'!$A$3:$A$8,'Cost Pools'!$B$3:$B$8,"Tarkista KP-numero")</f>
        <v>Accounting</v>
      </c>
      <c r="H1121" s="66" t="str">
        <f>_xlfn.XLOOKUP(F1121,'Cost Pools'!$C$3:$C$13,'Cost Pools'!$D$3:$D$13,"Check CP Number")</f>
        <v>New York</v>
      </c>
      <c r="I1121" s="67">
        <v>7817.76</v>
      </c>
      <c r="J1121" s="68"/>
      <c r="K1121" s="66">
        <v>949</v>
      </c>
      <c r="L1121" s="68" t="s">
        <v>3089</v>
      </c>
    </row>
    <row r="1122" spans="1:12">
      <c r="A1122" s="63">
        <v>1600</v>
      </c>
      <c r="B1122" s="63" t="s">
        <v>3162</v>
      </c>
      <c r="C1122" s="64" t="s">
        <v>1173</v>
      </c>
      <c r="D1122" s="65">
        <v>42879</v>
      </c>
      <c r="E1122" s="66">
        <v>2</v>
      </c>
      <c r="F1122" s="66">
        <v>22</v>
      </c>
      <c r="G1122" s="66" t="str">
        <f>_xlfn.XLOOKUP(E1122,'Cost Pools'!$A$3:$A$8,'Cost Pools'!$B$3:$B$8,"Tarkista KP-numero")</f>
        <v>Consulting</v>
      </c>
      <c r="H1122" s="66" t="str">
        <f>_xlfn.XLOOKUP(F1122,'Cost Pools'!$C$3:$C$13,'Cost Pools'!$D$3:$D$13,"Check CP Number")</f>
        <v>Pittsburg</v>
      </c>
      <c r="I1122" s="67">
        <v>1342</v>
      </c>
      <c r="J1122" s="68"/>
      <c r="K1122" s="66">
        <v>949</v>
      </c>
      <c r="L1122" s="68" t="s">
        <v>3089</v>
      </c>
    </row>
    <row r="1123" spans="1:12">
      <c r="A1123" s="63">
        <v>1600</v>
      </c>
      <c r="B1123" s="63" t="s">
        <v>3162</v>
      </c>
      <c r="C1123" s="64" t="s">
        <v>1174</v>
      </c>
      <c r="D1123" s="65">
        <v>42879</v>
      </c>
      <c r="E1123" s="66">
        <v>6</v>
      </c>
      <c r="F1123" s="66">
        <v>62</v>
      </c>
      <c r="G1123" s="66" t="str">
        <f>_xlfn.XLOOKUP(E1123,'Cost Pools'!$A$3:$A$8,'Cost Pools'!$B$3:$B$8,"Tarkista KP-numero")</f>
        <v>Other Services</v>
      </c>
      <c r="H1123" s="66" t="str">
        <f>_xlfn.XLOOKUP(F1123,'Cost Pools'!$C$3:$C$13,'Cost Pools'!$D$3:$D$13,"Check CP Number")</f>
        <v>Los Angeles</v>
      </c>
      <c r="I1123" s="67">
        <v>902.8</v>
      </c>
      <c r="J1123" s="68"/>
      <c r="K1123" s="66">
        <v>1805</v>
      </c>
      <c r="L1123" s="68" t="s">
        <v>3105</v>
      </c>
    </row>
    <row r="1124" spans="1:12">
      <c r="A1124" s="63">
        <v>1600</v>
      </c>
      <c r="B1124" s="63" t="s">
        <v>3162</v>
      </c>
      <c r="C1124" s="64" t="s">
        <v>1175</v>
      </c>
      <c r="D1124" s="65">
        <v>42879</v>
      </c>
      <c r="E1124" s="66">
        <v>2</v>
      </c>
      <c r="F1124" s="66">
        <v>22</v>
      </c>
      <c r="G1124" s="66" t="str">
        <f>_xlfn.XLOOKUP(E1124,'Cost Pools'!$A$3:$A$8,'Cost Pools'!$B$3:$B$8,"Tarkista KP-numero")</f>
        <v>Consulting</v>
      </c>
      <c r="H1124" s="66" t="str">
        <f>_xlfn.XLOOKUP(F1124,'Cost Pools'!$C$3:$C$13,'Cost Pools'!$D$3:$D$13,"Check CP Number")</f>
        <v>Pittsburg</v>
      </c>
      <c r="I1124" s="67">
        <v>2318</v>
      </c>
      <c r="J1124" s="68"/>
      <c r="K1124" s="66">
        <v>111</v>
      </c>
      <c r="L1124" s="68" t="s">
        <v>3025</v>
      </c>
    </row>
    <row r="1125" spans="1:12">
      <c r="A1125" s="63">
        <v>1600</v>
      </c>
      <c r="B1125" s="63" t="s">
        <v>3162</v>
      </c>
      <c r="C1125" s="64" t="s">
        <v>1176</v>
      </c>
      <c r="D1125" s="65">
        <v>42879</v>
      </c>
      <c r="E1125" s="66">
        <v>6</v>
      </c>
      <c r="F1125" s="66">
        <v>61</v>
      </c>
      <c r="G1125" s="66" t="str">
        <f>_xlfn.XLOOKUP(E1125,'Cost Pools'!$A$3:$A$8,'Cost Pools'!$B$3:$B$8,"Tarkista KP-numero")</f>
        <v>Other Services</v>
      </c>
      <c r="H1125" s="66" t="str">
        <f>_xlfn.XLOOKUP(F1125,'Cost Pools'!$C$3:$C$13,'Cost Pools'!$D$3:$D$13,"Check CP Number")</f>
        <v>New York</v>
      </c>
      <c r="I1125" s="67">
        <v>12980.8</v>
      </c>
      <c r="J1125" s="68"/>
      <c r="K1125" s="66">
        <v>111</v>
      </c>
      <c r="L1125" s="68" t="s">
        <v>3025</v>
      </c>
    </row>
    <row r="1126" spans="1:12">
      <c r="A1126" s="63">
        <v>1600</v>
      </c>
      <c r="B1126" s="63" t="s">
        <v>3162</v>
      </c>
      <c r="C1126" s="64" t="s">
        <v>1177</v>
      </c>
      <c r="D1126" s="65">
        <v>42879</v>
      </c>
      <c r="E1126" s="66">
        <v>2</v>
      </c>
      <c r="F1126" s="66">
        <v>22</v>
      </c>
      <c r="G1126" s="66" t="str">
        <f>_xlfn.XLOOKUP(E1126,'Cost Pools'!$A$3:$A$8,'Cost Pools'!$B$3:$B$8,"Tarkista KP-numero")</f>
        <v>Consulting</v>
      </c>
      <c r="H1126" s="66" t="str">
        <f>_xlfn.XLOOKUP(F1126,'Cost Pools'!$C$3:$C$13,'Cost Pools'!$D$3:$D$13,"Check CP Number")</f>
        <v>Pittsburg</v>
      </c>
      <c r="I1126" s="67">
        <v>1342</v>
      </c>
      <c r="J1126" s="68"/>
      <c r="K1126" s="66">
        <v>1268</v>
      </c>
      <c r="L1126" s="68" t="s">
        <v>3099</v>
      </c>
    </row>
    <row r="1127" spans="1:12">
      <c r="A1127" s="63">
        <v>1600</v>
      </c>
      <c r="B1127" s="63" t="s">
        <v>3162</v>
      </c>
      <c r="C1127" s="64" t="s">
        <v>1178</v>
      </c>
      <c r="D1127" s="65">
        <v>42879</v>
      </c>
      <c r="E1127" s="66">
        <v>6</v>
      </c>
      <c r="F1127" s="66">
        <v>61</v>
      </c>
      <c r="G1127" s="66" t="str">
        <f>_xlfn.XLOOKUP(E1127,'Cost Pools'!$A$3:$A$8,'Cost Pools'!$B$3:$B$8,"Tarkista KP-numero")</f>
        <v>Other Services</v>
      </c>
      <c r="H1127" s="66" t="str">
        <f>_xlfn.XLOOKUP(F1127,'Cost Pools'!$C$3:$C$13,'Cost Pools'!$D$3:$D$13,"Check CP Number")</f>
        <v>New York</v>
      </c>
      <c r="I1127" s="67">
        <v>3294</v>
      </c>
      <c r="J1127" s="68"/>
      <c r="K1127" s="66">
        <v>1268</v>
      </c>
      <c r="L1127" s="68" t="s">
        <v>3099</v>
      </c>
    </row>
    <row r="1128" spans="1:12">
      <c r="A1128" s="63">
        <v>1600</v>
      </c>
      <c r="B1128" s="63" t="s">
        <v>3162</v>
      </c>
      <c r="C1128" s="64" t="s">
        <v>1179</v>
      </c>
      <c r="D1128" s="65">
        <v>42879</v>
      </c>
      <c r="E1128" s="66">
        <v>6</v>
      </c>
      <c r="F1128" s="66">
        <v>62</v>
      </c>
      <c r="G1128" s="66" t="str">
        <f>_xlfn.XLOOKUP(E1128,'Cost Pools'!$A$3:$A$8,'Cost Pools'!$B$3:$B$8,"Tarkista KP-numero")</f>
        <v>Other Services</v>
      </c>
      <c r="H1128" s="66" t="str">
        <f>_xlfn.XLOOKUP(F1128,'Cost Pools'!$C$3:$C$13,'Cost Pools'!$D$3:$D$13,"Check CP Number")</f>
        <v>Los Angeles</v>
      </c>
      <c r="I1128" s="67">
        <v>1354.2</v>
      </c>
      <c r="J1128" s="68"/>
      <c r="K1128" s="66">
        <v>3126</v>
      </c>
      <c r="L1128" s="68" t="s">
        <v>3147</v>
      </c>
    </row>
    <row r="1129" spans="1:12">
      <c r="A1129" s="63">
        <v>1600</v>
      </c>
      <c r="B1129" s="63" t="s">
        <v>3162</v>
      </c>
      <c r="C1129" s="64" t="s">
        <v>1180</v>
      </c>
      <c r="D1129" s="65">
        <v>42879</v>
      </c>
      <c r="E1129" s="66">
        <v>2</v>
      </c>
      <c r="F1129" s="66">
        <v>22</v>
      </c>
      <c r="G1129" s="66" t="str">
        <f>_xlfn.XLOOKUP(E1129,'Cost Pools'!$A$3:$A$8,'Cost Pools'!$B$3:$B$8,"Tarkista KP-numero")</f>
        <v>Consulting</v>
      </c>
      <c r="H1129" s="66" t="str">
        <f>_xlfn.XLOOKUP(F1129,'Cost Pools'!$C$3:$C$13,'Cost Pools'!$D$3:$D$13,"Check CP Number")</f>
        <v>Pittsburg</v>
      </c>
      <c r="I1129" s="67">
        <v>1006.5</v>
      </c>
      <c r="J1129" s="68"/>
      <c r="K1129" s="66">
        <v>3126</v>
      </c>
      <c r="L1129" s="68" t="s">
        <v>3147</v>
      </c>
    </row>
    <row r="1130" spans="1:12">
      <c r="A1130" s="63">
        <v>1600</v>
      </c>
      <c r="B1130" s="63" t="s">
        <v>3162</v>
      </c>
      <c r="C1130" s="64" t="s">
        <v>1181</v>
      </c>
      <c r="D1130" s="65">
        <v>42879</v>
      </c>
      <c r="E1130" s="66">
        <v>2</v>
      </c>
      <c r="F1130" s="66">
        <v>22</v>
      </c>
      <c r="G1130" s="66" t="str">
        <f>_xlfn.XLOOKUP(E1130,'Cost Pools'!$A$3:$A$8,'Cost Pools'!$B$3:$B$8,"Tarkista KP-numero")</f>
        <v>Consulting</v>
      </c>
      <c r="H1130" s="66" t="str">
        <f>_xlfn.XLOOKUP(F1130,'Cost Pools'!$C$3:$C$13,'Cost Pools'!$D$3:$D$13,"Check CP Number")</f>
        <v>Pittsburg</v>
      </c>
      <c r="I1130" s="67">
        <v>2086.1999999999998</v>
      </c>
      <c r="J1130" s="68"/>
      <c r="K1130" s="66">
        <v>3077</v>
      </c>
      <c r="L1130" s="68" t="s">
        <v>3143</v>
      </c>
    </row>
    <row r="1131" spans="1:12">
      <c r="A1131" s="63">
        <v>1600</v>
      </c>
      <c r="B1131" s="63" t="s">
        <v>3162</v>
      </c>
      <c r="C1131" s="64" t="s">
        <v>1182</v>
      </c>
      <c r="D1131" s="65">
        <v>42879</v>
      </c>
      <c r="E1131" s="66">
        <v>6</v>
      </c>
      <c r="F1131" s="66">
        <v>63</v>
      </c>
      <c r="G1131" s="66" t="str">
        <f>_xlfn.XLOOKUP(E1131,'Cost Pools'!$A$3:$A$8,'Cost Pools'!$B$3:$B$8,"Tarkista KP-numero")</f>
        <v>Other Services</v>
      </c>
      <c r="H1131" s="66" t="str">
        <f>_xlfn.XLOOKUP(F1131,'Cost Pools'!$C$3:$C$13,'Cost Pools'!$D$3:$D$13,"Check CP Number")</f>
        <v>Check CP Number</v>
      </c>
      <c r="I1131" s="67">
        <v>4071.75</v>
      </c>
      <c r="J1131" s="68"/>
      <c r="K1131" s="66">
        <v>3077</v>
      </c>
      <c r="L1131" s="68" t="s">
        <v>3143</v>
      </c>
    </row>
    <row r="1132" spans="1:12">
      <c r="A1132" s="63">
        <v>1600</v>
      </c>
      <c r="B1132" s="63" t="s">
        <v>3162</v>
      </c>
      <c r="C1132" s="64" t="s">
        <v>1183</v>
      </c>
      <c r="D1132" s="65">
        <v>42879</v>
      </c>
      <c r="E1132" s="66">
        <v>2</v>
      </c>
      <c r="F1132" s="66">
        <v>22</v>
      </c>
      <c r="G1132" s="66" t="str">
        <f>_xlfn.XLOOKUP(E1132,'Cost Pools'!$A$3:$A$8,'Cost Pools'!$B$3:$B$8,"Tarkista KP-numero")</f>
        <v>Consulting</v>
      </c>
      <c r="H1132" s="66" t="str">
        <f>_xlfn.XLOOKUP(F1132,'Cost Pools'!$C$3:$C$13,'Cost Pools'!$D$3:$D$13,"Check CP Number")</f>
        <v>Pittsburg</v>
      </c>
      <c r="I1132" s="67">
        <v>2318</v>
      </c>
      <c r="J1132" s="68"/>
      <c r="K1132" s="66">
        <v>3077</v>
      </c>
      <c r="L1132" s="68" t="s">
        <v>3143</v>
      </c>
    </row>
    <row r="1133" spans="1:12">
      <c r="A1133" s="63">
        <v>1600</v>
      </c>
      <c r="B1133" s="63" t="s">
        <v>3162</v>
      </c>
      <c r="C1133" s="64" t="s">
        <v>1184</v>
      </c>
      <c r="D1133" s="65">
        <v>42880</v>
      </c>
      <c r="E1133" s="66">
        <v>1</v>
      </c>
      <c r="F1133" s="66">
        <v>11</v>
      </c>
      <c r="G1133" s="66" t="str">
        <f>_xlfn.XLOOKUP(E1133,'Cost Pools'!$A$3:$A$8,'Cost Pools'!$B$3:$B$8,"Tarkista KP-numero")</f>
        <v>Accounting</v>
      </c>
      <c r="H1133" s="66" t="str">
        <f>_xlfn.XLOOKUP(F1133,'Cost Pools'!$C$3:$C$13,'Cost Pools'!$D$3:$D$13,"Check CP Number")</f>
        <v>New York</v>
      </c>
      <c r="I1133" s="67">
        <v>8285.73</v>
      </c>
      <c r="J1133" s="68"/>
      <c r="K1133" s="66">
        <v>515</v>
      </c>
      <c r="L1133" s="68" t="s">
        <v>3063</v>
      </c>
    </row>
    <row r="1134" spans="1:12">
      <c r="A1134" s="63">
        <v>1600</v>
      </c>
      <c r="B1134" s="63" t="s">
        <v>3162</v>
      </c>
      <c r="C1134" s="64" t="s">
        <v>1185</v>
      </c>
      <c r="D1134" s="65">
        <v>42882</v>
      </c>
      <c r="E1134" s="66">
        <v>1</v>
      </c>
      <c r="F1134" s="66">
        <v>12</v>
      </c>
      <c r="G1134" s="66" t="str">
        <f>_xlfn.XLOOKUP(E1134,'Cost Pools'!$A$3:$A$8,'Cost Pools'!$B$3:$B$8,"Tarkista KP-numero")</f>
        <v>Accounting</v>
      </c>
      <c r="H1134" s="66" t="str">
        <f>_xlfn.XLOOKUP(F1134,'Cost Pools'!$C$3:$C$13,'Cost Pools'!$D$3:$D$13,"Check CP Number")</f>
        <v>Los Angeles</v>
      </c>
      <c r="I1134" s="68"/>
      <c r="J1134" s="67">
        <v>-1610.4</v>
      </c>
      <c r="K1134" s="66">
        <v>756</v>
      </c>
      <c r="L1134" s="68" t="s">
        <v>3080</v>
      </c>
    </row>
    <row r="1135" spans="1:12">
      <c r="A1135" s="63">
        <v>1600</v>
      </c>
      <c r="B1135" s="63" t="s">
        <v>3162</v>
      </c>
      <c r="C1135" s="64" t="s">
        <v>1186</v>
      </c>
      <c r="D1135" s="65">
        <v>42882</v>
      </c>
      <c r="E1135" s="66">
        <v>1</v>
      </c>
      <c r="F1135" s="66">
        <v>12</v>
      </c>
      <c r="G1135" s="66" t="str">
        <f>_xlfn.XLOOKUP(E1135,'Cost Pools'!$A$3:$A$8,'Cost Pools'!$B$3:$B$8,"Tarkista KP-numero")</f>
        <v>Accounting</v>
      </c>
      <c r="H1135" s="66" t="str">
        <f>_xlfn.XLOOKUP(F1135,'Cost Pools'!$C$3:$C$13,'Cost Pools'!$D$3:$D$13,"Check CP Number")</f>
        <v>Los Angeles</v>
      </c>
      <c r="I1135" s="67">
        <v>1610.4</v>
      </c>
      <c r="J1135" s="68"/>
      <c r="K1135" s="66">
        <v>1440</v>
      </c>
      <c r="L1135" s="68" t="s">
        <v>3102</v>
      </c>
    </row>
    <row r="1136" spans="1:12">
      <c r="A1136" s="63">
        <v>1600</v>
      </c>
      <c r="B1136" s="63" t="s">
        <v>3162</v>
      </c>
      <c r="C1136" s="64" t="s">
        <v>1187</v>
      </c>
      <c r="D1136" s="65">
        <v>42883</v>
      </c>
      <c r="E1136" s="66">
        <v>3</v>
      </c>
      <c r="F1136" s="68"/>
      <c r="G1136" s="66" t="str">
        <f>_xlfn.XLOOKUP(E1136,'Cost Pools'!$A$3:$A$8,'Cost Pools'!$B$3:$B$8,"Tarkista KP-numero")</f>
        <v>Seminars</v>
      </c>
      <c r="H1136" s="66" t="str">
        <f>_xlfn.XLOOKUP(F1136,'Cost Pools'!$C$3:$C$13,'Cost Pools'!$D$3:$D$13,"Check CP Number")</f>
        <v>Check CP Number</v>
      </c>
      <c r="I1136" s="67">
        <v>58.56</v>
      </c>
      <c r="J1136" s="68"/>
      <c r="K1136" s="66">
        <v>93</v>
      </c>
      <c r="L1136" s="68" t="s">
        <v>3015</v>
      </c>
    </row>
    <row r="1137" spans="1:12">
      <c r="A1137" s="63">
        <v>1600</v>
      </c>
      <c r="B1137" s="63" t="s">
        <v>3162</v>
      </c>
      <c r="C1137" s="64" t="s">
        <v>1188</v>
      </c>
      <c r="D1137" s="65">
        <v>42883</v>
      </c>
      <c r="E1137" s="66">
        <v>3</v>
      </c>
      <c r="F1137" s="68"/>
      <c r="G1137" s="66" t="str">
        <f>_xlfn.XLOOKUP(E1137,'Cost Pools'!$A$3:$A$8,'Cost Pools'!$B$3:$B$8,"Tarkista KP-numero")</f>
        <v>Seminars</v>
      </c>
      <c r="H1137" s="66" t="str">
        <f>_xlfn.XLOOKUP(F1137,'Cost Pools'!$C$3:$C$13,'Cost Pools'!$D$3:$D$13,"Check CP Number")</f>
        <v>Check CP Number</v>
      </c>
      <c r="I1137" s="67">
        <v>29.28</v>
      </c>
      <c r="J1137" s="68"/>
      <c r="K1137" s="66">
        <v>93</v>
      </c>
      <c r="L1137" s="68" t="s">
        <v>3015</v>
      </c>
    </row>
    <row r="1138" spans="1:12">
      <c r="A1138" s="63">
        <v>1600</v>
      </c>
      <c r="B1138" s="63" t="s">
        <v>3162</v>
      </c>
      <c r="C1138" s="64" t="s">
        <v>1189</v>
      </c>
      <c r="D1138" s="65">
        <v>42883</v>
      </c>
      <c r="E1138" s="66">
        <v>3</v>
      </c>
      <c r="F1138" s="68"/>
      <c r="G1138" s="66" t="str">
        <f>_xlfn.XLOOKUP(E1138,'Cost Pools'!$A$3:$A$8,'Cost Pools'!$B$3:$B$8,"Tarkista KP-numero")</f>
        <v>Seminars</v>
      </c>
      <c r="H1138" s="66" t="str">
        <f>_xlfn.XLOOKUP(F1138,'Cost Pools'!$C$3:$C$13,'Cost Pools'!$D$3:$D$13,"Check CP Number")</f>
        <v>Check CP Number</v>
      </c>
      <c r="I1138" s="67">
        <v>219.6</v>
      </c>
      <c r="J1138" s="68"/>
      <c r="K1138" s="66">
        <v>313</v>
      </c>
      <c r="L1138" s="68" t="s">
        <v>3051</v>
      </c>
    </row>
    <row r="1139" spans="1:12">
      <c r="A1139" s="63">
        <v>1600</v>
      </c>
      <c r="B1139" s="63" t="s">
        <v>3162</v>
      </c>
      <c r="C1139" s="64" t="s">
        <v>1190</v>
      </c>
      <c r="D1139" s="65">
        <v>42883</v>
      </c>
      <c r="E1139" s="66">
        <v>6</v>
      </c>
      <c r="F1139" s="66">
        <v>62</v>
      </c>
      <c r="G1139" s="66" t="str">
        <f>_xlfn.XLOOKUP(E1139,'Cost Pools'!$A$3:$A$8,'Cost Pools'!$B$3:$B$8,"Tarkista KP-numero")</f>
        <v>Other Services</v>
      </c>
      <c r="H1139" s="66" t="str">
        <f>_xlfn.XLOOKUP(F1139,'Cost Pools'!$C$3:$C$13,'Cost Pools'!$D$3:$D$13,"Check CP Number")</f>
        <v>Los Angeles</v>
      </c>
      <c r="I1139" s="67">
        <v>927.2</v>
      </c>
      <c r="J1139" s="68"/>
      <c r="K1139" s="66">
        <v>424</v>
      </c>
      <c r="L1139" s="68" t="s">
        <v>3057</v>
      </c>
    </row>
    <row r="1140" spans="1:12">
      <c r="A1140" s="63">
        <v>1600</v>
      </c>
      <c r="B1140" s="63" t="s">
        <v>3162</v>
      </c>
      <c r="C1140" s="64" t="s">
        <v>1191</v>
      </c>
      <c r="D1140" s="65">
        <v>42883</v>
      </c>
      <c r="E1140" s="66">
        <v>1</v>
      </c>
      <c r="F1140" s="66">
        <v>12</v>
      </c>
      <c r="G1140" s="66" t="str">
        <f>_xlfn.XLOOKUP(E1140,'Cost Pools'!$A$3:$A$8,'Cost Pools'!$B$3:$B$8,"Tarkista KP-numero")</f>
        <v>Accounting</v>
      </c>
      <c r="H1140" s="66" t="str">
        <f>_xlfn.XLOOKUP(F1140,'Cost Pools'!$C$3:$C$13,'Cost Pools'!$D$3:$D$13,"Check CP Number")</f>
        <v>Los Angeles</v>
      </c>
      <c r="I1140" s="67">
        <v>1217.56</v>
      </c>
      <c r="J1140" s="68"/>
      <c r="K1140" s="66">
        <v>630</v>
      </c>
      <c r="L1140" s="68" t="s">
        <v>3073</v>
      </c>
    </row>
    <row r="1141" spans="1:12">
      <c r="A1141" s="63">
        <v>1600</v>
      </c>
      <c r="B1141" s="63" t="s">
        <v>3162</v>
      </c>
      <c r="C1141" s="64" t="s">
        <v>1192</v>
      </c>
      <c r="D1141" s="65">
        <v>42883</v>
      </c>
      <c r="E1141" s="66">
        <v>3</v>
      </c>
      <c r="F1141" s="68"/>
      <c r="G1141" s="66" t="str">
        <f>_xlfn.XLOOKUP(E1141,'Cost Pools'!$A$3:$A$8,'Cost Pools'!$B$3:$B$8,"Tarkista KP-numero")</f>
        <v>Seminars</v>
      </c>
      <c r="H1141" s="66" t="str">
        <f>_xlfn.XLOOKUP(F1141,'Cost Pools'!$C$3:$C$13,'Cost Pools'!$D$3:$D$13,"Check CP Number")</f>
        <v>Check CP Number</v>
      </c>
      <c r="I1141" s="67">
        <v>906.46</v>
      </c>
      <c r="J1141" s="68"/>
      <c r="K1141" s="66">
        <v>1943</v>
      </c>
      <c r="L1141" s="68" t="s">
        <v>3107</v>
      </c>
    </row>
    <row r="1142" spans="1:12">
      <c r="A1142" s="63">
        <v>1600</v>
      </c>
      <c r="B1142" s="63" t="s">
        <v>3162</v>
      </c>
      <c r="C1142" s="64" t="s">
        <v>1193</v>
      </c>
      <c r="D1142" s="65">
        <v>42883</v>
      </c>
      <c r="E1142" s="66">
        <v>1</v>
      </c>
      <c r="F1142" s="66">
        <v>12</v>
      </c>
      <c r="G1142" s="66" t="str">
        <f>_xlfn.XLOOKUP(E1142,'Cost Pools'!$A$3:$A$8,'Cost Pools'!$B$3:$B$8,"Tarkista KP-numero")</f>
        <v>Accounting</v>
      </c>
      <c r="H1142" s="66" t="str">
        <f>_xlfn.XLOOKUP(F1142,'Cost Pools'!$C$3:$C$13,'Cost Pools'!$D$3:$D$13,"Check CP Number")</f>
        <v>Los Angeles</v>
      </c>
      <c r="I1142" s="67">
        <v>1298.08</v>
      </c>
      <c r="J1142" s="68"/>
      <c r="K1142" s="66">
        <v>2178</v>
      </c>
      <c r="L1142" s="68" t="s">
        <v>3115</v>
      </c>
    </row>
    <row r="1143" spans="1:12">
      <c r="A1143" s="63">
        <v>1600</v>
      </c>
      <c r="B1143" s="63" t="s">
        <v>3162</v>
      </c>
      <c r="C1143" s="64" t="s">
        <v>1194</v>
      </c>
      <c r="D1143" s="65">
        <v>42883</v>
      </c>
      <c r="E1143" s="66">
        <v>6</v>
      </c>
      <c r="F1143" s="66">
        <v>61</v>
      </c>
      <c r="G1143" s="66" t="str">
        <f>_xlfn.XLOOKUP(E1143,'Cost Pools'!$A$3:$A$8,'Cost Pools'!$B$3:$B$8,"Tarkista KP-numero")</f>
        <v>Other Services</v>
      </c>
      <c r="H1143" s="66" t="str">
        <f>_xlfn.XLOOKUP(F1143,'Cost Pools'!$C$3:$C$13,'Cost Pools'!$D$3:$D$13,"Check CP Number")</f>
        <v>New York</v>
      </c>
      <c r="I1143" s="67">
        <v>1097.71</v>
      </c>
      <c r="J1143" s="68"/>
      <c r="K1143" s="66">
        <v>2238</v>
      </c>
      <c r="L1143" s="68" t="s">
        <v>3117</v>
      </c>
    </row>
    <row r="1144" spans="1:12">
      <c r="A1144" s="63">
        <v>1600</v>
      </c>
      <c r="B1144" s="63" t="s">
        <v>3162</v>
      </c>
      <c r="C1144" s="64" t="s">
        <v>1195</v>
      </c>
      <c r="D1144" s="65">
        <v>42883</v>
      </c>
      <c r="E1144" s="66">
        <v>6</v>
      </c>
      <c r="F1144" s="66">
        <v>62</v>
      </c>
      <c r="G1144" s="66" t="str">
        <f>_xlfn.XLOOKUP(E1144,'Cost Pools'!$A$3:$A$8,'Cost Pools'!$B$3:$B$8,"Tarkista KP-numero")</f>
        <v>Other Services</v>
      </c>
      <c r="H1144" s="66" t="str">
        <f>_xlfn.XLOOKUP(F1144,'Cost Pools'!$C$3:$C$13,'Cost Pools'!$D$3:$D$13,"Check CP Number")</f>
        <v>Los Angeles</v>
      </c>
      <c r="I1144" s="67">
        <v>658.8</v>
      </c>
      <c r="J1144" s="68"/>
      <c r="K1144" s="66">
        <v>2748</v>
      </c>
      <c r="L1144" s="68" t="s">
        <v>3131</v>
      </c>
    </row>
    <row r="1145" spans="1:12">
      <c r="A1145" s="63">
        <v>1600</v>
      </c>
      <c r="B1145" s="63" t="s">
        <v>3162</v>
      </c>
      <c r="C1145" s="64" t="s">
        <v>1196</v>
      </c>
      <c r="D1145" s="65">
        <v>42883</v>
      </c>
      <c r="E1145" s="66">
        <v>6</v>
      </c>
      <c r="F1145" s="66">
        <v>62</v>
      </c>
      <c r="G1145" s="66" t="str">
        <f>_xlfn.XLOOKUP(E1145,'Cost Pools'!$A$3:$A$8,'Cost Pools'!$B$3:$B$8,"Tarkista KP-numero")</f>
        <v>Other Services</v>
      </c>
      <c r="H1145" s="66" t="str">
        <f>_xlfn.XLOOKUP(F1145,'Cost Pools'!$C$3:$C$13,'Cost Pools'!$D$3:$D$13,"Check CP Number")</f>
        <v>Los Angeles</v>
      </c>
      <c r="I1145" s="67">
        <v>1317.6</v>
      </c>
      <c r="J1145" s="68"/>
      <c r="K1145" s="66">
        <v>2748</v>
      </c>
      <c r="L1145" s="68" t="s">
        <v>3131</v>
      </c>
    </row>
    <row r="1146" spans="1:12">
      <c r="A1146" s="63">
        <v>1600</v>
      </c>
      <c r="B1146" s="63" t="s">
        <v>3162</v>
      </c>
      <c r="C1146" s="64" t="s">
        <v>1197</v>
      </c>
      <c r="D1146" s="65">
        <v>42883</v>
      </c>
      <c r="E1146" s="66">
        <v>3</v>
      </c>
      <c r="F1146" s="68"/>
      <c r="G1146" s="66" t="str">
        <f>_xlfn.XLOOKUP(E1146,'Cost Pools'!$A$3:$A$8,'Cost Pools'!$B$3:$B$8,"Tarkista KP-numero")</f>
        <v>Seminars</v>
      </c>
      <c r="H1146" s="66" t="str">
        <f>_xlfn.XLOOKUP(F1146,'Cost Pools'!$C$3:$C$13,'Cost Pools'!$D$3:$D$13,"Check CP Number")</f>
        <v>Check CP Number</v>
      </c>
      <c r="I1146" s="67">
        <v>244</v>
      </c>
      <c r="J1146" s="68"/>
      <c r="K1146" s="66">
        <v>1126</v>
      </c>
      <c r="L1146" s="68" t="s">
        <v>3096</v>
      </c>
    </row>
    <row r="1147" spans="1:12">
      <c r="A1147" s="63">
        <v>1600</v>
      </c>
      <c r="B1147" s="63" t="s">
        <v>3162</v>
      </c>
      <c r="C1147" s="64" t="s">
        <v>1198</v>
      </c>
      <c r="D1147" s="65">
        <v>42883</v>
      </c>
      <c r="E1147" s="66">
        <v>1</v>
      </c>
      <c r="F1147" s="66">
        <v>12</v>
      </c>
      <c r="G1147" s="66" t="str">
        <f>_xlfn.XLOOKUP(E1147,'Cost Pools'!$A$3:$A$8,'Cost Pools'!$B$3:$B$8,"Tarkista KP-numero")</f>
        <v>Accounting</v>
      </c>
      <c r="H1147" s="66" t="str">
        <f>_xlfn.XLOOKUP(F1147,'Cost Pools'!$C$3:$C$13,'Cost Pools'!$D$3:$D$13,"Check CP Number")</f>
        <v>Los Angeles</v>
      </c>
      <c r="I1147" s="67">
        <v>1110.2</v>
      </c>
      <c r="J1147" s="68"/>
      <c r="K1147" s="66">
        <v>1119</v>
      </c>
      <c r="L1147" s="68" t="s">
        <v>3095</v>
      </c>
    </row>
    <row r="1148" spans="1:12">
      <c r="A1148" s="63">
        <v>1600</v>
      </c>
      <c r="B1148" s="63" t="s">
        <v>3162</v>
      </c>
      <c r="C1148" s="64" t="s">
        <v>1199</v>
      </c>
      <c r="D1148" s="65">
        <v>42883</v>
      </c>
      <c r="E1148" s="66">
        <v>3</v>
      </c>
      <c r="F1148" s="68"/>
      <c r="G1148" s="66" t="str">
        <f>_xlfn.XLOOKUP(E1148,'Cost Pools'!$A$3:$A$8,'Cost Pools'!$B$3:$B$8,"Tarkista KP-numero")</f>
        <v>Seminars</v>
      </c>
      <c r="H1148" s="66" t="str">
        <f>_xlfn.XLOOKUP(F1148,'Cost Pools'!$C$3:$C$13,'Cost Pools'!$D$3:$D$13,"Check CP Number")</f>
        <v>Check CP Number</v>
      </c>
      <c r="I1148" s="67">
        <v>219.6</v>
      </c>
      <c r="J1148" s="68"/>
      <c r="K1148" s="66">
        <v>133</v>
      </c>
      <c r="L1148" s="68" t="s">
        <v>3028</v>
      </c>
    </row>
    <row r="1149" spans="1:12">
      <c r="A1149" s="63">
        <v>1600</v>
      </c>
      <c r="B1149" s="63" t="s">
        <v>3162</v>
      </c>
      <c r="C1149" s="64" t="s">
        <v>1200</v>
      </c>
      <c r="D1149" s="65">
        <v>42883</v>
      </c>
      <c r="E1149" s="66">
        <v>1</v>
      </c>
      <c r="F1149" s="66">
        <v>12</v>
      </c>
      <c r="G1149" s="66" t="str">
        <f>_xlfn.XLOOKUP(E1149,'Cost Pools'!$A$3:$A$8,'Cost Pools'!$B$3:$B$8,"Tarkista KP-numero")</f>
        <v>Accounting</v>
      </c>
      <c r="H1149" s="66" t="str">
        <f>_xlfn.XLOOKUP(F1149,'Cost Pools'!$C$3:$C$13,'Cost Pools'!$D$3:$D$13,"Check CP Number")</f>
        <v>Los Angeles</v>
      </c>
      <c r="I1149" s="67">
        <v>1005.28</v>
      </c>
      <c r="J1149" s="68"/>
      <c r="K1149" s="66">
        <v>103</v>
      </c>
      <c r="L1149" s="68" t="s">
        <v>3020</v>
      </c>
    </row>
    <row r="1150" spans="1:12">
      <c r="A1150" s="63">
        <v>1600</v>
      </c>
      <c r="B1150" s="63" t="s">
        <v>3162</v>
      </c>
      <c r="C1150" s="64" t="s">
        <v>1201</v>
      </c>
      <c r="D1150" s="65">
        <v>42883</v>
      </c>
      <c r="E1150" s="66">
        <v>1</v>
      </c>
      <c r="F1150" s="66">
        <v>12</v>
      </c>
      <c r="G1150" s="66" t="str">
        <f>_xlfn.XLOOKUP(E1150,'Cost Pools'!$A$3:$A$8,'Cost Pools'!$B$3:$B$8,"Tarkista KP-numero")</f>
        <v>Accounting</v>
      </c>
      <c r="H1150" s="66" t="str">
        <f>_xlfn.XLOOKUP(F1150,'Cost Pools'!$C$3:$C$13,'Cost Pools'!$D$3:$D$13,"Check CP Number")</f>
        <v>Los Angeles</v>
      </c>
      <c r="I1150" s="67">
        <v>1379.82</v>
      </c>
      <c r="J1150" s="68"/>
      <c r="K1150" s="66">
        <v>3107</v>
      </c>
      <c r="L1150" s="68" t="s">
        <v>3146</v>
      </c>
    </row>
    <row r="1151" spans="1:12">
      <c r="A1151" s="63">
        <v>1600</v>
      </c>
      <c r="B1151" s="63" t="s">
        <v>3162</v>
      </c>
      <c r="C1151" s="64" t="s">
        <v>1202</v>
      </c>
      <c r="D1151" s="65">
        <v>42883</v>
      </c>
      <c r="E1151" s="66">
        <v>1</v>
      </c>
      <c r="F1151" s="66">
        <v>12</v>
      </c>
      <c r="G1151" s="66" t="str">
        <f>_xlfn.XLOOKUP(E1151,'Cost Pools'!$A$3:$A$8,'Cost Pools'!$B$3:$B$8,"Tarkista KP-numero")</f>
        <v>Accounting</v>
      </c>
      <c r="H1151" s="66" t="str">
        <f>_xlfn.XLOOKUP(F1151,'Cost Pools'!$C$3:$C$13,'Cost Pools'!$D$3:$D$13,"Check CP Number")</f>
        <v>Los Angeles</v>
      </c>
      <c r="I1151" s="67">
        <v>879.62</v>
      </c>
      <c r="J1151" s="68"/>
      <c r="K1151" s="66">
        <v>2457</v>
      </c>
      <c r="L1151" s="68" t="s">
        <v>3165</v>
      </c>
    </row>
    <row r="1152" spans="1:12">
      <c r="A1152" s="63">
        <v>1600</v>
      </c>
      <c r="B1152" s="63" t="s">
        <v>3162</v>
      </c>
      <c r="C1152" s="64" t="s">
        <v>1203</v>
      </c>
      <c r="D1152" s="65">
        <v>42883</v>
      </c>
      <c r="E1152" s="66">
        <v>1</v>
      </c>
      <c r="F1152" s="66">
        <v>12</v>
      </c>
      <c r="G1152" s="66" t="str">
        <f>_xlfn.XLOOKUP(E1152,'Cost Pools'!$A$3:$A$8,'Cost Pools'!$B$3:$B$8,"Tarkista KP-numero")</f>
        <v>Accounting</v>
      </c>
      <c r="H1152" s="66" t="str">
        <f>_xlfn.XLOOKUP(F1152,'Cost Pools'!$C$3:$C$13,'Cost Pools'!$D$3:$D$13,"Check CP Number")</f>
        <v>Los Angeles</v>
      </c>
      <c r="I1152" s="67">
        <v>1217.56</v>
      </c>
      <c r="J1152" s="68"/>
      <c r="K1152" s="66">
        <v>756</v>
      </c>
      <c r="L1152" s="68" t="s">
        <v>3080</v>
      </c>
    </row>
    <row r="1153" spans="1:12">
      <c r="A1153" s="63">
        <v>1600</v>
      </c>
      <c r="B1153" s="63" t="s">
        <v>3162</v>
      </c>
      <c r="C1153" s="64" t="s">
        <v>1204</v>
      </c>
      <c r="D1153" s="65">
        <v>42883</v>
      </c>
      <c r="E1153" s="66">
        <v>1</v>
      </c>
      <c r="F1153" s="66">
        <v>12</v>
      </c>
      <c r="G1153" s="66" t="str">
        <f>_xlfn.XLOOKUP(E1153,'Cost Pools'!$A$3:$A$8,'Cost Pools'!$B$3:$B$8,"Tarkista KP-numero")</f>
        <v>Accounting</v>
      </c>
      <c r="H1153" s="66" t="str">
        <f>_xlfn.XLOOKUP(F1153,'Cost Pools'!$C$3:$C$13,'Cost Pools'!$D$3:$D$13,"Check CP Number")</f>
        <v>Los Angeles</v>
      </c>
      <c r="I1153" s="67">
        <v>1019.92</v>
      </c>
      <c r="J1153" s="68"/>
      <c r="K1153" s="66">
        <v>811</v>
      </c>
      <c r="L1153" s="68" t="s">
        <v>3083</v>
      </c>
    </row>
    <row r="1154" spans="1:12">
      <c r="A1154" s="63">
        <v>1600</v>
      </c>
      <c r="B1154" s="63" t="s">
        <v>3162</v>
      </c>
      <c r="C1154" s="64" t="s">
        <v>1205</v>
      </c>
      <c r="D1154" s="65">
        <v>42883</v>
      </c>
      <c r="E1154" s="66">
        <v>1</v>
      </c>
      <c r="F1154" s="66">
        <v>12</v>
      </c>
      <c r="G1154" s="66" t="str">
        <f>_xlfn.XLOOKUP(E1154,'Cost Pools'!$A$3:$A$8,'Cost Pools'!$B$3:$B$8,"Tarkista KP-numero")</f>
        <v>Accounting</v>
      </c>
      <c r="H1154" s="66" t="str">
        <f>_xlfn.XLOOKUP(F1154,'Cost Pools'!$C$3:$C$13,'Cost Pools'!$D$3:$D$13,"Check CP Number")</f>
        <v>Los Angeles</v>
      </c>
      <c r="I1154" s="67">
        <v>679.54</v>
      </c>
      <c r="J1154" s="68"/>
      <c r="K1154" s="66">
        <v>811</v>
      </c>
      <c r="L1154" s="68" t="s">
        <v>3083</v>
      </c>
    </row>
    <row r="1155" spans="1:12">
      <c r="A1155" s="63">
        <v>1600</v>
      </c>
      <c r="B1155" s="63" t="s">
        <v>3162</v>
      </c>
      <c r="C1155" s="64" t="s">
        <v>1206</v>
      </c>
      <c r="D1155" s="65">
        <v>42883</v>
      </c>
      <c r="E1155" s="66">
        <v>1</v>
      </c>
      <c r="F1155" s="66">
        <v>12</v>
      </c>
      <c r="G1155" s="66" t="str">
        <f>_xlfn.XLOOKUP(E1155,'Cost Pools'!$A$3:$A$8,'Cost Pools'!$B$3:$B$8,"Tarkista KP-numero")</f>
        <v>Accounting</v>
      </c>
      <c r="H1155" s="66" t="str">
        <f>_xlfn.XLOOKUP(F1155,'Cost Pools'!$C$3:$C$13,'Cost Pools'!$D$3:$D$13,"Check CP Number")</f>
        <v>Los Angeles</v>
      </c>
      <c r="I1155" s="67">
        <v>1005.28</v>
      </c>
      <c r="J1155" s="68"/>
      <c r="K1155" s="66">
        <v>611</v>
      </c>
      <c r="L1155" s="68" t="s">
        <v>3070</v>
      </c>
    </row>
    <row r="1156" spans="1:12">
      <c r="A1156" s="63">
        <v>1600</v>
      </c>
      <c r="B1156" s="63" t="s">
        <v>3162</v>
      </c>
      <c r="C1156" s="64" t="s">
        <v>1207</v>
      </c>
      <c r="D1156" s="65">
        <v>42883</v>
      </c>
      <c r="E1156" s="66">
        <v>1</v>
      </c>
      <c r="F1156" s="66">
        <v>12</v>
      </c>
      <c r="G1156" s="66" t="str">
        <f>_xlfn.XLOOKUP(E1156,'Cost Pools'!$A$3:$A$8,'Cost Pools'!$B$3:$B$8,"Tarkista KP-numero")</f>
        <v>Accounting</v>
      </c>
      <c r="H1156" s="66" t="str">
        <f>_xlfn.XLOOKUP(F1156,'Cost Pools'!$C$3:$C$13,'Cost Pools'!$D$3:$D$13,"Check CP Number")</f>
        <v>Los Angeles</v>
      </c>
      <c r="I1156" s="67">
        <v>1135.82</v>
      </c>
      <c r="J1156" s="68"/>
      <c r="K1156" s="66">
        <v>611</v>
      </c>
      <c r="L1156" s="68" t="s">
        <v>3070</v>
      </c>
    </row>
    <row r="1157" spans="1:12">
      <c r="A1157" s="63">
        <v>1600</v>
      </c>
      <c r="B1157" s="63" t="s">
        <v>3162</v>
      </c>
      <c r="C1157" s="64" t="s">
        <v>1208</v>
      </c>
      <c r="D1157" s="65">
        <v>42883</v>
      </c>
      <c r="E1157" s="66">
        <v>1</v>
      </c>
      <c r="F1157" s="66">
        <v>12</v>
      </c>
      <c r="G1157" s="66" t="str">
        <f>_xlfn.XLOOKUP(E1157,'Cost Pools'!$A$3:$A$8,'Cost Pools'!$B$3:$B$8,"Tarkista KP-numero")</f>
        <v>Accounting</v>
      </c>
      <c r="H1157" s="66" t="str">
        <f>_xlfn.XLOOKUP(F1157,'Cost Pools'!$C$3:$C$13,'Cost Pools'!$D$3:$D$13,"Check CP Number")</f>
        <v>Los Angeles</v>
      </c>
      <c r="I1157" s="67">
        <v>2755.98</v>
      </c>
      <c r="J1157" s="68"/>
      <c r="K1157" s="66">
        <v>1440</v>
      </c>
      <c r="L1157" s="68" t="s">
        <v>3102</v>
      </c>
    </row>
    <row r="1158" spans="1:12">
      <c r="A1158" s="63">
        <v>1600</v>
      </c>
      <c r="B1158" s="63" t="s">
        <v>3162</v>
      </c>
      <c r="C1158" s="64" t="s">
        <v>1209</v>
      </c>
      <c r="D1158" s="65">
        <v>42883</v>
      </c>
      <c r="E1158" s="66">
        <v>6</v>
      </c>
      <c r="F1158" s="66">
        <v>62</v>
      </c>
      <c r="G1158" s="66" t="str">
        <f>_xlfn.XLOOKUP(E1158,'Cost Pools'!$A$3:$A$8,'Cost Pools'!$B$3:$B$8,"Tarkista KP-numero")</f>
        <v>Other Services</v>
      </c>
      <c r="H1158" s="66" t="str">
        <f>_xlfn.XLOOKUP(F1158,'Cost Pools'!$C$3:$C$13,'Cost Pools'!$D$3:$D$13,"Check CP Number")</f>
        <v>Los Angeles</v>
      </c>
      <c r="I1158" s="67">
        <v>927.2</v>
      </c>
      <c r="J1158" s="68"/>
      <c r="K1158" s="66">
        <v>207</v>
      </c>
      <c r="L1158" s="68" t="s">
        <v>3036</v>
      </c>
    </row>
    <row r="1159" spans="1:12">
      <c r="A1159" s="63">
        <v>1600</v>
      </c>
      <c r="B1159" s="63" t="s">
        <v>3162</v>
      </c>
      <c r="C1159" s="64" t="s">
        <v>1210</v>
      </c>
      <c r="D1159" s="65">
        <v>42883</v>
      </c>
      <c r="E1159" s="66">
        <v>6</v>
      </c>
      <c r="F1159" s="66">
        <v>62</v>
      </c>
      <c r="G1159" s="66" t="str">
        <f>_xlfn.XLOOKUP(E1159,'Cost Pools'!$A$3:$A$8,'Cost Pools'!$B$3:$B$8,"Tarkista KP-numero")</f>
        <v>Other Services</v>
      </c>
      <c r="H1159" s="66" t="str">
        <f>_xlfn.XLOOKUP(F1159,'Cost Pools'!$C$3:$C$13,'Cost Pools'!$D$3:$D$13,"Check CP Number")</f>
        <v>Los Angeles</v>
      </c>
      <c r="I1159" s="67">
        <v>634.4</v>
      </c>
      <c r="J1159" s="68"/>
      <c r="K1159" s="66">
        <v>2178</v>
      </c>
      <c r="L1159" s="68" t="s">
        <v>3115</v>
      </c>
    </row>
    <row r="1160" spans="1:12">
      <c r="A1160" s="63">
        <v>1600</v>
      </c>
      <c r="B1160" s="63" t="s">
        <v>3162</v>
      </c>
      <c r="C1160" s="64" t="s">
        <v>1211</v>
      </c>
      <c r="D1160" s="65">
        <v>42883</v>
      </c>
      <c r="E1160" s="66">
        <v>1</v>
      </c>
      <c r="F1160" s="66">
        <v>12</v>
      </c>
      <c r="G1160" s="66" t="str">
        <f>_xlfn.XLOOKUP(E1160,'Cost Pools'!$A$3:$A$8,'Cost Pools'!$B$3:$B$8,"Tarkista KP-numero")</f>
        <v>Accounting</v>
      </c>
      <c r="H1160" s="66" t="str">
        <f>_xlfn.XLOOKUP(F1160,'Cost Pools'!$C$3:$C$13,'Cost Pools'!$D$3:$D$13,"Check CP Number")</f>
        <v>Los Angeles</v>
      </c>
      <c r="I1160" s="67">
        <v>1135.82</v>
      </c>
      <c r="J1160" s="68"/>
      <c r="K1160" s="66">
        <v>2077</v>
      </c>
      <c r="L1160" s="68" t="s">
        <v>3111</v>
      </c>
    </row>
    <row r="1161" spans="1:12">
      <c r="A1161" s="63">
        <v>1600</v>
      </c>
      <c r="B1161" s="63" t="s">
        <v>3162</v>
      </c>
      <c r="C1161" s="64" t="s">
        <v>1212</v>
      </c>
      <c r="D1161" s="65">
        <v>42883</v>
      </c>
      <c r="E1161" s="66">
        <v>1</v>
      </c>
      <c r="F1161" s="66">
        <v>12</v>
      </c>
      <c r="G1161" s="66" t="str">
        <f>_xlfn.XLOOKUP(E1161,'Cost Pools'!$A$3:$A$8,'Cost Pools'!$B$3:$B$8,"Tarkista KP-numero")</f>
        <v>Accounting</v>
      </c>
      <c r="H1161" s="66" t="str">
        <f>_xlfn.XLOOKUP(F1161,'Cost Pools'!$C$3:$C$13,'Cost Pools'!$D$3:$D$13,"Check CP Number")</f>
        <v>Los Angeles</v>
      </c>
      <c r="I1161" s="67">
        <v>1217.56</v>
      </c>
      <c r="J1161" s="68"/>
      <c r="K1161" s="66">
        <v>111</v>
      </c>
      <c r="L1161" s="68" t="s">
        <v>3025</v>
      </c>
    </row>
    <row r="1162" spans="1:12">
      <c r="A1162" s="63">
        <v>1600</v>
      </c>
      <c r="B1162" s="63" t="s">
        <v>3162</v>
      </c>
      <c r="C1162" s="64" t="s">
        <v>1213</v>
      </c>
      <c r="D1162" s="65">
        <v>42883</v>
      </c>
      <c r="E1162" s="66">
        <v>1</v>
      </c>
      <c r="F1162" s="66">
        <v>12</v>
      </c>
      <c r="G1162" s="66" t="str">
        <f>_xlfn.XLOOKUP(E1162,'Cost Pools'!$A$3:$A$8,'Cost Pools'!$B$3:$B$8,"Tarkista KP-numero")</f>
        <v>Accounting</v>
      </c>
      <c r="H1162" s="66" t="str">
        <f>_xlfn.XLOOKUP(F1162,'Cost Pools'!$C$3:$C$13,'Cost Pools'!$D$3:$D$13,"Check CP Number")</f>
        <v>Los Angeles</v>
      </c>
      <c r="I1162" s="67">
        <v>1622.6</v>
      </c>
      <c r="J1162" s="68"/>
      <c r="K1162" s="66">
        <v>3126</v>
      </c>
      <c r="L1162" s="68" t="s">
        <v>3147</v>
      </c>
    </row>
    <row r="1163" spans="1:12">
      <c r="A1163" s="63">
        <v>1600</v>
      </c>
      <c r="B1163" s="63" t="s">
        <v>3162</v>
      </c>
      <c r="C1163" s="64" t="s">
        <v>1214</v>
      </c>
      <c r="D1163" s="65">
        <v>42883</v>
      </c>
      <c r="E1163" s="66">
        <v>1</v>
      </c>
      <c r="F1163" s="66">
        <v>12</v>
      </c>
      <c r="G1163" s="66" t="str">
        <f>_xlfn.XLOOKUP(E1163,'Cost Pools'!$A$3:$A$8,'Cost Pools'!$B$3:$B$8,"Tarkista KP-numero")</f>
        <v>Accounting</v>
      </c>
      <c r="H1163" s="66" t="str">
        <f>_xlfn.XLOOKUP(F1163,'Cost Pools'!$C$3:$C$13,'Cost Pools'!$D$3:$D$13,"Check CP Number")</f>
        <v>Los Angeles</v>
      </c>
      <c r="I1163" s="67">
        <v>1622.6</v>
      </c>
      <c r="J1163" s="68"/>
      <c r="K1163" s="66">
        <v>2497</v>
      </c>
      <c r="L1163" s="68" t="s">
        <v>3164</v>
      </c>
    </row>
    <row r="1164" spans="1:12">
      <c r="A1164" s="63">
        <v>1600</v>
      </c>
      <c r="B1164" s="63" t="s">
        <v>3162</v>
      </c>
      <c r="C1164" s="64" t="s">
        <v>1215</v>
      </c>
      <c r="D1164" s="65">
        <v>42883</v>
      </c>
      <c r="E1164" s="66">
        <v>1</v>
      </c>
      <c r="F1164" s="66">
        <v>12</v>
      </c>
      <c r="G1164" s="66" t="str">
        <f>_xlfn.XLOOKUP(E1164,'Cost Pools'!$A$3:$A$8,'Cost Pools'!$B$3:$B$8,"Tarkista KP-numero")</f>
        <v>Accounting</v>
      </c>
      <c r="H1164" s="66" t="str">
        <f>_xlfn.XLOOKUP(F1164,'Cost Pools'!$C$3:$C$13,'Cost Pools'!$D$3:$D$13,"Check CP Number")</f>
        <v>Los Angeles</v>
      </c>
      <c r="I1164" s="67">
        <v>8113</v>
      </c>
      <c r="J1164" s="68"/>
      <c r="K1164" s="66">
        <v>2497</v>
      </c>
      <c r="L1164" s="68" t="s">
        <v>3164</v>
      </c>
    </row>
    <row r="1165" spans="1:12">
      <c r="A1165" s="63">
        <v>1600</v>
      </c>
      <c r="B1165" s="63" t="s">
        <v>3162</v>
      </c>
      <c r="C1165" s="64" t="s">
        <v>1216</v>
      </c>
      <c r="D1165" s="65">
        <v>42883</v>
      </c>
      <c r="E1165" s="66">
        <v>1</v>
      </c>
      <c r="F1165" s="66">
        <v>12</v>
      </c>
      <c r="G1165" s="66" t="str">
        <f>_xlfn.XLOOKUP(E1165,'Cost Pools'!$A$3:$A$8,'Cost Pools'!$B$3:$B$8,"Tarkista KP-numero")</f>
        <v>Accounting</v>
      </c>
      <c r="H1165" s="66" t="str">
        <f>_xlfn.XLOOKUP(F1165,'Cost Pools'!$C$3:$C$13,'Cost Pools'!$D$3:$D$13,"Check CP Number")</f>
        <v>Los Angeles</v>
      </c>
      <c r="I1165" s="67">
        <v>1586</v>
      </c>
      <c r="J1165" s="68"/>
      <c r="K1165" s="66">
        <v>3077</v>
      </c>
      <c r="L1165" s="68" t="s">
        <v>3143</v>
      </c>
    </row>
    <row r="1166" spans="1:12">
      <c r="A1166" s="63">
        <v>1600</v>
      </c>
      <c r="B1166" s="63" t="s">
        <v>3162</v>
      </c>
      <c r="C1166" s="64" t="s">
        <v>1217</v>
      </c>
      <c r="D1166" s="65">
        <v>42883</v>
      </c>
      <c r="E1166" s="66">
        <v>1</v>
      </c>
      <c r="F1166" s="66">
        <v>12</v>
      </c>
      <c r="G1166" s="66" t="str">
        <f>_xlfn.XLOOKUP(E1166,'Cost Pools'!$A$3:$A$8,'Cost Pools'!$B$3:$B$8,"Tarkista KP-numero")</f>
        <v>Accounting</v>
      </c>
      <c r="H1166" s="66" t="str">
        <f>_xlfn.XLOOKUP(F1166,'Cost Pools'!$C$3:$C$13,'Cost Pools'!$D$3:$D$13,"Check CP Number")</f>
        <v>Los Angeles</v>
      </c>
      <c r="I1166" s="67">
        <v>1700.68</v>
      </c>
      <c r="J1166" s="68"/>
      <c r="K1166" s="66">
        <v>3077</v>
      </c>
      <c r="L1166" s="68" t="s">
        <v>3143</v>
      </c>
    </row>
    <row r="1167" spans="1:12">
      <c r="A1167" s="63">
        <v>1600</v>
      </c>
      <c r="B1167" s="63" t="s">
        <v>3162</v>
      </c>
      <c r="C1167" s="64" t="s">
        <v>1218</v>
      </c>
      <c r="D1167" s="65">
        <v>42883</v>
      </c>
      <c r="E1167" s="66">
        <v>1</v>
      </c>
      <c r="F1167" s="66">
        <v>12</v>
      </c>
      <c r="G1167" s="66" t="str">
        <f>_xlfn.XLOOKUP(E1167,'Cost Pools'!$A$3:$A$8,'Cost Pools'!$B$3:$B$8,"Tarkista KP-numero")</f>
        <v>Accounting</v>
      </c>
      <c r="H1167" s="66" t="str">
        <f>_xlfn.XLOOKUP(F1167,'Cost Pools'!$C$3:$C$13,'Cost Pools'!$D$3:$D$13,"Check CP Number")</f>
        <v>Los Angeles</v>
      </c>
      <c r="I1167" s="67">
        <v>971.12</v>
      </c>
      <c r="J1167" s="68"/>
      <c r="K1167" s="66">
        <v>3077</v>
      </c>
      <c r="L1167" s="68" t="s">
        <v>3143</v>
      </c>
    </row>
    <row r="1168" spans="1:12">
      <c r="A1168" s="63">
        <v>1600</v>
      </c>
      <c r="B1168" s="63" t="s">
        <v>3162</v>
      </c>
      <c r="C1168" s="64" t="s">
        <v>1219</v>
      </c>
      <c r="D1168" s="65">
        <v>42883</v>
      </c>
      <c r="E1168" s="66">
        <v>3</v>
      </c>
      <c r="F1168" s="68"/>
      <c r="G1168" s="66" t="str">
        <f>_xlfn.XLOOKUP(E1168,'Cost Pools'!$A$3:$A$8,'Cost Pools'!$B$3:$B$8,"Tarkista KP-numero")</f>
        <v>Seminars</v>
      </c>
      <c r="H1168" s="66" t="str">
        <f>_xlfn.XLOOKUP(F1168,'Cost Pools'!$C$3:$C$13,'Cost Pools'!$D$3:$D$13,"Check CP Number")</f>
        <v>Check CP Number</v>
      </c>
      <c r="I1168" s="67">
        <v>124.44</v>
      </c>
      <c r="J1168" s="68"/>
      <c r="K1168" s="66">
        <v>2951</v>
      </c>
      <c r="L1168" s="68" t="s">
        <v>3140</v>
      </c>
    </row>
    <row r="1169" spans="1:12">
      <c r="A1169" s="63">
        <v>1600</v>
      </c>
      <c r="B1169" s="63" t="s">
        <v>3162</v>
      </c>
      <c r="C1169" s="64" t="s">
        <v>1220</v>
      </c>
      <c r="D1169" s="65">
        <v>42883</v>
      </c>
      <c r="E1169" s="66">
        <v>1</v>
      </c>
      <c r="F1169" s="66">
        <v>12</v>
      </c>
      <c r="G1169" s="66" t="str">
        <f>_xlfn.XLOOKUP(E1169,'Cost Pools'!$A$3:$A$8,'Cost Pools'!$B$3:$B$8,"Tarkista KP-numero")</f>
        <v>Accounting</v>
      </c>
      <c r="H1169" s="66" t="str">
        <f>_xlfn.XLOOKUP(F1169,'Cost Pools'!$C$3:$C$13,'Cost Pools'!$D$3:$D$13,"Check CP Number")</f>
        <v>Los Angeles</v>
      </c>
      <c r="I1169" s="67">
        <v>3245.2</v>
      </c>
      <c r="J1169" s="68"/>
      <c r="K1169" s="66">
        <v>2951</v>
      </c>
      <c r="L1169" s="68" t="s">
        <v>3140</v>
      </c>
    </row>
    <row r="1170" spans="1:12">
      <c r="A1170" s="63">
        <v>1600</v>
      </c>
      <c r="B1170" s="63" t="s">
        <v>3162</v>
      </c>
      <c r="C1170" s="64" t="s">
        <v>1221</v>
      </c>
      <c r="D1170" s="65">
        <v>42883</v>
      </c>
      <c r="E1170" s="66">
        <v>3</v>
      </c>
      <c r="F1170" s="68"/>
      <c r="G1170" s="66" t="str">
        <f>_xlfn.XLOOKUP(E1170,'Cost Pools'!$A$3:$A$8,'Cost Pools'!$B$3:$B$8,"Tarkista KP-numero")</f>
        <v>Seminars</v>
      </c>
      <c r="H1170" s="66" t="str">
        <f>_xlfn.XLOOKUP(F1170,'Cost Pools'!$C$3:$C$13,'Cost Pools'!$D$3:$D$13,"Check CP Number")</f>
        <v>Check CP Number</v>
      </c>
      <c r="I1170" s="67">
        <v>219.6</v>
      </c>
      <c r="J1170" s="68"/>
      <c r="K1170" s="66">
        <v>2951</v>
      </c>
      <c r="L1170" s="68" t="s">
        <v>3140</v>
      </c>
    </row>
    <row r="1171" spans="1:12">
      <c r="A1171" s="63">
        <v>1600</v>
      </c>
      <c r="B1171" s="63" t="s">
        <v>3162</v>
      </c>
      <c r="C1171" s="64" t="s">
        <v>1222</v>
      </c>
      <c r="D1171" s="65">
        <v>42886</v>
      </c>
      <c r="E1171" s="66">
        <v>1</v>
      </c>
      <c r="F1171" s="66">
        <v>12</v>
      </c>
      <c r="G1171" s="66" t="str">
        <f>_xlfn.XLOOKUP(E1171,'Cost Pools'!$A$3:$A$8,'Cost Pools'!$B$3:$B$8,"Tarkista KP-numero")</f>
        <v>Accounting</v>
      </c>
      <c r="H1171" s="66" t="str">
        <f>_xlfn.XLOOKUP(F1171,'Cost Pools'!$C$3:$C$13,'Cost Pools'!$D$3:$D$13,"Check CP Number")</f>
        <v>Los Angeles</v>
      </c>
      <c r="I1171" s="67">
        <v>1256.5999999999999</v>
      </c>
      <c r="J1171" s="68"/>
      <c r="K1171" s="66">
        <v>133</v>
      </c>
      <c r="L1171" s="68" t="s">
        <v>3028</v>
      </c>
    </row>
    <row r="1172" spans="1:12">
      <c r="A1172" s="63">
        <v>1600</v>
      </c>
      <c r="B1172" s="63" t="s">
        <v>3162</v>
      </c>
      <c r="C1172" s="64" t="s">
        <v>1223</v>
      </c>
      <c r="D1172" s="65">
        <v>42886</v>
      </c>
      <c r="E1172" s="66">
        <v>1</v>
      </c>
      <c r="F1172" s="66">
        <v>12</v>
      </c>
      <c r="G1172" s="66" t="str">
        <f>_xlfn.XLOOKUP(E1172,'Cost Pools'!$A$3:$A$8,'Cost Pools'!$B$3:$B$8,"Tarkista KP-numero")</f>
        <v>Accounting</v>
      </c>
      <c r="H1172" s="66" t="str">
        <f>_xlfn.XLOOKUP(F1172,'Cost Pools'!$C$3:$C$13,'Cost Pools'!$D$3:$D$13,"Check CP Number")</f>
        <v>Los Angeles</v>
      </c>
      <c r="I1172" s="67">
        <v>3206.16</v>
      </c>
      <c r="J1172" s="68"/>
      <c r="K1172" s="66">
        <v>587</v>
      </c>
      <c r="L1172" s="68" t="s">
        <v>3067</v>
      </c>
    </row>
    <row r="1173" spans="1:12">
      <c r="A1173" s="63">
        <v>1600</v>
      </c>
      <c r="B1173" s="63" t="s">
        <v>3162</v>
      </c>
      <c r="C1173" s="64" t="s">
        <v>1224</v>
      </c>
      <c r="D1173" s="65">
        <v>42886</v>
      </c>
      <c r="E1173" s="66">
        <v>6</v>
      </c>
      <c r="F1173" s="66">
        <v>61</v>
      </c>
      <c r="G1173" s="66" t="str">
        <f>_xlfn.XLOOKUP(E1173,'Cost Pools'!$A$3:$A$8,'Cost Pools'!$B$3:$B$8,"Tarkista KP-numero")</f>
        <v>Other Services</v>
      </c>
      <c r="H1173" s="66" t="str">
        <f>_xlfn.XLOOKUP(F1173,'Cost Pools'!$C$3:$C$13,'Cost Pools'!$D$3:$D$13,"Check CP Number")</f>
        <v>New York</v>
      </c>
      <c r="I1173" s="67">
        <v>1720.2</v>
      </c>
      <c r="J1173" s="68"/>
      <c r="K1173" s="66">
        <v>600</v>
      </c>
      <c r="L1173" s="68" t="s">
        <v>3069</v>
      </c>
    </row>
    <row r="1174" spans="1:12">
      <c r="A1174" s="63">
        <v>1600</v>
      </c>
      <c r="B1174" s="63" t="s">
        <v>3162</v>
      </c>
      <c r="C1174" s="64" t="s">
        <v>1225</v>
      </c>
      <c r="D1174" s="65">
        <v>42886</v>
      </c>
      <c r="E1174" s="66">
        <v>1</v>
      </c>
      <c r="F1174" s="66">
        <v>11</v>
      </c>
      <c r="G1174" s="66" t="str">
        <f>_xlfn.XLOOKUP(E1174,'Cost Pools'!$A$3:$A$8,'Cost Pools'!$B$3:$B$8,"Tarkista KP-numero")</f>
        <v>Accounting</v>
      </c>
      <c r="H1174" s="66" t="str">
        <f>_xlfn.XLOOKUP(F1174,'Cost Pools'!$C$3:$C$13,'Cost Pools'!$D$3:$D$13,"Check CP Number")</f>
        <v>New York</v>
      </c>
      <c r="I1174" s="67">
        <v>7027.2</v>
      </c>
      <c r="J1174" s="68"/>
      <c r="K1174" s="66">
        <v>725</v>
      </c>
      <c r="L1174" s="68" t="s">
        <v>3079</v>
      </c>
    </row>
    <row r="1175" spans="1:12">
      <c r="A1175" s="63">
        <v>1600</v>
      </c>
      <c r="B1175" s="63" t="s">
        <v>3162</v>
      </c>
      <c r="C1175" s="64" t="s">
        <v>1226</v>
      </c>
      <c r="D1175" s="65">
        <v>42886</v>
      </c>
      <c r="E1175" s="66">
        <v>2</v>
      </c>
      <c r="F1175" s="66">
        <v>21</v>
      </c>
      <c r="G1175" s="66" t="str">
        <f>_xlfn.XLOOKUP(E1175,'Cost Pools'!$A$3:$A$8,'Cost Pools'!$B$3:$B$8,"Tarkista KP-numero")</f>
        <v>Consulting</v>
      </c>
      <c r="H1175" s="66" t="str">
        <f>_xlfn.XLOOKUP(F1175,'Cost Pools'!$C$3:$C$13,'Cost Pools'!$D$3:$D$13,"Check CP Number")</f>
        <v>London</v>
      </c>
      <c r="I1175" s="67">
        <v>546.55999999999995</v>
      </c>
      <c r="J1175" s="68"/>
      <c r="K1175" s="66">
        <v>763</v>
      </c>
      <c r="L1175" s="68" t="s">
        <v>3081</v>
      </c>
    </row>
    <row r="1176" spans="1:12">
      <c r="A1176" s="63">
        <v>1600</v>
      </c>
      <c r="B1176" s="63" t="s">
        <v>3162</v>
      </c>
      <c r="C1176" s="64" t="s">
        <v>1227</v>
      </c>
      <c r="D1176" s="65">
        <v>42886</v>
      </c>
      <c r="E1176" s="66">
        <v>6</v>
      </c>
      <c r="F1176" s="66">
        <v>61</v>
      </c>
      <c r="G1176" s="66" t="str">
        <f>_xlfn.XLOOKUP(E1176,'Cost Pools'!$A$3:$A$8,'Cost Pools'!$B$3:$B$8,"Tarkista KP-numero")</f>
        <v>Other Services</v>
      </c>
      <c r="H1176" s="66" t="str">
        <f>_xlfn.XLOOKUP(F1176,'Cost Pools'!$C$3:$C$13,'Cost Pools'!$D$3:$D$13,"Check CP Number")</f>
        <v>New York</v>
      </c>
      <c r="I1176" s="67">
        <v>1512.8</v>
      </c>
      <c r="J1176" s="68"/>
      <c r="K1176" s="66">
        <v>1511</v>
      </c>
      <c r="L1176" s="68" t="s">
        <v>3103</v>
      </c>
    </row>
    <row r="1177" spans="1:12">
      <c r="A1177" s="63">
        <v>1600</v>
      </c>
      <c r="B1177" s="63" t="s">
        <v>3162</v>
      </c>
      <c r="C1177" s="64" t="s">
        <v>1228</v>
      </c>
      <c r="D1177" s="65">
        <v>42886</v>
      </c>
      <c r="E1177" s="66">
        <v>1</v>
      </c>
      <c r="F1177" s="66">
        <v>12</v>
      </c>
      <c r="G1177" s="66" t="str">
        <f>_xlfn.XLOOKUP(E1177,'Cost Pools'!$A$3:$A$8,'Cost Pools'!$B$3:$B$8,"Tarkista KP-numero")</f>
        <v>Accounting</v>
      </c>
      <c r="H1177" s="66" t="str">
        <f>_xlfn.XLOOKUP(F1177,'Cost Pools'!$C$3:$C$13,'Cost Pools'!$D$3:$D$13,"Check CP Number")</f>
        <v>Los Angeles</v>
      </c>
      <c r="I1177" s="67">
        <v>677.1</v>
      </c>
      <c r="J1177" s="68"/>
      <c r="K1177" s="66">
        <v>2803</v>
      </c>
      <c r="L1177" s="68" t="s">
        <v>3134</v>
      </c>
    </row>
    <row r="1178" spans="1:12">
      <c r="A1178" s="63">
        <v>1600</v>
      </c>
      <c r="B1178" s="63" t="s">
        <v>3162</v>
      </c>
      <c r="C1178" s="64" t="s">
        <v>1229</v>
      </c>
      <c r="D1178" s="65">
        <v>42886</v>
      </c>
      <c r="E1178" s="66">
        <v>1</v>
      </c>
      <c r="F1178" s="66">
        <v>12</v>
      </c>
      <c r="G1178" s="66" t="str">
        <f>_xlfn.XLOOKUP(E1178,'Cost Pools'!$A$3:$A$8,'Cost Pools'!$B$3:$B$8,"Tarkista KP-numero")</f>
        <v>Accounting</v>
      </c>
      <c r="H1178" s="66" t="str">
        <f>_xlfn.XLOOKUP(F1178,'Cost Pools'!$C$3:$C$13,'Cost Pools'!$D$3:$D$13,"Check CP Number")</f>
        <v>Los Angeles</v>
      </c>
      <c r="I1178" s="67">
        <v>879.62</v>
      </c>
      <c r="J1178" s="68"/>
      <c r="K1178" s="66">
        <v>2628</v>
      </c>
      <c r="L1178" s="68" t="s">
        <v>3163</v>
      </c>
    </row>
    <row r="1179" spans="1:12">
      <c r="A1179" s="63">
        <v>1600</v>
      </c>
      <c r="B1179" s="63" t="s">
        <v>3162</v>
      </c>
      <c r="C1179" s="64" t="s">
        <v>1230</v>
      </c>
      <c r="D1179" s="65">
        <v>42886</v>
      </c>
      <c r="E1179" s="66">
        <v>1</v>
      </c>
      <c r="F1179" s="66">
        <v>12</v>
      </c>
      <c r="G1179" s="66" t="str">
        <f>_xlfn.XLOOKUP(E1179,'Cost Pools'!$A$3:$A$8,'Cost Pools'!$B$3:$B$8,"Tarkista KP-numero")</f>
        <v>Accounting</v>
      </c>
      <c r="H1179" s="66" t="str">
        <f>_xlfn.XLOOKUP(F1179,'Cost Pools'!$C$3:$C$13,'Cost Pools'!$D$3:$D$13,"Check CP Number")</f>
        <v>Los Angeles</v>
      </c>
      <c r="I1179" s="67">
        <v>1015.04</v>
      </c>
      <c r="J1179" s="68"/>
      <c r="K1179" s="66">
        <v>756</v>
      </c>
      <c r="L1179" s="68" t="s">
        <v>3080</v>
      </c>
    </row>
    <row r="1180" spans="1:12">
      <c r="A1180" s="63">
        <v>1600</v>
      </c>
      <c r="B1180" s="63" t="s">
        <v>3162</v>
      </c>
      <c r="C1180" s="64" t="s">
        <v>1231</v>
      </c>
      <c r="D1180" s="65">
        <v>42886</v>
      </c>
      <c r="E1180" s="66">
        <v>1</v>
      </c>
      <c r="F1180" s="66">
        <v>12</v>
      </c>
      <c r="G1180" s="66" t="str">
        <f>_xlfn.XLOOKUP(E1180,'Cost Pools'!$A$3:$A$8,'Cost Pools'!$B$3:$B$8,"Tarkista KP-numero")</f>
        <v>Accounting</v>
      </c>
      <c r="H1180" s="66" t="str">
        <f>_xlfn.XLOOKUP(F1180,'Cost Pools'!$C$3:$C$13,'Cost Pools'!$D$3:$D$13,"Check CP Number")</f>
        <v>Los Angeles</v>
      </c>
      <c r="I1180" s="67">
        <v>1256.5999999999999</v>
      </c>
      <c r="J1180" s="68"/>
      <c r="K1180" s="66">
        <v>1391</v>
      </c>
      <c r="L1180" s="68" t="s">
        <v>3101</v>
      </c>
    </row>
    <row r="1181" spans="1:12">
      <c r="A1181" s="63">
        <v>1600</v>
      </c>
      <c r="B1181" s="63" t="s">
        <v>3162</v>
      </c>
      <c r="C1181" s="64" t="s">
        <v>1232</v>
      </c>
      <c r="D1181" s="65">
        <v>42886</v>
      </c>
      <c r="E1181" s="66">
        <v>1</v>
      </c>
      <c r="F1181" s="66">
        <v>11</v>
      </c>
      <c r="G1181" s="66" t="str">
        <f>_xlfn.XLOOKUP(E1181,'Cost Pools'!$A$3:$A$8,'Cost Pools'!$B$3:$B$8,"Tarkista KP-numero")</f>
        <v>Accounting</v>
      </c>
      <c r="H1181" s="66" t="str">
        <f>_xlfn.XLOOKUP(F1181,'Cost Pools'!$C$3:$C$13,'Cost Pools'!$D$3:$D$13,"Check CP Number")</f>
        <v>New York</v>
      </c>
      <c r="I1181" s="67">
        <v>3647.8</v>
      </c>
      <c r="J1181" s="68"/>
      <c r="K1181" s="66">
        <v>2432</v>
      </c>
      <c r="L1181" s="68" t="s">
        <v>3121</v>
      </c>
    </row>
    <row r="1182" spans="1:12">
      <c r="A1182" s="63">
        <v>1600</v>
      </c>
      <c r="B1182" s="63" t="s">
        <v>3162</v>
      </c>
      <c r="C1182" s="64" t="s">
        <v>1233</v>
      </c>
      <c r="D1182" s="65">
        <v>42886</v>
      </c>
      <c r="E1182" s="66">
        <v>1</v>
      </c>
      <c r="F1182" s="66">
        <v>11</v>
      </c>
      <c r="G1182" s="66" t="str">
        <f>_xlfn.XLOOKUP(E1182,'Cost Pools'!$A$3:$A$8,'Cost Pools'!$B$3:$B$8,"Tarkista KP-numero")</f>
        <v>Accounting</v>
      </c>
      <c r="H1182" s="66" t="str">
        <f>_xlfn.XLOOKUP(F1182,'Cost Pools'!$C$3:$C$13,'Cost Pools'!$D$3:$D$13,"Check CP Number")</f>
        <v>New York</v>
      </c>
      <c r="I1182" s="67">
        <v>3708.8</v>
      </c>
      <c r="J1182" s="68"/>
      <c r="K1182" s="66">
        <v>2432</v>
      </c>
      <c r="L1182" s="68" t="s">
        <v>3121</v>
      </c>
    </row>
    <row r="1183" spans="1:12">
      <c r="A1183" s="63">
        <v>1600</v>
      </c>
      <c r="B1183" s="63" t="s">
        <v>3162</v>
      </c>
      <c r="C1183" s="64" t="s">
        <v>1234</v>
      </c>
      <c r="D1183" s="65">
        <v>42886</v>
      </c>
      <c r="E1183" s="66">
        <v>1</v>
      </c>
      <c r="F1183" s="66">
        <v>11</v>
      </c>
      <c r="G1183" s="66" t="str">
        <f>_xlfn.XLOOKUP(E1183,'Cost Pools'!$A$3:$A$8,'Cost Pools'!$B$3:$B$8,"Tarkista KP-numero")</f>
        <v>Accounting</v>
      </c>
      <c r="H1183" s="66" t="str">
        <f>_xlfn.XLOOKUP(F1183,'Cost Pools'!$C$3:$C$13,'Cost Pools'!$D$3:$D$13,"Check CP Number")</f>
        <v>New York</v>
      </c>
      <c r="I1183" s="67">
        <v>9955.2000000000007</v>
      </c>
      <c r="J1183" s="68"/>
      <c r="K1183" s="66">
        <v>611</v>
      </c>
      <c r="L1183" s="68" t="s">
        <v>3070</v>
      </c>
    </row>
    <row r="1184" spans="1:12">
      <c r="A1184" s="63">
        <v>1600</v>
      </c>
      <c r="B1184" s="63" t="s">
        <v>3162</v>
      </c>
      <c r="C1184" s="64" t="s">
        <v>1235</v>
      </c>
      <c r="D1184" s="65">
        <v>42886</v>
      </c>
      <c r="E1184" s="66">
        <v>6</v>
      </c>
      <c r="F1184" s="66">
        <v>61</v>
      </c>
      <c r="G1184" s="66" t="str">
        <f>_xlfn.XLOOKUP(E1184,'Cost Pools'!$A$3:$A$8,'Cost Pools'!$B$3:$B$8,"Tarkista KP-numero")</f>
        <v>Other Services</v>
      </c>
      <c r="H1184" s="66" t="str">
        <f>_xlfn.XLOOKUP(F1184,'Cost Pools'!$C$3:$C$13,'Cost Pools'!$D$3:$D$13,"Check CP Number")</f>
        <v>New York</v>
      </c>
      <c r="I1184" s="67">
        <v>1024.8</v>
      </c>
      <c r="J1184" s="68"/>
      <c r="K1184" s="66">
        <v>1440</v>
      </c>
      <c r="L1184" s="68" t="s">
        <v>3102</v>
      </c>
    </row>
    <row r="1185" spans="1:12">
      <c r="A1185" s="63">
        <v>1600</v>
      </c>
      <c r="B1185" s="63" t="s">
        <v>3162</v>
      </c>
      <c r="C1185" s="64" t="s">
        <v>1236</v>
      </c>
      <c r="D1185" s="65">
        <v>42886</v>
      </c>
      <c r="E1185" s="66">
        <v>2</v>
      </c>
      <c r="F1185" s="66">
        <v>21</v>
      </c>
      <c r="G1185" s="66" t="str">
        <f>_xlfn.XLOOKUP(E1185,'Cost Pools'!$A$3:$A$8,'Cost Pools'!$B$3:$B$8,"Tarkista KP-numero")</f>
        <v>Consulting</v>
      </c>
      <c r="H1185" s="66" t="str">
        <f>_xlfn.XLOOKUP(F1185,'Cost Pools'!$C$3:$C$13,'Cost Pools'!$D$3:$D$13,"Check CP Number")</f>
        <v>London</v>
      </c>
      <c r="I1185" s="67">
        <v>5524.16</v>
      </c>
      <c r="J1185" s="68"/>
      <c r="K1185" s="66">
        <v>2037</v>
      </c>
      <c r="L1185" s="68" t="s">
        <v>3108</v>
      </c>
    </row>
    <row r="1186" spans="1:12">
      <c r="A1186" s="63">
        <v>1600</v>
      </c>
      <c r="B1186" s="63" t="s">
        <v>3162</v>
      </c>
      <c r="C1186" s="64" t="s">
        <v>1237</v>
      </c>
      <c r="D1186" s="65">
        <v>42886</v>
      </c>
      <c r="E1186" s="66">
        <v>6</v>
      </c>
      <c r="F1186" s="66">
        <v>61</v>
      </c>
      <c r="G1186" s="66" t="str">
        <f>_xlfn.XLOOKUP(E1186,'Cost Pools'!$A$3:$A$8,'Cost Pools'!$B$3:$B$8,"Tarkista KP-numero")</f>
        <v>Other Services</v>
      </c>
      <c r="H1186" s="66" t="str">
        <f>_xlfn.XLOOKUP(F1186,'Cost Pools'!$C$3:$C$13,'Cost Pools'!$D$3:$D$13,"Check CP Number")</f>
        <v>New York</v>
      </c>
      <c r="I1186" s="67">
        <v>3623.4</v>
      </c>
      <c r="J1186" s="68"/>
      <c r="K1186" s="66">
        <v>949</v>
      </c>
      <c r="L1186" s="68" t="s">
        <v>3089</v>
      </c>
    </row>
    <row r="1187" spans="1:12">
      <c r="A1187" s="63">
        <v>1600</v>
      </c>
      <c r="B1187" s="63" t="s">
        <v>3162</v>
      </c>
      <c r="C1187" s="64" t="s">
        <v>1238</v>
      </c>
      <c r="D1187" s="65">
        <v>42886</v>
      </c>
      <c r="E1187" s="66">
        <v>1</v>
      </c>
      <c r="F1187" s="66">
        <v>11</v>
      </c>
      <c r="G1187" s="66" t="str">
        <f>_xlfn.XLOOKUP(E1187,'Cost Pools'!$A$3:$A$8,'Cost Pools'!$B$3:$B$8,"Tarkista KP-numero")</f>
        <v>Accounting</v>
      </c>
      <c r="H1187" s="66" t="str">
        <f>_xlfn.XLOOKUP(F1187,'Cost Pools'!$C$3:$C$13,'Cost Pools'!$D$3:$D$13,"Check CP Number")</f>
        <v>New York</v>
      </c>
      <c r="I1187" s="67">
        <v>1464</v>
      </c>
      <c r="J1187" s="68"/>
      <c r="K1187" s="66">
        <v>949</v>
      </c>
      <c r="L1187" s="68" t="s">
        <v>3089</v>
      </c>
    </row>
    <row r="1188" spans="1:12">
      <c r="A1188" s="63">
        <v>1600</v>
      </c>
      <c r="B1188" s="63" t="s">
        <v>3162</v>
      </c>
      <c r="C1188" s="64" t="s">
        <v>1239</v>
      </c>
      <c r="D1188" s="65">
        <v>42886</v>
      </c>
      <c r="E1188" s="66">
        <v>2</v>
      </c>
      <c r="F1188" s="66">
        <v>21</v>
      </c>
      <c r="G1188" s="66" t="str">
        <f>_xlfn.XLOOKUP(E1188,'Cost Pools'!$A$3:$A$8,'Cost Pools'!$B$3:$B$8,"Tarkista KP-numero")</f>
        <v>Consulting</v>
      </c>
      <c r="H1188" s="66" t="str">
        <f>_xlfn.XLOOKUP(F1188,'Cost Pools'!$C$3:$C$13,'Cost Pools'!$D$3:$D$13,"Check CP Number")</f>
        <v>London</v>
      </c>
      <c r="I1188" s="67">
        <v>5151.04</v>
      </c>
      <c r="J1188" s="68"/>
      <c r="K1188" s="66">
        <v>949</v>
      </c>
      <c r="L1188" s="68" t="s">
        <v>3089</v>
      </c>
    </row>
    <row r="1189" spans="1:12">
      <c r="A1189" s="63">
        <v>1600</v>
      </c>
      <c r="B1189" s="63" t="s">
        <v>3162</v>
      </c>
      <c r="C1189" s="64" t="s">
        <v>1240</v>
      </c>
      <c r="D1189" s="65">
        <v>42886</v>
      </c>
      <c r="E1189" s="66">
        <v>1</v>
      </c>
      <c r="F1189" s="66">
        <v>11</v>
      </c>
      <c r="G1189" s="66" t="str">
        <f>_xlfn.XLOOKUP(E1189,'Cost Pools'!$A$3:$A$8,'Cost Pools'!$B$3:$B$8,"Tarkista KP-numero")</f>
        <v>Accounting</v>
      </c>
      <c r="H1189" s="66" t="str">
        <f>_xlfn.XLOOKUP(F1189,'Cost Pools'!$C$3:$C$13,'Cost Pools'!$D$3:$D$13,"Check CP Number")</f>
        <v>New York</v>
      </c>
      <c r="I1189" s="67">
        <v>5917.96</v>
      </c>
      <c r="J1189" s="68"/>
      <c r="K1189" s="66">
        <v>949</v>
      </c>
      <c r="L1189" s="68" t="s">
        <v>3089</v>
      </c>
    </row>
    <row r="1190" spans="1:12">
      <c r="A1190" s="63">
        <v>1600</v>
      </c>
      <c r="B1190" s="63" t="s">
        <v>3162</v>
      </c>
      <c r="C1190" s="64" t="s">
        <v>1241</v>
      </c>
      <c r="D1190" s="65">
        <v>42886</v>
      </c>
      <c r="E1190" s="66">
        <v>6</v>
      </c>
      <c r="F1190" s="66">
        <v>62</v>
      </c>
      <c r="G1190" s="66" t="str">
        <f>_xlfn.XLOOKUP(E1190,'Cost Pools'!$A$3:$A$8,'Cost Pools'!$B$3:$B$8,"Tarkista KP-numero")</f>
        <v>Other Services</v>
      </c>
      <c r="H1190" s="66" t="str">
        <f>_xlfn.XLOOKUP(F1190,'Cost Pools'!$C$3:$C$13,'Cost Pools'!$D$3:$D$13,"Check CP Number")</f>
        <v>Los Angeles</v>
      </c>
      <c r="I1190" s="67">
        <v>1854.4</v>
      </c>
      <c r="J1190" s="68"/>
      <c r="K1190" s="66">
        <v>949</v>
      </c>
      <c r="L1190" s="68" t="s">
        <v>3089</v>
      </c>
    </row>
    <row r="1191" spans="1:12">
      <c r="A1191" s="63">
        <v>1600</v>
      </c>
      <c r="B1191" s="63" t="s">
        <v>3162</v>
      </c>
      <c r="C1191" s="64" t="s">
        <v>1242</v>
      </c>
      <c r="D1191" s="65">
        <v>42886</v>
      </c>
      <c r="E1191" s="66">
        <v>1</v>
      </c>
      <c r="F1191" s="66">
        <v>11</v>
      </c>
      <c r="G1191" s="66" t="str">
        <f>_xlfn.XLOOKUP(E1191,'Cost Pools'!$A$3:$A$8,'Cost Pools'!$B$3:$B$8,"Tarkista KP-numero")</f>
        <v>Accounting</v>
      </c>
      <c r="H1191" s="66" t="str">
        <f>_xlfn.XLOOKUP(F1191,'Cost Pools'!$C$3:$C$13,'Cost Pools'!$D$3:$D$13,"Check CP Number")</f>
        <v>New York</v>
      </c>
      <c r="I1191" s="67">
        <v>4783.62</v>
      </c>
      <c r="J1191" s="68"/>
      <c r="K1191" s="66">
        <v>1805</v>
      </c>
      <c r="L1191" s="68" t="s">
        <v>3105</v>
      </c>
    </row>
    <row r="1192" spans="1:12">
      <c r="A1192" s="63">
        <v>1600</v>
      </c>
      <c r="B1192" s="63" t="s">
        <v>3162</v>
      </c>
      <c r="C1192" s="64" t="s">
        <v>1243</v>
      </c>
      <c r="D1192" s="65">
        <v>42886</v>
      </c>
      <c r="E1192" s="66">
        <v>1</v>
      </c>
      <c r="F1192" s="66">
        <v>11</v>
      </c>
      <c r="G1192" s="66" t="str">
        <f>_xlfn.XLOOKUP(E1192,'Cost Pools'!$A$3:$A$8,'Cost Pools'!$B$3:$B$8,"Tarkista KP-numero")</f>
        <v>Accounting</v>
      </c>
      <c r="H1192" s="66" t="str">
        <f>_xlfn.XLOOKUP(F1192,'Cost Pools'!$C$3:$C$13,'Cost Pools'!$D$3:$D$13,"Check CP Number")</f>
        <v>New York</v>
      </c>
      <c r="I1192" s="67">
        <v>185.44</v>
      </c>
      <c r="J1192" s="68"/>
      <c r="K1192" s="66">
        <v>1805</v>
      </c>
      <c r="L1192" s="68" t="s">
        <v>3105</v>
      </c>
    </row>
    <row r="1193" spans="1:12">
      <c r="A1193" s="63">
        <v>1600</v>
      </c>
      <c r="B1193" s="63" t="s">
        <v>3162</v>
      </c>
      <c r="C1193" s="64" t="s">
        <v>1244</v>
      </c>
      <c r="D1193" s="65">
        <v>42886</v>
      </c>
      <c r="E1193" s="66">
        <v>2</v>
      </c>
      <c r="F1193" s="66">
        <v>21</v>
      </c>
      <c r="G1193" s="66" t="str">
        <f>_xlfn.XLOOKUP(E1193,'Cost Pools'!$A$3:$A$8,'Cost Pools'!$B$3:$B$8,"Tarkista KP-numero")</f>
        <v>Consulting</v>
      </c>
      <c r="H1193" s="66" t="str">
        <f>_xlfn.XLOOKUP(F1193,'Cost Pools'!$C$3:$C$13,'Cost Pools'!$D$3:$D$13,"Check CP Number")</f>
        <v>London</v>
      </c>
      <c r="I1193" s="67">
        <v>3130.52</v>
      </c>
      <c r="J1193" s="68"/>
      <c r="K1193" s="66">
        <v>1805</v>
      </c>
      <c r="L1193" s="68" t="s">
        <v>3105</v>
      </c>
    </row>
    <row r="1194" spans="1:12">
      <c r="A1194" s="63">
        <v>1600</v>
      </c>
      <c r="B1194" s="63" t="s">
        <v>3162</v>
      </c>
      <c r="C1194" s="64" t="s">
        <v>1245</v>
      </c>
      <c r="D1194" s="65">
        <v>42886</v>
      </c>
      <c r="E1194" s="66">
        <v>2</v>
      </c>
      <c r="F1194" s="66">
        <v>21</v>
      </c>
      <c r="G1194" s="66" t="str">
        <f>_xlfn.XLOOKUP(E1194,'Cost Pools'!$A$3:$A$8,'Cost Pools'!$B$3:$B$8,"Tarkista KP-numero")</f>
        <v>Consulting</v>
      </c>
      <c r="H1194" s="66" t="str">
        <f>_xlfn.XLOOKUP(F1194,'Cost Pools'!$C$3:$C$13,'Cost Pools'!$D$3:$D$13,"Check CP Number")</f>
        <v>London</v>
      </c>
      <c r="I1194" s="67">
        <v>92.72</v>
      </c>
      <c r="J1194" s="68"/>
      <c r="K1194" s="66">
        <v>1805</v>
      </c>
      <c r="L1194" s="68" t="s">
        <v>3105</v>
      </c>
    </row>
    <row r="1195" spans="1:12">
      <c r="A1195" s="63">
        <v>1600</v>
      </c>
      <c r="B1195" s="63" t="s">
        <v>3162</v>
      </c>
      <c r="C1195" s="64" t="s">
        <v>1246</v>
      </c>
      <c r="D1195" s="65">
        <v>42886</v>
      </c>
      <c r="E1195" s="66">
        <v>2</v>
      </c>
      <c r="F1195" s="66">
        <v>21</v>
      </c>
      <c r="G1195" s="66" t="str">
        <f>_xlfn.XLOOKUP(E1195,'Cost Pools'!$A$3:$A$8,'Cost Pools'!$B$3:$B$8,"Tarkista KP-numero")</f>
        <v>Consulting</v>
      </c>
      <c r="H1195" s="66" t="str">
        <f>_xlfn.XLOOKUP(F1195,'Cost Pools'!$C$3:$C$13,'Cost Pools'!$D$3:$D$13,"Check CP Number")</f>
        <v>London</v>
      </c>
      <c r="I1195" s="67">
        <v>610</v>
      </c>
      <c r="J1195" s="68"/>
      <c r="K1195" s="66">
        <v>1805</v>
      </c>
      <c r="L1195" s="68" t="s">
        <v>3105</v>
      </c>
    </row>
    <row r="1196" spans="1:12">
      <c r="A1196" s="63">
        <v>1600</v>
      </c>
      <c r="B1196" s="63" t="s">
        <v>3162</v>
      </c>
      <c r="C1196" s="64" t="s">
        <v>1247</v>
      </c>
      <c r="D1196" s="65">
        <v>42886</v>
      </c>
      <c r="E1196" s="66">
        <v>1</v>
      </c>
      <c r="F1196" s="66">
        <v>11</v>
      </c>
      <c r="G1196" s="66" t="str">
        <f>_xlfn.XLOOKUP(E1196,'Cost Pools'!$A$3:$A$8,'Cost Pools'!$B$3:$B$8,"Tarkista KP-numero")</f>
        <v>Accounting</v>
      </c>
      <c r="H1196" s="66" t="str">
        <f>_xlfn.XLOOKUP(F1196,'Cost Pools'!$C$3:$C$13,'Cost Pools'!$D$3:$D$13,"Check CP Number")</f>
        <v>New York</v>
      </c>
      <c r="I1196" s="67">
        <v>12910.04</v>
      </c>
      <c r="J1196" s="68"/>
      <c r="K1196" s="66">
        <v>1805</v>
      </c>
      <c r="L1196" s="68" t="s">
        <v>3105</v>
      </c>
    </row>
    <row r="1197" spans="1:12">
      <c r="A1197" s="63">
        <v>1600</v>
      </c>
      <c r="B1197" s="63" t="s">
        <v>3162</v>
      </c>
      <c r="C1197" s="64" t="s">
        <v>1248</v>
      </c>
      <c r="D1197" s="65">
        <v>42886</v>
      </c>
      <c r="E1197" s="66">
        <v>1</v>
      </c>
      <c r="F1197" s="66">
        <v>11</v>
      </c>
      <c r="G1197" s="66" t="str">
        <f>_xlfn.XLOOKUP(E1197,'Cost Pools'!$A$3:$A$8,'Cost Pools'!$B$3:$B$8,"Tarkista KP-numero")</f>
        <v>Accounting</v>
      </c>
      <c r="H1197" s="66" t="str">
        <f>_xlfn.XLOOKUP(F1197,'Cost Pools'!$C$3:$C$13,'Cost Pools'!$D$3:$D$13,"Check CP Number")</f>
        <v>New York</v>
      </c>
      <c r="I1197" s="67">
        <v>3050</v>
      </c>
      <c r="J1197" s="68"/>
      <c r="K1197" s="66">
        <v>1805</v>
      </c>
      <c r="L1197" s="68" t="s">
        <v>3105</v>
      </c>
    </row>
    <row r="1198" spans="1:12">
      <c r="A1198" s="63">
        <v>1600</v>
      </c>
      <c r="B1198" s="63" t="s">
        <v>3162</v>
      </c>
      <c r="C1198" s="64" t="s">
        <v>1249</v>
      </c>
      <c r="D1198" s="65">
        <v>42886</v>
      </c>
      <c r="E1198" s="66">
        <v>1</v>
      </c>
      <c r="F1198" s="66">
        <v>11</v>
      </c>
      <c r="G1198" s="66" t="str">
        <f>_xlfn.XLOOKUP(E1198,'Cost Pools'!$A$3:$A$8,'Cost Pools'!$B$3:$B$8,"Tarkista KP-numero")</f>
        <v>Accounting</v>
      </c>
      <c r="H1198" s="66" t="str">
        <f>_xlfn.XLOOKUP(F1198,'Cost Pools'!$C$3:$C$13,'Cost Pools'!$D$3:$D$13,"Check CP Number")</f>
        <v>New York</v>
      </c>
      <c r="I1198" s="67">
        <v>463.6</v>
      </c>
      <c r="J1198" s="68"/>
      <c r="K1198" s="66">
        <v>1805</v>
      </c>
      <c r="L1198" s="68" t="s">
        <v>3105</v>
      </c>
    </row>
    <row r="1199" spans="1:12">
      <c r="A1199" s="63">
        <v>1600</v>
      </c>
      <c r="B1199" s="63" t="s">
        <v>3162</v>
      </c>
      <c r="C1199" s="64" t="s">
        <v>1250</v>
      </c>
      <c r="D1199" s="65">
        <v>42886</v>
      </c>
      <c r="E1199" s="66">
        <v>6</v>
      </c>
      <c r="F1199" s="66">
        <v>61</v>
      </c>
      <c r="G1199" s="66" t="str">
        <f>_xlfn.XLOOKUP(E1199,'Cost Pools'!$A$3:$A$8,'Cost Pools'!$B$3:$B$8,"Tarkista KP-numero")</f>
        <v>Other Services</v>
      </c>
      <c r="H1199" s="66" t="str">
        <f>_xlfn.XLOOKUP(F1199,'Cost Pools'!$C$3:$C$13,'Cost Pools'!$D$3:$D$13,"Check CP Number")</f>
        <v>New York</v>
      </c>
      <c r="I1199" s="67">
        <v>2555.9</v>
      </c>
      <c r="J1199" s="68"/>
      <c r="K1199" s="66">
        <v>111</v>
      </c>
      <c r="L1199" s="68" t="s">
        <v>3025</v>
      </c>
    </row>
    <row r="1200" spans="1:12">
      <c r="A1200" s="63">
        <v>1600</v>
      </c>
      <c r="B1200" s="63" t="s">
        <v>3162</v>
      </c>
      <c r="C1200" s="64" t="s">
        <v>1251</v>
      </c>
      <c r="D1200" s="65">
        <v>42886</v>
      </c>
      <c r="E1200" s="66">
        <v>6</v>
      </c>
      <c r="F1200" s="66">
        <v>62</v>
      </c>
      <c r="G1200" s="66" t="str">
        <f>_xlfn.XLOOKUP(E1200,'Cost Pools'!$A$3:$A$8,'Cost Pools'!$B$3:$B$8,"Tarkista KP-numero")</f>
        <v>Other Services</v>
      </c>
      <c r="H1200" s="66" t="str">
        <f>_xlfn.XLOOKUP(F1200,'Cost Pools'!$C$3:$C$13,'Cost Pools'!$D$3:$D$13,"Check CP Number")</f>
        <v>Los Angeles</v>
      </c>
      <c r="I1200" s="67">
        <v>927.2</v>
      </c>
      <c r="J1200" s="68"/>
      <c r="K1200" s="66">
        <v>111</v>
      </c>
      <c r="L1200" s="68" t="s">
        <v>3025</v>
      </c>
    </row>
    <row r="1201" spans="1:12">
      <c r="A1201" s="63">
        <v>1600</v>
      </c>
      <c r="B1201" s="63" t="s">
        <v>3162</v>
      </c>
      <c r="C1201" s="64" t="s">
        <v>1252</v>
      </c>
      <c r="D1201" s="65">
        <v>42886</v>
      </c>
      <c r="E1201" s="66">
        <v>6</v>
      </c>
      <c r="F1201" s="66">
        <v>61</v>
      </c>
      <c r="G1201" s="66" t="str">
        <f>_xlfn.XLOOKUP(E1201,'Cost Pools'!$A$3:$A$8,'Cost Pools'!$B$3:$B$8,"Tarkista KP-numero")</f>
        <v>Other Services</v>
      </c>
      <c r="H1201" s="66" t="str">
        <f>_xlfn.XLOOKUP(F1201,'Cost Pools'!$C$3:$C$13,'Cost Pools'!$D$3:$D$13,"Check CP Number")</f>
        <v>New York</v>
      </c>
      <c r="I1201" s="67">
        <v>18422</v>
      </c>
      <c r="J1201" s="68"/>
      <c r="K1201" s="66">
        <v>111</v>
      </c>
      <c r="L1201" s="68" t="s">
        <v>3025</v>
      </c>
    </row>
    <row r="1202" spans="1:12">
      <c r="A1202" s="63">
        <v>1600</v>
      </c>
      <c r="B1202" s="63" t="s">
        <v>3162</v>
      </c>
      <c r="C1202" s="64" t="s">
        <v>1253</v>
      </c>
      <c r="D1202" s="65">
        <v>42886</v>
      </c>
      <c r="E1202" s="66">
        <v>6</v>
      </c>
      <c r="F1202" s="66">
        <v>61</v>
      </c>
      <c r="G1202" s="66" t="str">
        <f>_xlfn.XLOOKUP(E1202,'Cost Pools'!$A$3:$A$8,'Cost Pools'!$B$3:$B$8,"Tarkista KP-numero")</f>
        <v>Other Services</v>
      </c>
      <c r="H1202" s="66" t="str">
        <f>_xlfn.XLOOKUP(F1202,'Cost Pools'!$C$3:$C$13,'Cost Pools'!$D$3:$D$13,"Check CP Number")</f>
        <v>New York</v>
      </c>
      <c r="I1202" s="67">
        <v>3515.82</v>
      </c>
      <c r="J1202" s="68"/>
      <c r="K1202" s="66">
        <v>3126</v>
      </c>
      <c r="L1202" s="68" t="s">
        <v>3147</v>
      </c>
    </row>
    <row r="1203" spans="1:12">
      <c r="A1203" s="63">
        <v>1600</v>
      </c>
      <c r="B1203" s="63" t="s">
        <v>3162</v>
      </c>
      <c r="C1203" s="64" t="s">
        <v>1254</v>
      </c>
      <c r="D1203" s="65">
        <v>42886</v>
      </c>
      <c r="E1203" s="66">
        <v>2</v>
      </c>
      <c r="F1203" s="66">
        <v>21</v>
      </c>
      <c r="G1203" s="66" t="str">
        <f>_xlfn.XLOOKUP(E1203,'Cost Pools'!$A$3:$A$8,'Cost Pools'!$B$3:$B$8,"Tarkista KP-numero")</f>
        <v>Consulting</v>
      </c>
      <c r="H1203" s="66" t="str">
        <f>_xlfn.XLOOKUP(F1203,'Cost Pools'!$C$3:$C$13,'Cost Pools'!$D$3:$D$13,"Check CP Number")</f>
        <v>London</v>
      </c>
      <c r="I1203" s="67">
        <v>546.55999999999995</v>
      </c>
      <c r="J1203" s="68"/>
      <c r="K1203" s="66">
        <v>2497</v>
      </c>
      <c r="L1203" s="68" t="s">
        <v>3164</v>
      </c>
    </row>
    <row r="1204" spans="1:12">
      <c r="A1204" s="63">
        <v>1600</v>
      </c>
      <c r="B1204" s="63" t="s">
        <v>3162</v>
      </c>
      <c r="C1204" s="64" t="s">
        <v>1255</v>
      </c>
      <c r="D1204" s="65">
        <v>42886</v>
      </c>
      <c r="E1204" s="66">
        <v>2</v>
      </c>
      <c r="F1204" s="66">
        <v>21</v>
      </c>
      <c r="G1204" s="66" t="str">
        <f>_xlfn.XLOOKUP(E1204,'Cost Pools'!$A$3:$A$8,'Cost Pools'!$B$3:$B$8,"Tarkista KP-numero")</f>
        <v>Consulting</v>
      </c>
      <c r="H1204" s="66" t="str">
        <f>_xlfn.XLOOKUP(F1204,'Cost Pools'!$C$3:$C$13,'Cost Pools'!$D$3:$D$13,"Check CP Number")</f>
        <v>London</v>
      </c>
      <c r="I1204" s="67">
        <v>546.55999999999995</v>
      </c>
      <c r="J1204" s="68"/>
      <c r="K1204" s="66">
        <v>2497</v>
      </c>
      <c r="L1204" s="68" t="s">
        <v>3164</v>
      </c>
    </row>
    <row r="1205" spans="1:12">
      <c r="A1205" s="63">
        <v>1600</v>
      </c>
      <c r="B1205" s="63" t="s">
        <v>3162</v>
      </c>
      <c r="C1205" s="64" t="s">
        <v>1256</v>
      </c>
      <c r="D1205" s="65">
        <v>42886</v>
      </c>
      <c r="E1205" s="66">
        <v>6</v>
      </c>
      <c r="F1205" s="66">
        <v>61</v>
      </c>
      <c r="G1205" s="66" t="str">
        <f>_xlfn.XLOOKUP(E1205,'Cost Pools'!$A$3:$A$8,'Cost Pools'!$B$3:$B$8,"Tarkista KP-numero")</f>
        <v>Other Services</v>
      </c>
      <c r="H1205" s="66" t="str">
        <f>_xlfn.XLOOKUP(F1205,'Cost Pools'!$C$3:$C$13,'Cost Pools'!$D$3:$D$13,"Check CP Number")</f>
        <v>New York</v>
      </c>
      <c r="I1205" s="67">
        <v>146.77000000000001</v>
      </c>
      <c r="J1205" s="68"/>
      <c r="K1205" s="66">
        <v>2497</v>
      </c>
      <c r="L1205" s="68" t="s">
        <v>3164</v>
      </c>
    </row>
    <row r="1206" spans="1:12">
      <c r="A1206" s="63">
        <v>1600</v>
      </c>
      <c r="B1206" s="63" t="s">
        <v>3162</v>
      </c>
      <c r="C1206" s="64" t="s">
        <v>1257</v>
      </c>
      <c r="D1206" s="65">
        <v>42886</v>
      </c>
      <c r="E1206" s="66">
        <v>2</v>
      </c>
      <c r="F1206" s="66">
        <v>21</v>
      </c>
      <c r="G1206" s="66" t="str">
        <f>_xlfn.XLOOKUP(E1206,'Cost Pools'!$A$3:$A$8,'Cost Pools'!$B$3:$B$8,"Tarkista KP-numero")</f>
        <v>Consulting</v>
      </c>
      <c r="H1206" s="66" t="str">
        <f>_xlfn.XLOOKUP(F1206,'Cost Pools'!$C$3:$C$13,'Cost Pools'!$D$3:$D$13,"Check CP Number")</f>
        <v>London</v>
      </c>
      <c r="I1206" s="67">
        <v>546.55999999999995</v>
      </c>
      <c r="J1206" s="68"/>
      <c r="K1206" s="66">
        <v>2497</v>
      </c>
      <c r="L1206" s="68" t="s">
        <v>3164</v>
      </c>
    </row>
    <row r="1207" spans="1:12">
      <c r="A1207" s="63">
        <v>1600</v>
      </c>
      <c r="B1207" s="63" t="s">
        <v>3162</v>
      </c>
      <c r="C1207" s="64" t="s">
        <v>1258</v>
      </c>
      <c r="D1207" s="65">
        <v>42886</v>
      </c>
      <c r="E1207" s="66">
        <v>2</v>
      </c>
      <c r="F1207" s="66">
        <v>21</v>
      </c>
      <c r="G1207" s="66" t="str">
        <f>_xlfn.XLOOKUP(E1207,'Cost Pools'!$A$3:$A$8,'Cost Pools'!$B$3:$B$8,"Tarkista KP-numero")</f>
        <v>Consulting</v>
      </c>
      <c r="H1207" s="66" t="str">
        <f>_xlfn.XLOOKUP(F1207,'Cost Pools'!$C$3:$C$13,'Cost Pools'!$D$3:$D$13,"Check CP Number")</f>
        <v>London</v>
      </c>
      <c r="I1207" s="67">
        <v>1357.38</v>
      </c>
      <c r="J1207" s="68"/>
      <c r="K1207" s="66">
        <v>2497</v>
      </c>
      <c r="L1207" s="68" t="s">
        <v>3164</v>
      </c>
    </row>
    <row r="1208" spans="1:12">
      <c r="A1208" s="63">
        <v>1600</v>
      </c>
      <c r="B1208" s="63" t="s">
        <v>3162</v>
      </c>
      <c r="C1208" s="64" t="s">
        <v>1259</v>
      </c>
      <c r="D1208" s="65">
        <v>42886</v>
      </c>
      <c r="E1208" s="66">
        <v>2</v>
      </c>
      <c r="F1208" s="66">
        <v>21</v>
      </c>
      <c r="G1208" s="66" t="str">
        <f>_xlfn.XLOOKUP(E1208,'Cost Pools'!$A$3:$A$8,'Cost Pools'!$B$3:$B$8,"Tarkista KP-numero")</f>
        <v>Consulting</v>
      </c>
      <c r="H1208" s="66" t="str">
        <f>_xlfn.XLOOKUP(F1208,'Cost Pools'!$C$3:$C$13,'Cost Pools'!$D$3:$D$13,"Check CP Number")</f>
        <v>London</v>
      </c>
      <c r="I1208" s="67">
        <v>546.55999999999995</v>
      </c>
      <c r="J1208" s="68"/>
      <c r="K1208" s="66">
        <v>2497</v>
      </c>
      <c r="L1208" s="68" t="s">
        <v>3164</v>
      </c>
    </row>
    <row r="1209" spans="1:12">
      <c r="A1209" s="63">
        <v>1600</v>
      </c>
      <c r="B1209" s="63" t="s">
        <v>3162</v>
      </c>
      <c r="C1209" s="64" t="s">
        <v>1260</v>
      </c>
      <c r="D1209" s="65">
        <v>42886</v>
      </c>
      <c r="E1209" s="66">
        <v>2</v>
      </c>
      <c r="F1209" s="66">
        <v>21</v>
      </c>
      <c r="G1209" s="66" t="str">
        <f>_xlfn.XLOOKUP(E1209,'Cost Pools'!$A$3:$A$8,'Cost Pools'!$B$3:$B$8,"Tarkista KP-numero")</f>
        <v>Consulting</v>
      </c>
      <c r="H1209" s="66" t="str">
        <f>_xlfn.XLOOKUP(F1209,'Cost Pools'!$C$3:$C$13,'Cost Pools'!$D$3:$D$13,"Check CP Number")</f>
        <v>London</v>
      </c>
      <c r="I1209" s="67">
        <v>1357.38</v>
      </c>
      <c r="J1209" s="68"/>
      <c r="K1209" s="66">
        <v>2497</v>
      </c>
      <c r="L1209" s="68" t="s">
        <v>3164</v>
      </c>
    </row>
    <row r="1210" spans="1:12">
      <c r="A1210" s="63">
        <v>1600</v>
      </c>
      <c r="B1210" s="63" t="s">
        <v>3162</v>
      </c>
      <c r="C1210" s="64" t="s">
        <v>1261</v>
      </c>
      <c r="D1210" s="65">
        <v>42886</v>
      </c>
      <c r="E1210" s="66">
        <v>2</v>
      </c>
      <c r="F1210" s="66">
        <v>21</v>
      </c>
      <c r="G1210" s="66" t="str">
        <f>_xlfn.XLOOKUP(E1210,'Cost Pools'!$A$3:$A$8,'Cost Pools'!$B$3:$B$8,"Tarkista KP-numero")</f>
        <v>Consulting</v>
      </c>
      <c r="H1210" s="66" t="str">
        <f>_xlfn.XLOOKUP(F1210,'Cost Pools'!$C$3:$C$13,'Cost Pools'!$D$3:$D$13,"Check CP Number")</f>
        <v>London</v>
      </c>
      <c r="I1210" s="67">
        <v>546.55999999999995</v>
      </c>
      <c r="J1210" s="68"/>
      <c r="K1210" s="66">
        <v>3077</v>
      </c>
      <c r="L1210" s="68" t="s">
        <v>3143</v>
      </c>
    </row>
    <row r="1211" spans="1:12">
      <c r="A1211" s="63">
        <v>1600</v>
      </c>
      <c r="B1211" s="63" t="s">
        <v>3162</v>
      </c>
      <c r="C1211" s="64" t="s">
        <v>1262</v>
      </c>
      <c r="D1211" s="65">
        <v>42886</v>
      </c>
      <c r="E1211" s="66">
        <v>6</v>
      </c>
      <c r="F1211" s="66">
        <v>61</v>
      </c>
      <c r="G1211" s="66" t="str">
        <f>_xlfn.XLOOKUP(E1211,'Cost Pools'!$A$3:$A$8,'Cost Pools'!$B$3:$B$8,"Tarkista KP-numero")</f>
        <v>Other Services</v>
      </c>
      <c r="H1211" s="66" t="str">
        <f>_xlfn.XLOOKUP(F1211,'Cost Pools'!$C$3:$C$13,'Cost Pools'!$D$3:$D$13,"Check CP Number")</f>
        <v>New York</v>
      </c>
      <c r="I1211" s="67">
        <v>1653.1</v>
      </c>
      <c r="J1211" s="68"/>
      <c r="K1211" s="66">
        <v>3077</v>
      </c>
      <c r="L1211" s="68" t="s">
        <v>3143</v>
      </c>
    </row>
    <row r="1212" spans="1:12">
      <c r="A1212" s="63">
        <v>1600</v>
      </c>
      <c r="B1212" s="63" t="s">
        <v>3162</v>
      </c>
      <c r="C1212" s="64" t="s">
        <v>1263</v>
      </c>
      <c r="D1212" s="65">
        <v>42886</v>
      </c>
      <c r="E1212" s="66">
        <v>2</v>
      </c>
      <c r="F1212" s="66">
        <v>21</v>
      </c>
      <c r="G1212" s="66" t="str">
        <f>_xlfn.XLOOKUP(E1212,'Cost Pools'!$A$3:$A$8,'Cost Pools'!$B$3:$B$8,"Tarkista KP-numero")</f>
        <v>Consulting</v>
      </c>
      <c r="H1212" s="66" t="str">
        <f>_xlfn.XLOOKUP(F1212,'Cost Pools'!$C$3:$C$13,'Cost Pools'!$D$3:$D$13,"Check CP Number")</f>
        <v>London</v>
      </c>
      <c r="I1212" s="67">
        <v>2693.76</v>
      </c>
      <c r="J1212" s="68"/>
      <c r="K1212" s="66">
        <v>3077</v>
      </c>
      <c r="L1212" s="68" t="s">
        <v>3143</v>
      </c>
    </row>
    <row r="1213" spans="1:12">
      <c r="A1213" s="63">
        <v>1600</v>
      </c>
      <c r="B1213" s="63" t="s">
        <v>3162</v>
      </c>
      <c r="C1213" s="64" t="s">
        <v>1264</v>
      </c>
      <c r="D1213" s="65">
        <v>42886</v>
      </c>
      <c r="E1213" s="66">
        <v>2</v>
      </c>
      <c r="F1213" s="66">
        <v>21</v>
      </c>
      <c r="G1213" s="66" t="str">
        <f>_xlfn.XLOOKUP(E1213,'Cost Pools'!$A$3:$A$8,'Cost Pools'!$B$3:$B$8,"Tarkista KP-numero")</f>
        <v>Consulting</v>
      </c>
      <c r="H1213" s="66" t="str">
        <f>_xlfn.XLOOKUP(F1213,'Cost Pools'!$C$3:$C$13,'Cost Pools'!$D$3:$D$13,"Check CP Number")</f>
        <v>London</v>
      </c>
      <c r="I1213" s="67">
        <v>1357.38</v>
      </c>
      <c r="J1213" s="68"/>
      <c r="K1213" s="66">
        <v>3077</v>
      </c>
      <c r="L1213" s="68" t="s">
        <v>3143</v>
      </c>
    </row>
    <row r="1214" spans="1:12">
      <c r="A1214" s="63">
        <v>1600</v>
      </c>
      <c r="B1214" s="63" t="s">
        <v>3162</v>
      </c>
      <c r="C1214" s="64" t="s">
        <v>1265</v>
      </c>
      <c r="D1214" s="65">
        <v>42886</v>
      </c>
      <c r="E1214" s="66">
        <v>4</v>
      </c>
      <c r="F1214" s="68"/>
      <c r="G1214" s="66" t="str">
        <f>_xlfn.XLOOKUP(E1214,'Cost Pools'!$A$3:$A$8,'Cost Pools'!$B$3:$B$8,"Tarkista KP-numero")</f>
        <v>Management</v>
      </c>
      <c r="H1214" s="66" t="str">
        <f>_xlfn.XLOOKUP(F1214,'Cost Pools'!$C$3:$C$13,'Cost Pools'!$D$3:$D$13,"Check CP Number")</f>
        <v>Check CP Number</v>
      </c>
      <c r="I1214" s="68"/>
      <c r="J1214" s="67">
        <v>-3943.58</v>
      </c>
      <c r="K1214" s="66">
        <v>2792</v>
      </c>
      <c r="L1214" s="68" t="s">
        <v>3132</v>
      </c>
    </row>
    <row r="1215" spans="1:12">
      <c r="A1215" s="63">
        <v>1600</v>
      </c>
      <c r="B1215" s="63" t="s">
        <v>3162</v>
      </c>
      <c r="C1215" s="64" t="s">
        <v>1266</v>
      </c>
      <c r="D1215" s="65">
        <v>42886</v>
      </c>
      <c r="E1215" s="66">
        <v>4</v>
      </c>
      <c r="F1215" s="68"/>
      <c r="G1215" s="66" t="str">
        <f>_xlfn.XLOOKUP(E1215,'Cost Pools'!$A$3:$A$8,'Cost Pools'!$B$3:$B$8,"Tarkista KP-numero")</f>
        <v>Management</v>
      </c>
      <c r="H1215" s="66" t="str">
        <f>_xlfn.XLOOKUP(F1215,'Cost Pools'!$C$3:$C$13,'Cost Pools'!$D$3:$D$13,"Check CP Number")</f>
        <v>Check CP Number</v>
      </c>
      <c r="I1215" s="67">
        <v>3943.99</v>
      </c>
      <c r="J1215" s="68"/>
      <c r="K1215" s="66">
        <v>2792</v>
      </c>
      <c r="L1215" s="68" t="s">
        <v>3132</v>
      </c>
    </row>
    <row r="1216" spans="1:12">
      <c r="A1216" s="63">
        <v>1600</v>
      </c>
      <c r="B1216" s="63" t="s">
        <v>3162</v>
      </c>
      <c r="C1216" s="64" t="s">
        <v>1267</v>
      </c>
      <c r="D1216" s="65">
        <v>42889</v>
      </c>
      <c r="E1216" s="66">
        <v>6</v>
      </c>
      <c r="F1216" s="66">
        <v>61</v>
      </c>
      <c r="G1216" s="66" t="str">
        <f>_xlfn.XLOOKUP(E1216,'Cost Pools'!$A$3:$A$8,'Cost Pools'!$B$3:$B$8,"Tarkista KP-numero")</f>
        <v>Other Services</v>
      </c>
      <c r="H1216" s="66" t="str">
        <f>_xlfn.XLOOKUP(F1216,'Cost Pools'!$C$3:$C$13,'Cost Pools'!$D$3:$D$13,"Check CP Number")</f>
        <v>New York</v>
      </c>
      <c r="I1216" s="67">
        <v>3245.2</v>
      </c>
      <c r="J1216" s="68"/>
      <c r="K1216" s="66">
        <v>2803</v>
      </c>
      <c r="L1216" s="68" t="s">
        <v>3134</v>
      </c>
    </row>
    <row r="1217" spans="1:12">
      <c r="A1217" s="63">
        <v>1600</v>
      </c>
      <c r="B1217" s="63" t="s">
        <v>3162</v>
      </c>
      <c r="C1217" s="64" t="s">
        <v>1268</v>
      </c>
      <c r="D1217" s="65">
        <v>42890</v>
      </c>
      <c r="E1217" s="66">
        <v>1</v>
      </c>
      <c r="F1217" s="66">
        <v>12</v>
      </c>
      <c r="G1217" s="66" t="str">
        <f>_xlfn.XLOOKUP(E1217,'Cost Pools'!$A$3:$A$8,'Cost Pools'!$B$3:$B$8,"Tarkista KP-numero")</f>
        <v>Accounting</v>
      </c>
      <c r="H1217" s="66" t="str">
        <f>_xlfn.XLOOKUP(F1217,'Cost Pools'!$C$3:$C$13,'Cost Pools'!$D$3:$D$13,"Check CP Number")</f>
        <v>Los Angeles</v>
      </c>
      <c r="I1217" s="68"/>
      <c r="J1217" s="67">
        <v>-36.6</v>
      </c>
      <c r="K1217" s="66">
        <v>103</v>
      </c>
      <c r="L1217" s="68" t="s">
        <v>3020</v>
      </c>
    </row>
    <row r="1218" spans="1:12">
      <c r="A1218" s="63">
        <v>1600</v>
      </c>
      <c r="B1218" s="63" t="s">
        <v>3162</v>
      </c>
      <c r="C1218" s="64" t="s">
        <v>1269</v>
      </c>
      <c r="D1218" s="65">
        <v>42890</v>
      </c>
      <c r="E1218" s="66">
        <v>1</v>
      </c>
      <c r="F1218" s="66">
        <v>12</v>
      </c>
      <c r="G1218" s="66" t="str">
        <f>_xlfn.XLOOKUP(E1218,'Cost Pools'!$A$3:$A$8,'Cost Pools'!$B$3:$B$8,"Tarkista KP-numero")</f>
        <v>Accounting</v>
      </c>
      <c r="H1218" s="66" t="str">
        <f>_xlfn.XLOOKUP(F1218,'Cost Pools'!$C$3:$C$13,'Cost Pools'!$D$3:$D$13,"Check CP Number")</f>
        <v>Los Angeles</v>
      </c>
      <c r="I1218" s="67">
        <v>1442.04</v>
      </c>
      <c r="J1218" s="68"/>
      <c r="K1218" s="66">
        <v>320</v>
      </c>
      <c r="L1218" s="68" t="s">
        <v>3052</v>
      </c>
    </row>
    <row r="1219" spans="1:12">
      <c r="A1219" s="63">
        <v>1600</v>
      </c>
      <c r="B1219" s="63" t="s">
        <v>3162</v>
      </c>
      <c r="C1219" s="64" t="s">
        <v>1270</v>
      </c>
      <c r="D1219" s="65">
        <v>42890</v>
      </c>
      <c r="E1219" s="66">
        <v>2</v>
      </c>
      <c r="F1219" s="66">
        <v>22</v>
      </c>
      <c r="G1219" s="66" t="str">
        <f>_xlfn.XLOOKUP(E1219,'Cost Pools'!$A$3:$A$8,'Cost Pools'!$B$3:$B$8,"Tarkista KP-numero")</f>
        <v>Consulting</v>
      </c>
      <c r="H1219" s="66" t="str">
        <f>_xlfn.XLOOKUP(F1219,'Cost Pools'!$C$3:$C$13,'Cost Pools'!$D$3:$D$13,"Check CP Number")</f>
        <v>Pittsburg</v>
      </c>
      <c r="I1219" s="67">
        <v>1622.6</v>
      </c>
      <c r="J1219" s="68"/>
      <c r="K1219" s="66">
        <v>2951</v>
      </c>
      <c r="L1219" s="68" t="s">
        <v>3140</v>
      </c>
    </row>
    <row r="1220" spans="1:12">
      <c r="A1220" s="63">
        <v>1600</v>
      </c>
      <c r="B1220" s="63" t="s">
        <v>3162</v>
      </c>
      <c r="C1220" s="64" t="s">
        <v>1271</v>
      </c>
      <c r="D1220" s="65">
        <v>42890</v>
      </c>
      <c r="E1220" s="66">
        <v>1</v>
      </c>
      <c r="F1220" s="66">
        <v>12</v>
      </c>
      <c r="G1220" s="66" t="str">
        <f>_xlfn.XLOOKUP(E1220,'Cost Pools'!$A$3:$A$8,'Cost Pools'!$B$3:$B$8,"Tarkista KP-numero")</f>
        <v>Accounting</v>
      </c>
      <c r="H1220" s="66" t="str">
        <f>_xlfn.XLOOKUP(F1220,'Cost Pools'!$C$3:$C$13,'Cost Pools'!$D$3:$D$13,"Check CP Number")</f>
        <v>Los Angeles</v>
      </c>
      <c r="I1220" s="67">
        <v>3050</v>
      </c>
      <c r="J1220" s="68"/>
      <c r="K1220" s="66">
        <v>1126</v>
      </c>
      <c r="L1220" s="68" t="s">
        <v>3096</v>
      </c>
    </row>
    <row r="1221" spans="1:12">
      <c r="A1221" s="63">
        <v>1600</v>
      </c>
      <c r="B1221" s="63" t="s">
        <v>3162</v>
      </c>
      <c r="C1221" s="64" t="s">
        <v>1272</v>
      </c>
      <c r="D1221" s="65">
        <v>42890</v>
      </c>
      <c r="E1221" s="66">
        <v>1</v>
      </c>
      <c r="F1221" s="66">
        <v>12</v>
      </c>
      <c r="G1221" s="66" t="str">
        <f>_xlfn.XLOOKUP(E1221,'Cost Pools'!$A$3:$A$8,'Cost Pools'!$B$3:$B$8,"Tarkista KP-numero")</f>
        <v>Accounting</v>
      </c>
      <c r="H1221" s="66" t="str">
        <f>_xlfn.XLOOKUP(F1221,'Cost Pools'!$C$3:$C$13,'Cost Pools'!$D$3:$D$13,"Check CP Number")</f>
        <v>Los Angeles</v>
      </c>
      <c r="I1221" s="67">
        <v>2013</v>
      </c>
      <c r="J1221" s="68"/>
      <c r="K1221" s="66">
        <v>1511</v>
      </c>
      <c r="L1221" s="68" t="s">
        <v>3103</v>
      </c>
    </row>
    <row r="1222" spans="1:12">
      <c r="A1222" s="63">
        <v>1600</v>
      </c>
      <c r="B1222" s="63" t="s">
        <v>3162</v>
      </c>
      <c r="C1222" s="64" t="s">
        <v>1273</v>
      </c>
      <c r="D1222" s="65">
        <v>42890</v>
      </c>
      <c r="E1222" s="66">
        <v>5</v>
      </c>
      <c r="F1222" s="66">
        <v>52</v>
      </c>
      <c r="G1222" s="66" t="str">
        <f>_xlfn.XLOOKUP(E1222,'Cost Pools'!$A$3:$A$8,'Cost Pools'!$B$3:$B$8,"Tarkista KP-numero")</f>
        <v>Public Relations</v>
      </c>
      <c r="H1222" s="66" t="str">
        <f>_xlfn.XLOOKUP(F1222,'Cost Pools'!$C$3:$C$13,'Cost Pools'!$D$3:$D$13,"Check CP Number")</f>
        <v>Los Angeles</v>
      </c>
      <c r="I1222" s="67">
        <v>1268.8</v>
      </c>
      <c r="J1222" s="68"/>
      <c r="K1222" s="66">
        <v>1511</v>
      </c>
      <c r="L1222" s="68" t="s">
        <v>3103</v>
      </c>
    </row>
    <row r="1223" spans="1:12">
      <c r="A1223" s="63">
        <v>1600</v>
      </c>
      <c r="B1223" s="63" t="s">
        <v>3162</v>
      </c>
      <c r="C1223" s="64" t="s">
        <v>1274</v>
      </c>
      <c r="D1223" s="65">
        <v>42890</v>
      </c>
      <c r="E1223" s="66">
        <v>1</v>
      </c>
      <c r="F1223" s="66">
        <v>12</v>
      </c>
      <c r="G1223" s="66" t="str">
        <f>_xlfn.XLOOKUP(E1223,'Cost Pools'!$A$3:$A$8,'Cost Pools'!$B$3:$B$8,"Tarkista KP-numero")</f>
        <v>Accounting</v>
      </c>
      <c r="H1223" s="66" t="str">
        <f>_xlfn.XLOOKUP(F1223,'Cost Pools'!$C$3:$C$13,'Cost Pools'!$D$3:$D$13,"Check CP Number")</f>
        <v>Los Angeles</v>
      </c>
      <c r="I1223" s="67">
        <v>2013</v>
      </c>
      <c r="J1223" s="68"/>
      <c r="K1223" s="66">
        <v>283</v>
      </c>
      <c r="L1223" s="68" t="s">
        <v>3047</v>
      </c>
    </row>
    <row r="1224" spans="1:12">
      <c r="A1224" s="63">
        <v>1600</v>
      </c>
      <c r="B1224" s="63" t="s">
        <v>3162</v>
      </c>
      <c r="C1224" s="64" t="s">
        <v>1275</v>
      </c>
      <c r="D1224" s="65">
        <v>42890</v>
      </c>
      <c r="E1224" s="66">
        <v>1</v>
      </c>
      <c r="F1224" s="66">
        <v>12</v>
      </c>
      <c r="G1224" s="66" t="str">
        <f>_xlfn.XLOOKUP(E1224,'Cost Pools'!$A$3:$A$8,'Cost Pools'!$B$3:$B$8,"Tarkista KP-numero")</f>
        <v>Accounting</v>
      </c>
      <c r="H1224" s="66" t="str">
        <f>_xlfn.XLOOKUP(F1224,'Cost Pools'!$C$3:$C$13,'Cost Pools'!$D$3:$D$13,"Check CP Number")</f>
        <v>Los Angeles</v>
      </c>
      <c r="I1224" s="67">
        <v>1622.6</v>
      </c>
      <c r="J1224" s="68"/>
      <c r="K1224" s="66">
        <v>283</v>
      </c>
      <c r="L1224" s="68" t="s">
        <v>3047</v>
      </c>
    </row>
    <row r="1225" spans="1:12">
      <c r="A1225" s="63">
        <v>1600</v>
      </c>
      <c r="B1225" s="63" t="s">
        <v>3162</v>
      </c>
      <c r="C1225" s="64" t="s">
        <v>1276</v>
      </c>
      <c r="D1225" s="65">
        <v>42890</v>
      </c>
      <c r="E1225" s="66">
        <v>2</v>
      </c>
      <c r="F1225" s="66">
        <v>22</v>
      </c>
      <c r="G1225" s="66" t="str">
        <f>_xlfn.XLOOKUP(E1225,'Cost Pools'!$A$3:$A$8,'Cost Pools'!$B$3:$B$8,"Tarkista KP-numero")</f>
        <v>Consulting</v>
      </c>
      <c r="H1225" s="66" t="str">
        <f>_xlfn.XLOOKUP(F1225,'Cost Pools'!$C$3:$C$13,'Cost Pools'!$D$3:$D$13,"Check CP Number")</f>
        <v>Pittsburg</v>
      </c>
      <c r="I1225" s="67">
        <v>3246.42</v>
      </c>
      <c r="J1225" s="68"/>
      <c r="K1225" s="66">
        <v>1119</v>
      </c>
      <c r="L1225" s="68" t="s">
        <v>3095</v>
      </c>
    </row>
    <row r="1226" spans="1:12">
      <c r="A1226" s="63">
        <v>1600</v>
      </c>
      <c r="B1226" s="63" t="s">
        <v>3162</v>
      </c>
      <c r="C1226" s="64" t="s">
        <v>1277</v>
      </c>
      <c r="D1226" s="65">
        <v>42890</v>
      </c>
      <c r="E1226" s="66">
        <v>1</v>
      </c>
      <c r="F1226" s="66">
        <v>12</v>
      </c>
      <c r="G1226" s="66" t="str">
        <f>_xlfn.XLOOKUP(E1226,'Cost Pools'!$A$3:$A$8,'Cost Pools'!$B$3:$B$8,"Tarkista KP-numero")</f>
        <v>Accounting</v>
      </c>
      <c r="H1226" s="66" t="str">
        <f>_xlfn.XLOOKUP(F1226,'Cost Pools'!$C$3:$C$13,'Cost Pools'!$D$3:$D$13,"Check CP Number")</f>
        <v>Los Angeles</v>
      </c>
      <c r="I1226" s="67">
        <v>1464</v>
      </c>
      <c r="J1226" s="68"/>
      <c r="K1226" s="66">
        <v>1119</v>
      </c>
      <c r="L1226" s="68" t="s">
        <v>3095</v>
      </c>
    </row>
    <row r="1227" spans="1:12">
      <c r="A1227" s="63">
        <v>1600</v>
      </c>
      <c r="B1227" s="63" t="s">
        <v>3162</v>
      </c>
      <c r="C1227" s="64" t="s">
        <v>1278</v>
      </c>
      <c r="D1227" s="65">
        <v>42890</v>
      </c>
      <c r="E1227" s="66">
        <v>2</v>
      </c>
      <c r="F1227" s="66">
        <v>22</v>
      </c>
      <c r="G1227" s="66" t="str">
        <f>_xlfn.XLOOKUP(E1227,'Cost Pools'!$A$3:$A$8,'Cost Pools'!$B$3:$B$8,"Tarkista KP-numero")</f>
        <v>Consulting</v>
      </c>
      <c r="H1227" s="66" t="str">
        <f>_xlfn.XLOOKUP(F1227,'Cost Pools'!$C$3:$C$13,'Cost Pools'!$D$3:$D$13,"Check CP Number")</f>
        <v>Pittsburg</v>
      </c>
      <c r="I1227" s="67">
        <v>1298.08</v>
      </c>
      <c r="J1227" s="68"/>
      <c r="K1227" s="66">
        <v>100</v>
      </c>
      <c r="L1227" s="68" t="s">
        <v>3017</v>
      </c>
    </row>
    <row r="1228" spans="1:12">
      <c r="A1228" s="63">
        <v>1600</v>
      </c>
      <c r="B1228" s="63" t="s">
        <v>3162</v>
      </c>
      <c r="C1228" s="64" t="s">
        <v>1279</v>
      </c>
      <c r="D1228" s="65">
        <v>42890</v>
      </c>
      <c r="E1228" s="66">
        <v>1</v>
      </c>
      <c r="F1228" s="66">
        <v>12</v>
      </c>
      <c r="G1228" s="66" t="str">
        <f>_xlfn.XLOOKUP(E1228,'Cost Pools'!$A$3:$A$8,'Cost Pools'!$B$3:$B$8,"Tarkista KP-numero")</f>
        <v>Accounting</v>
      </c>
      <c r="H1228" s="66" t="str">
        <f>_xlfn.XLOOKUP(F1228,'Cost Pools'!$C$3:$C$13,'Cost Pools'!$D$3:$D$13,"Check CP Number")</f>
        <v>Los Angeles</v>
      </c>
      <c r="I1228" s="67">
        <v>1281</v>
      </c>
      <c r="J1228" s="68"/>
      <c r="K1228" s="66">
        <v>515</v>
      </c>
      <c r="L1228" s="68" t="s">
        <v>3063</v>
      </c>
    </row>
    <row r="1229" spans="1:12">
      <c r="A1229" s="63">
        <v>1600</v>
      </c>
      <c r="B1229" s="63" t="s">
        <v>3162</v>
      </c>
      <c r="C1229" s="64" t="s">
        <v>1280</v>
      </c>
      <c r="D1229" s="65">
        <v>42890</v>
      </c>
      <c r="E1229" s="66">
        <v>1</v>
      </c>
      <c r="F1229" s="66">
        <v>12</v>
      </c>
      <c r="G1229" s="66" t="str">
        <f>_xlfn.XLOOKUP(E1229,'Cost Pools'!$A$3:$A$8,'Cost Pools'!$B$3:$B$8,"Tarkista KP-numero")</f>
        <v>Accounting</v>
      </c>
      <c r="H1229" s="66" t="str">
        <f>_xlfn.XLOOKUP(F1229,'Cost Pools'!$C$3:$C$13,'Cost Pools'!$D$3:$D$13,"Check CP Number")</f>
        <v>Los Angeles</v>
      </c>
      <c r="I1229" s="67">
        <v>1187.06</v>
      </c>
      <c r="J1229" s="68"/>
      <c r="K1229" s="66">
        <v>515</v>
      </c>
      <c r="L1229" s="68" t="s">
        <v>3063</v>
      </c>
    </row>
    <row r="1230" spans="1:12">
      <c r="A1230" s="63">
        <v>1600</v>
      </c>
      <c r="B1230" s="63" t="s">
        <v>3162</v>
      </c>
      <c r="C1230" s="64" t="s">
        <v>1281</v>
      </c>
      <c r="D1230" s="65">
        <v>42890</v>
      </c>
      <c r="E1230" s="66">
        <v>1</v>
      </c>
      <c r="F1230" s="66">
        <v>12</v>
      </c>
      <c r="G1230" s="66" t="str">
        <f>_xlfn.XLOOKUP(E1230,'Cost Pools'!$A$3:$A$8,'Cost Pools'!$B$3:$B$8,"Tarkista KP-numero")</f>
        <v>Accounting</v>
      </c>
      <c r="H1230" s="66" t="str">
        <f>_xlfn.XLOOKUP(F1230,'Cost Pools'!$C$3:$C$13,'Cost Pools'!$D$3:$D$13,"Check CP Number")</f>
        <v>Los Angeles</v>
      </c>
      <c r="I1230" s="67">
        <v>811.3</v>
      </c>
      <c r="J1230" s="68"/>
      <c r="K1230" s="66">
        <v>133</v>
      </c>
      <c r="L1230" s="68" t="s">
        <v>3028</v>
      </c>
    </row>
    <row r="1231" spans="1:12">
      <c r="A1231" s="63">
        <v>1600</v>
      </c>
      <c r="B1231" s="63" t="s">
        <v>3162</v>
      </c>
      <c r="C1231" s="64" t="s">
        <v>1282</v>
      </c>
      <c r="D1231" s="65">
        <v>42890</v>
      </c>
      <c r="E1231" s="66">
        <v>2</v>
      </c>
      <c r="F1231" s="66">
        <v>22</v>
      </c>
      <c r="G1231" s="66" t="str">
        <f>_xlfn.XLOOKUP(E1231,'Cost Pools'!$A$3:$A$8,'Cost Pools'!$B$3:$B$8,"Tarkista KP-numero")</f>
        <v>Consulting</v>
      </c>
      <c r="H1231" s="66" t="str">
        <f>_xlfn.XLOOKUP(F1231,'Cost Pools'!$C$3:$C$13,'Cost Pools'!$D$3:$D$13,"Check CP Number")</f>
        <v>Pittsburg</v>
      </c>
      <c r="I1231" s="67">
        <v>1135.82</v>
      </c>
      <c r="J1231" s="68"/>
      <c r="K1231" s="66">
        <v>2457</v>
      </c>
      <c r="L1231" s="68" t="s">
        <v>3165</v>
      </c>
    </row>
    <row r="1232" spans="1:12">
      <c r="A1232" s="63">
        <v>1600</v>
      </c>
      <c r="B1232" s="63" t="s">
        <v>3162</v>
      </c>
      <c r="C1232" s="64" t="s">
        <v>1283</v>
      </c>
      <c r="D1232" s="65">
        <v>42890</v>
      </c>
      <c r="E1232" s="66">
        <v>6</v>
      </c>
      <c r="F1232" s="66">
        <v>61</v>
      </c>
      <c r="G1232" s="66" t="str">
        <f>_xlfn.XLOOKUP(E1232,'Cost Pools'!$A$3:$A$8,'Cost Pools'!$B$3:$B$8,"Tarkista KP-numero")</f>
        <v>Other Services</v>
      </c>
      <c r="H1232" s="66" t="str">
        <f>_xlfn.XLOOKUP(F1232,'Cost Pools'!$C$3:$C$13,'Cost Pools'!$D$3:$D$13,"Check CP Number")</f>
        <v>New York</v>
      </c>
      <c r="I1232" s="67">
        <v>1244.4000000000001</v>
      </c>
      <c r="J1232" s="68"/>
      <c r="K1232" s="66">
        <v>756</v>
      </c>
      <c r="L1232" s="68" t="s">
        <v>3080</v>
      </c>
    </row>
    <row r="1233" spans="1:12">
      <c r="A1233" s="63">
        <v>1600</v>
      </c>
      <c r="B1233" s="63" t="s">
        <v>3162</v>
      </c>
      <c r="C1233" s="64" t="s">
        <v>1284</v>
      </c>
      <c r="D1233" s="65">
        <v>42890</v>
      </c>
      <c r="E1233" s="66">
        <v>1</v>
      </c>
      <c r="F1233" s="66">
        <v>12</v>
      </c>
      <c r="G1233" s="66" t="str">
        <f>_xlfn.XLOOKUP(E1233,'Cost Pools'!$A$3:$A$8,'Cost Pools'!$B$3:$B$8,"Tarkista KP-numero")</f>
        <v>Accounting</v>
      </c>
      <c r="H1233" s="66" t="str">
        <f>_xlfn.XLOOKUP(F1233,'Cost Pools'!$C$3:$C$13,'Cost Pools'!$D$3:$D$13,"Check CP Number")</f>
        <v>Los Angeles</v>
      </c>
      <c r="I1233" s="67">
        <v>915</v>
      </c>
      <c r="J1233" s="68"/>
      <c r="K1233" s="66">
        <v>2432</v>
      </c>
      <c r="L1233" s="68" t="s">
        <v>3121</v>
      </c>
    </row>
    <row r="1234" spans="1:12">
      <c r="A1234" s="63">
        <v>1600</v>
      </c>
      <c r="B1234" s="63" t="s">
        <v>3162</v>
      </c>
      <c r="C1234" s="64" t="s">
        <v>1285</v>
      </c>
      <c r="D1234" s="65">
        <v>42890</v>
      </c>
      <c r="E1234" s="66">
        <v>6</v>
      </c>
      <c r="F1234" s="66">
        <v>62</v>
      </c>
      <c r="G1234" s="66" t="str">
        <f>_xlfn.XLOOKUP(E1234,'Cost Pools'!$A$3:$A$8,'Cost Pools'!$B$3:$B$8,"Tarkista KP-numero")</f>
        <v>Other Services</v>
      </c>
      <c r="H1234" s="66" t="str">
        <f>_xlfn.XLOOKUP(F1234,'Cost Pools'!$C$3:$C$13,'Cost Pools'!$D$3:$D$13,"Check CP Number")</f>
        <v>Los Angeles</v>
      </c>
      <c r="I1234" s="67">
        <v>475.8</v>
      </c>
      <c r="J1234" s="68"/>
      <c r="K1234" s="66">
        <v>2178</v>
      </c>
      <c r="L1234" s="68" t="s">
        <v>3115</v>
      </c>
    </row>
    <row r="1235" spans="1:12">
      <c r="A1235" s="63">
        <v>1600</v>
      </c>
      <c r="B1235" s="63" t="s">
        <v>3162</v>
      </c>
      <c r="C1235" s="64" t="s">
        <v>1286</v>
      </c>
      <c r="D1235" s="65">
        <v>42890</v>
      </c>
      <c r="E1235" s="66">
        <v>1</v>
      </c>
      <c r="F1235" s="66">
        <v>12</v>
      </c>
      <c r="G1235" s="66" t="str">
        <f>_xlfn.XLOOKUP(E1235,'Cost Pools'!$A$3:$A$8,'Cost Pools'!$B$3:$B$8,"Tarkista KP-numero")</f>
        <v>Accounting</v>
      </c>
      <c r="H1235" s="66" t="str">
        <f>_xlfn.XLOOKUP(F1235,'Cost Pools'!$C$3:$C$13,'Cost Pools'!$D$3:$D$13,"Check CP Number")</f>
        <v>Los Angeles</v>
      </c>
      <c r="I1235" s="67">
        <v>1187.06</v>
      </c>
      <c r="J1235" s="68"/>
      <c r="K1235" s="66">
        <v>440</v>
      </c>
      <c r="L1235" s="68" t="s">
        <v>3058</v>
      </c>
    </row>
    <row r="1236" spans="1:12">
      <c r="A1236" s="63">
        <v>1600</v>
      </c>
      <c r="B1236" s="63" t="s">
        <v>3162</v>
      </c>
      <c r="C1236" s="64" t="s">
        <v>1287</v>
      </c>
      <c r="D1236" s="65">
        <v>42890</v>
      </c>
      <c r="E1236" s="66">
        <v>6</v>
      </c>
      <c r="F1236" s="66">
        <v>62</v>
      </c>
      <c r="G1236" s="66" t="str">
        <f>_xlfn.XLOOKUP(E1236,'Cost Pools'!$A$3:$A$8,'Cost Pools'!$B$3:$B$8,"Tarkista KP-numero")</f>
        <v>Other Services</v>
      </c>
      <c r="H1236" s="66" t="str">
        <f>_xlfn.XLOOKUP(F1236,'Cost Pools'!$C$3:$C$13,'Cost Pools'!$D$3:$D$13,"Check CP Number")</f>
        <v>Los Angeles</v>
      </c>
      <c r="I1236" s="67">
        <v>333.06</v>
      </c>
      <c r="J1236" s="68"/>
      <c r="K1236" s="66">
        <v>440</v>
      </c>
      <c r="L1236" s="68" t="s">
        <v>3058</v>
      </c>
    </row>
    <row r="1237" spans="1:12">
      <c r="A1237" s="63">
        <v>1600</v>
      </c>
      <c r="B1237" s="63" t="s">
        <v>3162</v>
      </c>
      <c r="C1237" s="64" t="s">
        <v>1288</v>
      </c>
      <c r="D1237" s="65">
        <v>42890</v>
      </c>
      <c r="E1237" s="66">
        <v>6</v>
      </c>
      <c r="F1237" s="66">
        <v>62</v>
      </c>
      <c r="G1237" s="66" t="str">
        <f>_xlfn.XLOOKUP(E1237,'Cost Pools'!$A$3:$A$8,'Cost Pools'!$B$3:$B$8,"Tarkista KP-numero")</f>
        <v>Other Services</v>
      </c>
      <c r="H1237" s="66" t="str">
        <f>_xlfn.XLOOKUP(F1237,'Cost Pools'!$C$3:$C$13,'Cost Pools'!$D$3:$D$13,"Check CP Number")</f>
        <v>Los Angeles</v>
      </c>
      <c r="I1237" s="67">
        <v>963.8</v>
      </c>
      <c r="J1237" s="68"/>
      <c r="K1237" s="66">
        <v>2178</v>
      </c>
      <c r="L1237" s="68" t="s">
        <v>3115</v>
      </c>
    </row>
    <row r="1238" spans="1:12">
      <c r="A1238" s="63">
        <v>1600</v>
      </c>
      <c r="B1238" s="63" t="s">
        <v>3162</v>
      </c>
      <c r="C1238" s="64" t="s">
        <v>1289</v>
      </c>
      <c r="D1238" s="65">
        <v>42890</v>
      </c>
      <c r="E1238" s="66">
        <v>2</v>
      </c>
      <c r="F1238" s="66">
        <v>22</v>
      </c>
      <c r="G1238" s="66" t="str">
        <f>_xlfn.XLOOKUP(E1238,'Cost Pools'!$A$3:$A$8,'Cost Pools'!$B$3:$B$8,"Tarkista KP-numero")</f>
        <v>Consulting</v>
      </c>
      <c r="H1238" s="66" t="str">
        <f>_xlfn.XLOOKUP(F1238,'Cost Pools'!$C$3:$C$13,'Cost Pools'!$D$3:$D$13,"Check CP Number")</f>
        <v>Pittsburg</v>
      </c>
      <c r="I1238" s="67">
        <v>1622.6</v>
      </c>
      <c r="J1238" s="68"/>
      <c r="K1238" s="66">
        <v>2178</v>
      </c>
      <c r="L1238" s="68" t="s">
        <v>3115</v>
      </c>
    </row>
    <row r="1239" spans="1:12">
      <c r="A1239" s="63">
        <v>1600</v>
      </c>
      <c r="B1239" s="63" t="s">
        <v>3162</v>
      </c>
      <c r="C1239" s="64" t="s">
        <v>1290</v>
      </c>
      <c r="D1239" s="65">
        <v>42890</v>
      </c>
      <c r="E1239" s="66">
        <v>5</v>
      </c>
      <c r="F1239" s="66">
        <v>52</v>
      </c>
      <c r="G1239" s="66" t="str">
        <f>_xlfn.XLOOKUP(E1239,'Cost Pools'!$A$3:$A$8,'Cost Pools'!$B$3:$B$8,"Tarkista KP-numero")</f>
        <v>Public Relations</v>
      </c>
      <c r="H1239" s="66" t="str">
        <f>_xlfn.XLOOKUP(F1239,'Cost Pools'!$C$3:$C$13,'Cost Pools'!$D$3:$D$13,"Check CP Number")</f>
        <v>Los Angeles</v>
      </c>
      <c r="I1239" s="67">
        <v>1586</v>
      </c>
      <c r="J1239" s="68"/>
      <c r="K1239" s="66">
        <v>2077</v>
      </c>
      <c r="L1239" s="68" t="s">
        <v>3111</v>
      </c>
    </row>
    <row r="1240" spans="1:12">
      <c r="A1240" s="63">
        <v>1600</v>
      </c>
      <c r="B1240" s="63" t="s">
        <v>3162</v>
      </c>
      <c r="C1240" s="64" t="s">
        <v>1291</v>
      </c>
      <c r="D1240" s="65">
        <v>42890</v>
      </c>
      <c r="E1240" s="66">
        <v>2</v>
      </c>
      <c r="F1240" s="66">
        <v>22</v>
      </c>
      <c r="G1240" s="66" t="str">
        <f>_xlfn.XLOOKUP(E1240,'Cost Pools'!$A$3:$A$8,'Cost Pools'!$B$3:$B$8,"Tarkista KP-numero")</f>
        <v>Consulting</v>
      </c>
      <c r="H1240" s="66" t="str">
        <f>_xlfn.XLOOKUP(F1240,'Cost Pools'!$C$3:$C$13,'Cost Pools'!$D$3:$D$13,"Check CP Number")</f>
        <v>Pittsburg</v>
      </c>
      <c r="I1240" s="67">
        <v>17934</v>
      </c>
      <c r="J1240" s="68"/>
      <c r="K1240" s="66">
        <v>2037</v>
      </c>
      <c r="L1240" s="68" t="s">
        <v>3108</v>
      </c>
    </row>
    <row r="1241" spans="1:12">
      <c r="A1241" s="63">
        <v>1600</v>
      </c>
      <c r="B1241" s="63" t="s">
        <v>3162</v>
      </c>
      <c r="C1241" s="64" t="s">
        <v>1292</v>
      </c>
      <c r="D1241" s="65">
        <v>42890</v>
      </c>
      <c r="E1241" s="66">
        <v>6</v>
      </c>
      <c r="F1241" s="66">
        <v>62</v>
      </c>
      <c r="G1241" s="66" t="str">
        <f>_xlfn.XLOOKUP(E1241,'Cost Pools'!$A$3:$A$8,'Cost Pools'!$B$3:$B$8,"Tarkista KP-numero")</f>
        <v>Other Services</v>
      </c>
      <c r="H1241" s="66" t="str">
        <f>_xlfn.XLOOKUP(F1241,'Cost Pools'!$C$3:$C$13,'Cost Pools'!$D$3:$D$13,"Check CP Number")</f>
        <v>Los Angeles</v>
      </c>
      <c r="I1241" s="67">
        <v>475.8</v>
      </c>
      <c r="J1241" s="68"/>
      <c r="K1241" s="66">
        <v>2037</v>
      </c>
      <c r="L1241" s="68" t="s">
        <v>3108</v>
      </c>
    </row>
    <row r="1242" spans="1:12">
      <c r="A1242" s="63">
        <v>1600</v>
      </c>
      <c r="B1242" s="63" t="s">
        <v>3162</v>
      </c>
      <c r="C1242" s="64" t="s">
        <v>1293</v>
      </c>
      <c r="D1242" s="65">
        <v>42890</v>
      </c>
      <c r="E1242" s="66">
        <v>6</v>
      </c>
      <c r="F1242" s="66">
        <v>61</v>
      </c>
      <c r="G1242" s="66" t="str">
        <f>_xlfn.XLOOKUP(E1242,'Cost Pools'!$A$3:$A$8,'Cost Pools'!$B$3:$B$8,"Tarkista KP-numero")</f>
        <v>Other Services</v>
      </c>
      <c r="H1242" s="66" t="str">
        <f>_xlfn.XLOOKUP(F1242,'Cost Pools'!$C$3:$C$13,'Cost Pools'!$D$3:$D$13,"Check CP Number")</f>
        <v>New York</v>
      </c>
      <c r="I1242" s="67">
        <v>2396.08</v>
      </c>
      <c r="J1242" s="68"/>
      <c r="K1242" s="66">
        <v>2037</v>
      </c>
      <c r="L1242" s="68" t="s">
        <v>3108</v>
      </c>
    </row>
    <row r="1243" spans="1:12">
      <c r="A1243" s="63">
        <v>1600</v>
      </c>
      <c r="B1243" s="63" t="s">
        <v>3162</v>
      </c>
      <c r="C1243" s="64" t="s">
        <v>1294</v>
      </c>
      <c r="D1243" s="65">
        <v>42890</v>
      </c>
      <c r="E1243" s="66">
        <v>6</v>
      </c>
      <c r="F1243" s="66">
        <v>62</v>
      </c>
      <c r="G1243" s="66" t="str">
        <f>_xlfn.XLOOKUP(E1243,'Cost Pools'!$A$3:$A$8,'Cost Pools'!$B$3:$B$8,"Tarkista KP-numero")</f>
        <v>Other Services</v>
      </c>
      <c r="H1243" s="66" t="str">
        <f>_xlfn.XLOOKUP(F1243,'Cost Pools'!$C$3:$C$13,'Cost Pools'!$D$3:$D$13,"Check CP Number")</f>
        <v>Los Angeles</v>
      </c>
      <c r="I1243" s="67">
        <v>674.66</v>
      </c>
      <c r="J1243" s="68"/>
      <c r="K1243" s="66">
        <v>111</v>
      </c>
      <c r="L1243" s="68" t="s">
        <v>3025</v>
      </c>
    </row>
    <row r="1244" spans="1:12">
      <c r="A1244" s="63">
        <v>1600</v>
      </c>
      <c r="B1244" s="63" t="s">
        <v>3162</v>
      </c>
      <c r="C1244" s="64" t="s">
        <v>1295</v>
      </c>
      <c r="D1244" s="65">
        <v>42890</v>
      </c>
      <c r="E1244" s="66">
        <v>1</v>
      </c>
      <c r="F1244" s="66">
        <v>12</v>
      </c>
      <c r="G1244" s="66" t="str">
        <f>_xlfn.XLOOKUP(E1244,'Cost Pools'!$A$3:$A$8,'Cost Pools'!$B$3:$B$8,"Tarkista KP-numero")</f>
        <v>Accounting</v>
      </c>
      <c r="H1244" s="66" t="str">
        <f>_xlfn.XLOOKUP(F1244,'Cost Pools'!$C$3:$C$13,'Cost Pools'!$D$3:$D$13,"Check CP Number")</f>
        <v>Los Angeles</v>
      </c>
      <c r="I1244" s="67">
        <v>1372.5</v>
      </c>
      <c r="J1244" s="68"/>
      <c r="K1244" s="66">
        <v>111</v>
      </c>
      <c r="L1244" s="68" t="s">
        <v>3025</v>
      </c>
    </row>
    <row r="1245" spans="1:12">
      <c r="A1245" s="63">
        <v>1600</v>
      </c>
      <c r="B1245" s="63" t="s">
        <v>3162</v>
      </c>
      <c r="C1245" s="64" t="s">
        <v>1296</v>
      </c>
      <c r="D1245" s="65">
        <v>42890</v>
      </c>
      <c r="E1245" s="66">
        <v>1</v>
      </c>
      <c r="F1245" s="66">
        <v>12</v>
      </c>
      <c r="G1245" s="66" t="str">
        <f>_xlfn.XLOOKUP(E1245,'Cost Pools'!$A$3:$A$8,'Cost Pools'!$B$3:$B$8,"Tarkista KP-numero")</f>
        <v>Accounting</v>
      </c>
      <c r="H1245" s="66" t="str">
        <f>_xlfn.XLOOKUP(F1245,'Cost Pools'!$C$3:$C$13,'Cost Pools'!$D$3:$D$13,"Check CP Number")</f>
        <v>Los Angeles</v>
      </c>
      <c r="I1245" s="67">
        <v>811.3</v>
      </c>
      <c r="J1245" s="68"/>
      <c r="K1245" s="66">
        <v>1268</v>
      </c>
      <c r="L1245" s="68" t="s">
        <v>3099</v>
      </c>
    </row>
    <row r="1246" spans="1:12">
      <c r="A1246" s="63">
        <v>1600</v>
      </c>
      <c r="B1246" s="63" t="s">
        <v>3162</v>
      </c>
      <c r="C1246" s="64" t="s">
        <v>1297</v>
      </c>
      <c r="D1246" s="65">
        <v>42890</v>
      </c>
      <c r="E1246" s="66">
        <v>6</v>
      </c>
      <c r="F1246" s="66">
        <v>61</v>
      </c>
      <c r="G1246" s="66" t="str">
        <f>_xlfn.XLOOKUP(E1246,'Cost Pools'!$A$3:$A$8,'Cost Pools'!$B$3:$B$8,"Tarkista KP-numero")</f>
        <v>Other Services</v>
      </c>
      <c r="H1246" s="66" t="str">
        <f>_xlfn.XLOOKUP(F1246,'Cost Pools'!$C$3:$C$13,'Cost Pools'!$D$3:$D$13,"Check CP Number")</f>
        <v>New York</v>
      </c>
      <c r="I1246" s="67">
        <v>8644.92</v>
      </c>
      <c r="J1246" s="68"/>
      <c r="K1246" s="66">
        <v>3081</v>
      </c>
      <c r="L1246" s="68" t="s">
        <v>3144</v>
      </c>
    </row>
    <row r="1247" spans="1:12">
      <c r="A1247" s="63">
        <v>1600</v>
      </c>
      <c r="B1247" s="63" t="s">
        <v>3162</v>
      </c>
      <c r="C1247" s="64" t="s">
        <v>1298</v>
      </c>
      <c r="D1247" s="65">
        <v>42890</v>
      </c>
      <c r="E1247" s="66">
        <v>1</v>
      </c>
      <c r="F1247" s="66">
        <v>12</v>
      </c>
      <c r="G1247" s="66" t="str">
        <f>_xlfn.XLOOKUP(E1247,'Cost Pools'!$A$3:$A$8,'Cost Pools'!$B$3:$B$8,"Tarkista KP-numero")</f>
        <v>Accounting</v>
      </c>
      <c r="H1247" s="66" t="str">
        <f>_xlfn.XLOOKUP(F1247,'Cost Pools'!$C$3:$C$13,'Cost Pools'!$D$3:$D$13,"Check CP Number")</f>
        <v>Los Angeles</v>
      </c>
      <c r="I1247" s="67">
        <v>4026</v>
      </c>
      <c r="J1247" s="68"/>
      <c r="K1247" s="66">
        <v>3126</v>
      </c>
      <c r="L1247" s="68" t="s">
        <v>3147</v>
      </c>
    </row>
    <row r="1248" spans="1:12">
      <c r="A1248" s="63">
        <v>1600</v>
      </c>
      <c r="B1248" s="63" t="s">
        <v>3162</v>
      </c>
      <c r="C1248" s="64" t="s">
        <v>1299</v>
      </c>
      <c r="D1248" s="65">
        <v>42890</v>
      </c>
      <c r="E1248" s="66">
        <v>1</v>
      </c>
      <c r="F1248" s="66">
        <v>12</v>
      </c>
      <c r="G1248" s="66" t="str">
        <f>_xlfn.XLOOKUP(E1248,'Cost Pools'!$A$3:$A$8,'Cost Pools'!$B$3:$B$8,"Tarkista KP-numero")</f>
        <v>Accounting</v>
      </c>
      <c r="H1248" s="66" t="str">
        <f>_xlfn.XLOOKUP(F1248,'Cost Pools'!$C$3:$C$13,'Cost Pools'!$D$3:$D$13,"Check CP Number")</f>
        <v>Los Angeles</v>
      </c>
      <c r="I1248" s="67">
        <v>1622.6</v>
      </c>
      <c r="J1248" s="68"/>
      <c r="K1248" s="66">
        <v>3126</v>
      </c>
      <c r="L1248" s="68" t="s">
        <v>3147</v>
      </c>
    </row>
    <row r="1249" spans="1:12">
      <c r="A1249" s="63">
        <v>1600</v>
      </c>
      <c r="B1249" s="63" t="s">
        <v>3162</v>
      </c>
      <c r="C1249" s="64" t="s">
        <v>1300</v>
      </c>
      <c r="D1249" s="65">
        <v>42890</v>
      </c>
      <c r="E1249" s="66">
        <v>1</v>
      </c>
      <c r="F1249" s="66">
        <v>12</v>
      </c>
      <c r="G1249" s="66" t="str">
        <f>_xlfn.XLOOKUP(E1249,'Cost Pools'!$A$3:$A$8,'Cost Pools'!$B$3:$B$8,"Tarkista KP-numero")</f>
        <v>Accounting</v>
      </c>
      <c r="H1249" s="66" t="str">
        <f>_xlfn.XLOOKUP(F1249,'Cost Pools'!$C$3:$C$13,'Cost Pools'!$D$3:$D$13,"Check CP Number")</f>
        <v>Los Angeles</v>
      </c>
      <c r="I1249" s="67">
        <v>1830</v>
      </c>
      <c r="J1249" s="68"/>
      <c r="K1249" s="66">
        <v>2497</v>
      </c>
      <c r="L1249" s="68" t="s">
        <v>3164</v>
      </c>
    </row>
    <row r="1250" spans="1:12">
      <c r="A1250" s="63">
        <v>1600</v>
      </c>
      <c r="B1250" s="63" t="s">
        <v>3162</v>
      </c>
      <c r="C1250" s="64" t="s">
        <v>1301</v>
      </c>
      <c r="D1250" s="65">
        <v>42890</v>
      </c>
      <c r="E1250" s="66">
        <v>2</v>
      </c>
      <c r="F1250" s="66">
        <v>22</v>
      </c>
      <c r="G1250" s="66" t="str">
        <f>_xlfn.XLOOKUP(E1250,'Cost Pools'!$A$3:$A$8,'Cost Pools'!$B$3:$B$8,"Tarkista KP-numero")</f>
        <v>Consulting</v>
      </c>
      <c r="H1250" s="66" t="str">
        <f>_xlfn.XLOOKUP(F1250,'Cost Pools'!$C$3:$C$13,'Cost Pools'!$D$3:$D$13,"Check CP Number")</f>
        <v>Pittsburg</v>
      </c>
      <c r="I1250" s="67">
        <v>1622.6</v>
      </c>
      <c r="J1250" s="68"/>
      <c r="K1250" s="66">
        <v>3077</v>
      </c>
      <c r="L1250" s="68" t="s">
        <v>3143</v>
      </c>
    </row>
    <row r="1251" spans="1:12">
      <c r="A1251" s="63">
        <v>1600</v>
      </c>
      <c r="B1251" s="63" t="s">
        <v>3162</v>
      </c>
      <c r="C1251" s="64" t="s">
        <v>1302</v>
      </c>
      <c r="D1251" s="65">
        <v>42890</v>
      </c>
      <c r="E1251" s="66">
        <v>2</v>
      </c>
      <c r="F1251" s="66">
        <v>22</v>
      </c>
      <c r="G1251" s="66" t="str">
        <f>_xlfn.XLOOKUP(E1251,'Cost Pools'!$A$3:$A$8,'Cost Pools'!$B$3:$B$8,"Tarkista KP-numero")</f>
        <v>Consulting</v>
      </c>
      <c r="H1251" s="66" t="str">
        <f>_xlfn.XLOOKUP(F1251,'Cost Pools'!$C$3:$C$13,'Cost Pools'!$D$3:$D$13,"Check CP Number")</f>
        <v>Pittsburg</v>
      </c>
      <c r="I1251" s="67">
        <v>3245.2</v>
      </c>
      <c r="J1251" s="68"/>
      <c r="K1251" s="66">
        <v>3077</v>
      </c>
      <c r="L1251" s="68" t="s">
        <v>3143</v>
      </c>
    </row>
    <row r="1252" spans="1:12">
      <c r="A1252" s="63">
        <v>1600</v>
      </c>
      <c r="B1252" s="63" t="s">
        <v>3162</v>
      </c>
      <c r="C1252" s="64" t="s">
        <v>1303</v>
      </c>
      <c r="D1252" s="65">
        <v>42893</v>
      </c>
      <c r="E1252" s="66">
        <v>6</v>
      </c>
      <c r="F1252" s="66">
        <v>61</v>
      </c>
      <c r="G1252" s="66" t="str">
        <f>_xlfn.XLOOKUP(E1252,'Cost Pools'!$A$3:$A$8,'Cost Pools'!$B$3:$B$8,"Tarkista KP-numero")</f>
        <v>Other Services</v>
      </c>
      <c r="H1252" s="66" t="str">
        <f>_xlfn.XLOOKUP(F1252,'Cost Pools'!$C$3:$C$13,'Cost Pools'!$D$3:$D$13,"Check CP Number")</f>
        <v>New York</v>
      </c>
      <c r="I1252" s="67">
        <v>2635.2</v>
      </c>
      <c r="J1252" s="68"/>
      <c r="K1252" s="66">
        <v>613</v>
      </c>
      <c r="L1252" s="68" t="s">
        <v>3071</v>
      </c>
    </row>
    <row r="1253" spans="1:12">
      <c r="A1253" s="63">
        <v>1600</v>
      </c>
      <c r="B1253" s="63" t="s">
        <v>3162</v>
      </c>
      <c r="C1253" s="64" t="s">
        <v>1304</v>
      </c>
      <c r="D1253" s="65">
        <v>42893</v>
      </c>
      <c r="E1253" s="66">
        <v>5</v>
      </c>
      <c r="F1253" s="66">
        <v>51</v>
      </c>
      <c r="G1253" s="66" t="str">
        <f>_xlfn.XLOOKUP(E1253,'Cost Pools'!$A$3:$A$8,'Cost Pools'!$B$3:$B$8,"Tarkista KP-numero")</f>
        <v>Public Relations</v>
      </c>
      <c r="H1253" s="66" t="str">
        <f>_xlfn.XLOOKUP(F1253,'Cost Pools'!$C$3:$C$13,'Cost Pools'!$D$3:$D$13,"Check CP Number")</f>
        <v>Check CP Number</v>
      </c>
      <c r="I1253" s="67">
        <v>4483.5</v>
      </c>
      <c r="J1253" s="68"/>
      <c r="K1253" s="66">
        <v>1511</v>
      </c>
      <c r="L1253" s="68" t="s">
        <v>3103</v>
      </c>
    </row>
    <row r="1254" spans="1:12">
      <c r="A1254" s="63">
        <v>1600</v>
      </c>
      <c r="B1254" s="63" t="s">
        <v>3162</v>
      </c>
      <c r="C1254" s="64" t="s">
        <v>1305</v>
      </c>
      <c r="D1254" s="65">
        <v>42893</v>
      </c>
      <c r="E1254" s="66">
        <v>1</v>
      </c>
      <c r="F1254" s="66">
        <v>11</v>
      </c>
      <c r="G1254" s="66" t="str">
        <f>_xlfn.XLOOKUP(E1254,'Cost Pools'!$A$3:$A$8,'Cost Pools'!$B$3:$B$8,"Tarkista KP-numero")</f>
        <v>Accounting</v>
      </c>
      <c r="H1254" s="66" t="str">
        <f>_xlfn.XLOOKUP(F1254,'Cost Pools'!$C$3:$C$13,'Cost Pools'!$D$3:$D$13,"Check CP Number")</f>
        <v>New York</v>
      </c>
      <c r="I1254" s="67">
        <v>3800.3</v>
      </c>
      <c r="J1254" s="68"/>
      <c r="K1254" s="66">
        <v>2432</v>
      </c>
      <c r="L1254" s="68" t="s">
        <v>3121</v>
      </c>
    </row>
    <row r="1255" spans="1:12">
      <c r="A1255" s="63">
        <v>1600</v>
      </c>
      <c r="B1255" s="63" t="s">
        <v>3162</v>
      </c>
      <c r="C1255" s="64" t="s">
        <v>1306</v>
      </c>
      <c r="D1255" s="65">
        <v>42893</v>
      </c>
      <c r="E1255" s="66">
        <v>1</v>
      </c>
      <c r="F1255" s="66">
        <v>11</v>
      </c>
      <c r="G1255" s="66" t="str">
        <f>_xlfn.XLOOKUP(E1255,'Cost Pools'!$A$3:$A$8,'Cost Pools'!$B$3:$B$8,"Tarkista KP-numero")</f>
        <v>Accounting</v>
      </c>
      <c r="H1255" s="66" t="str">
        <f>_xlfn.XLOOKUP(F1255,'Cost Pools'!$C$3:$C$13,'Cost Pools'!$D$3:$D$13,"Check CP Number")</f>
        <v>New York</v>
      </c>
      <c r="I1255" s="67">
        <v>3803.96</v>
      </c>
      <c r="J1255" s="68"/>
      <c r="K1255" s="66">
        <v>212</v>
      </c>
      <c r="L1255" s="68" t="s">
        <v>3037</v>
      </c>
    </row>
    <row r="1256" spans="1:12">
      <c r="A1256" s="63">
        <v>1600</v>
      </c>
      <c r="B1256" s="63" t="s">
        <v>3162</v>
      </c>
      <c r="C1256" s="64" t="s">
        <v>1307</v>
      </c>
      <c r="D1256" s="65">
        <v>42893</v>
      </c>
      <c r="E1256" s="66">
        <v>2</v>
      </c>
      <c r="F1256" s="66">
        <v>21</v>
      </c>
      <c r="G1256" s="66" t="str">
        <f>_xlfn.XLOOKUP(E1256,'Cost Pools'!$A$3:$A$8,'Cost Pools'!$B$3:$B$8,"Tarkista KP-numero")</f>
        <v>Consulting</v>
      </c>
      <c r="H1256" s="66" t="str">
        <f>_xlfn.XLOOKUP(F1256,'Cost Pools'!$C$3:$C$13,'Cost Pools'!$D$3:$D$13,"Check CP Number")</f>
        <v>London</v>
      </c>
      <c r="I1256" s="67">
        <v>7693.02</v>
      </c>
      <c r="J1256" s="68"/>
      <c r="K1256" s="66">
        <v>212</v>
      </c>
      <c r="L1256" s="68" t="s">
        <v>3037</v>
      </c>
    </row>
    <row r="1257" spans="1:12">
      <c r="A1257" s="63">
        <v>1600</v>
      </c>
      <c r="B1257" s="63" t="s">
        <v>3162</v>
      </c>
      <c r="C1257" s="64" t="s">
        <v>1308</v>
      </c>
      <c r="D1257" s="65">
        <v>42894</v>
      </c>
      <c r="E1257" s="66">
        <v>6</v>
      </c>
      <c r="F1257" s="66">
        <v>61</v>
      </c>
      <c r="G1257" s="66" t="str">
        <f>_xlfn.XLOOKUP(E1257,'Cost Pools'!$A$3:$A$8,'Cost Pools'!$B$3:$B$8,"Tarkista KP-numero")</f>
        <v>Other Services</v>
      </c>
      <c r="H1257" s="66" t="str">
        <f>_xlfn.XLOOKUP(F1257,'Cost Pools'!$C$3:$C$13,'Cost Pools'!$D$3:$D$13,"Check CP Number")</f>
        <v>New York</v>
      </c>
      <c r="I1257" s="67">
        <v>1354.2</v>
      </c>
      <c r="J1257" s="68"/>
      <c r="K1257" s="66">
        <v>1511</v>
      </c>
      <c r="L1257" s="68" t="s">
        <v>3103</v>
      </c>
    </row>
    <row r="1258" spans="1:12">
      <c r="A1258" s="63">
        <v>1600</v>
      </c>
      <c r="B1258" s="63" t="s">
        <v>3162</v>
      </c>
      <c r="C1258" s="64" t="s">
        <v>1309</v>
      </c>
      <c r="D1258" s="65">
        <v>42894</v>
      </c>
      <c r="E1258" s="66">
        <v>6</v>
      </c>
      <c r="F1258" s="66">
        <v>61</v>
      </c>
      <c r="G1258" s="66" t="str">
        <f>_xlfn.XLOOKUP(E1258,'Cost Pools'!$A$3:$A$8,'Cost Pools'!$B$3:$B$8,"Tarkista KP-numero")</f>
        <v>Other Services</v>
      </c>
      <c r="H1258" s="66" t="str">
        <f>_xlfn.XLOOKUP(F1258,'Cost Pools'!$C$3:$C$13,'Cost Pools'!$D$3:$D$13,"Check CP Number")</f>
        <v>New York</v>
      </c>
      <c r="I1258" s="67">
        <v>9394</v>
      </c>
      <c r="J1258" s="68"/>
      <c r="K1258" s="66">
        <v>111</v>
      </c>
      <c r="L1258" s="68" t="s">
        <v>3025</v>
      </c>
    </row>
    <row r="1259" spans="1:12">
      <c r="A1259" s="63">
        <v>1600</v>
      </c>
      <c r="B1259" s="63" t="s">
        <v>3162</v>
      </c>
      <c r="C1259" s="64" t="s">
        <v>1310</v>
      </c>
      <c r="D1259" s="65">
        <v>42902</v>
      </c>
      <c r="E1259" s="66">
        <v>6</v>
      </c>
      <c r="F1259" s="66">
        <v>61</v>
      </c>
      <c r="G1259" s="66" t="str">
        <f>_xlfn.XLOOKUP(E1259,'Cost Pools'!$A$3:$A$8,'Cost Pools'!$B$3:$B$8,"Tarkista KP-numero")</f>
        <v>Other Services</v>
      </c>
      <c r="H1259" s="66" t="str">
        <f>_xlfn.XLOOKUP(F1259,'Cost Pools'!$C$3:$C$13,'Cost Pools'!$D$3:$D$13,"Check CP Number")</f>
        <v>New York</v>
      </c>
      <c r="I1259" s="67">
        <v>1073.5999999999999</v>
      </c>
      <c r="J1259" s="68"/>
      <c r="K1259" s="66">
        <v>93</v>
      </c>
      <c r="L1259" s="68" t="s">
        <v>3015</v>
      </c>
    </row>
    <row r="1260" spans="1:12">
      <c r="A1260" s="63">
        <v>1600</v>
      </c>
      <c r="B1260" s="63" t="s">
        <v>3162</v>
      </c>
      <c r="C1260" s="64" t="s">
        <v>1311</v>
      </c>
      <c r="D1260" s="65">
        <v>42902</v>
      </c>
      <c r="E1260" s="66">
        <v>1</v>
      </c>
      <c r="F1260" s="66">
        <v>12</v>
      </c>
      <c r="G1260" s="66" t="str">
        <f>_xlfn.XLOOKUP(E1260,'Cost Pools'!$A$3:$A$8,'Cost Pools'!$B$3:$B$8,"Tarkista KP-numero")</f>
        <v>Accounting</v>
      </c>
      <c r="H1260" s="66" t="str">
        <f>_xlfn.XLOOKUP(F1260,'Cost Pools'!$C$3:$C$13,'Cost Pools'!$D$3:$D$13,"Check CP Number")</f>
        <v>Los Angeles</v>
      </c>
      <c r="I1260" s="67">
        <v>1256.5999999999999</v>
      </c>
      <c r="J1260" s="68"/>
      <c r="K1260" s="66">
        <v>138</v>
      </c>
      <c r="L1260" s="68" t="s">
        <v>3029</v>
      </c>
    </row>
    <row r="1261" spans="1:12">
      <c r="A1261" s="63">
        <v>1600</v>
      </c>
      <c r="B1261" s="63" t="s">
        <v>3162</v>
      </c>
      <c r="C1261" s="64" t="s">
        <v>1312</v>
      </c>
      <c r="D1261" s="65">
        <v>42902</v>
      </c>
      <c r="E1261" s="66">
        <v>6</v>
      </c>
      <c r="F1261" s="66">
        <v>62</v>
      </c>
      <c r="G1261" s="66" t="str">
        <f>_xlfn.XLOOKUP(E1261,'Cost Pools'!$A$3:$A$8,'Cost Pools'!$B$3:$B$8,"Tarkista KP-numero")</f>
        <v>Other Services</v>
      </c>
      <c r="H1261" s="66" t="str">
        <f>_xlfn.XLOOKUP(F1261,'Cost Pools'!$C$3:$C$13,'Cost Pools'!$D$3:$D$13,"Check CP Number")</f>
        <v>Los Angeles</v>
      </c>
      <c r="I1261" s="67">
        <v>829.6</v>
      </c>
      <c r="J1261" s="68"/>
      <c r="K1261" s="66">
        <v>196</v>
      </c>
      <c r="L1261" s="68" t="s">
        <v>3034</v>
      </c>
    </row>
    <row r="1262" spans="1:12">
      <c r="A1262" s="63">
        <v>1600</v>
      </c>
      <c r="B1262" s="63" t="s">
        <v>3162</v>
      </c>
      <c r="C1262" s="64" t="s">
        <v>1313</v>
      </c>
      <c r="D1262" s="65">
        <v>42902</v>
      </c>
      <c r="E1262" s="66">
        <v>3</v>
      </c>
      <c r="F1262" s="68"/>
      <c r="G1262" s="66" t="str">
        <f>_xlfn.XLOOKUP(E1262,'Cost Pools'!$A$3:$A$8,'Cost Pools'!$B$3:$B$8,"Tarkista KP-numero")</f>
        <v>Seminars</v>
      </c>
      <c r="H1262" s="66" t="str">
        <f>_xlfn.XLOOKUP(F1262,'Cost Pools'!$C$3:$C$13,'Cost Pools'!$D$3:$D$13,"Check CP Number")</f>
        <v>Check CP Number</v>
      </c>
      <c r="I1262" s="67">
        <v>231.8</v>
      </c>
      <c r="J1262" s="68"/>
      <c r="K1262" s="66">
        <v>225</v>
      </c>
      <c r="L1262" s="68" t="s">
        <v>3039</v>
      </c>
    </row>
    <row r="1263" spans="1:12">
      <c r="A1263" s="63">
        <v>1600</v>
      </c>
      <c r="B1263" s="63" t="s">
        <v>3162</v>
      </c>
      <c r="C1263" s="64" t="s">
        <v>1314</v>
      </c>
      <c r="D1263" s="65">
        <v>42902</v>
      </c>
      <c r="E1263" s="66">
        <v>3</v>
      </c>
      <c r="F1263" s="68"/>
      <c r="G1263" s="66" t="str">
        <f>_xlfn.XLOOKUP(E1263,'Cost Pools'!$A$3:$A$8,'Cost Pools'!$B$3:$B$8,"Tarkista KP-numero")</f>
        <v>Seminars</v>
      </c>
      <c r="H1263" s="66" t="str">
        <f>_xlfn.XLOOKUP(F1263,'Cost Pools'!$C$3:$C$13,'Cost Pools'!$D$3:$D$13,"Check CP Number")</f>
        <v>Check CP Number</v>
      </c>
      <c r="I1263" s="67">
        <v>231.8</v>
      </c>
      <c r="J1263" s="68"/>
      <c r="K1263" s="66">
        <v>225</v>
      </c>
      <c r="L1263" s="68" t="s">
        <v>3039</v>
      </c>
    </row>
    <row r="1264" spans="1:12">
      <c r="A1264" s="63">
        <v>1600</v>
      </c>
      <c r="B1264" s="63" t="s">
        <v>3162</v>
      </c>
      <c r="C1264" s="64" t="s">
        <v>1315</v>
      </c>
      <c r="D1264" s="65">
        <v>42902</v>
      </c>
      <c r="E1264" s="66">
        <v>6</v>
      </c>
      <c r="F1264" s="66">
        <v>61</v>
      </c>
      <c r="G1264" s="66" t="str">
        <f>_xlfn.XLOOKUP(E1264,'Cost Pools'!$A$3:$A$8,'Cost Pools'!$B$3:$B$8,"Tarkista KP-numero")</f>
        <v>Other Services</v>
      </c>
      <c r="H1264" s="66" t="str">
        <f>_xlfn.XLOOKUP(F1264,'Cost Pools'!$C$3:$C$13,'Cost Pools'!$D$3:$D$13,"Check CP Number")</f>
        <v>New York</v>
      </c>
      <c r="I1264" s="67">
        <v>2849.92</v>
      </c>
      <c r="J1264" s="68"/>
      <c r="K1264" s="66">
        <v>613</v>
      </c>
      <c r="L1264" s="68" t="s">
        <v>3071</v>
      </c>
    </row>
    <row r="1265" spans="1:12">
      <c r="A1265" s="63">
        <v>1600</v>
      </c>
      <c r="B1265" s="63" t="s">
        <v>3162</v>
      </c>
      <c r="C1265" s="64" t="s">
        <v>1316</v>
      </c>
      <c r="D1265" s="65">
        <v>42902</v>
      </c>
      <c r="E1265" s="66">
        <v>2</v>
      </c>
      <c r="F1265" s="66">
        <v>22</v>
      </c>
      <c r="G1265" s="66" t="str">
        <f>_xlfn.XLOOKUP(E1265,'Cost Pools'!$A$3:$A$8,'Cost Pools'!$B$3:$B$8,"Tarkista KP-numero")</f>
        <v>Consulting</v>
      </c>
      <c r="H1265" s="66" t="str">
        <f>_xlfn.XLOOKUP(F1265,'Cost Pools'!$C$3:$C$13,'Cost Pools'!$D$3:$D$13,"Check CP Number")</f>
        <v>Pittsburg</v>
      </c>
      <c r="I1265" s="67">
        <v>777.14</v>
      </c>
      <c r="J1265" s="68"/>
      <c r="K1265" s="66">
        <v>716</v>
      </c>
      <c r="L1265" s="68" t="s">
        <v>3077</v>
      </c>
    </row>
    <row r="1266" spans="1:12">
      <c r="A1266" s="63">
        <v>1600</v>
      </c>
      <c r="B1266" s="63" t="s">
        <v>3162</v>
      </c>
      <c r="C1266" s="64" t="s">
        <v>1317</v>
      </c>
      <c r="D1266" s="65">
        <v>42902</v>
      </c>
      <c r="E1266" s="66">
        <v>2</v>
      </c>
      <c r="F1266" s="66">
        <v>22</v>
      </c>
      <c r="G1266" s="66" t="str">
        <f>_xlfn.XLOOKUP(E1266,'Cost Pools'!$A$3:$A$8,'Cost Pools'!$B$3:$B$8,"Tarkista KP-numero")</f>
        <v>Consulting</v>
      </c>
      <c r="H1266" s="66" t="str">
        <f>_xlfn.XLOOKUP(F1266,'Cost Pools'!$C$3:$C$13,'Cost Pools'!$D$3:$D$13,"Check CP Number")</f>
        <v>Pittsburg</v>
      </c>
      <c r="I1266" s="67">
        <v>1165.0999999999999</v>
      </c>
      <c r="J1266" s="68"/>
      <c r="K1266" s="66">
        <v>716</v>
      </c>
      <c r="L1266" s="68" t="s">
        <v>3077</v>
      </c>
    </row>
    <row r="1267" spans="1:12">
      <c r="A1267" s="63">
        <v>1600</v>
      </c>
      <c r="B1267" s="63" t="s">
        <v>3162</v>
      </c>
      <c r="C1267" s="64" t="s">
        <v>1318</v>
      </c>
      <c r="D1267" s="65">
        <v>42902</v>
      </c>
      <c r="E1267" s="66">
        <v>3</v>
      </c>
      <c r="F1267" s="68"/>
      <c r="G1267" s="66" t="str">
        <f>_xlfn.XLOOKUP(E1267,'Cost Pools'!$A$3:$A$8,'Cost Pools'!$B$3:$B$8,"Tarkista KP-numero")</f>
        <v>Seminars</v>
      </c>
      <c r="H1267" s="66" t="str">
        <f>_xlfn.XLOOKUP(F1267,'Cost Pools'!$C$3:$C$13,'Cost Pools'!$D$3:$D$13,"Check CP Number")</f>
        <v>Check CP Number</v>
      </c>
      <c r="I1267" s="67">
        <v>219.6</v>
      </c>
      <c r="J1267" s="68"/>
      <c r="K1267" s="66">
        <v>971</v>
      </c>
      <c r="L1267" s="68" t="s">
        <v>3090</v>
      </c>
    </row>
    <row r="1268" spans="1:12">
      <c r="A1268" s="63">
        <v>1600</v>
      </c>
      <c r="B1268" s="63" t="s">
        <v>3162</v>
      </c>
      <c r="C1268" s="64" t="s">
        <v>1319</v>
      </c>
      <c r="D1268" s="65">
        <v>42902</v>
      </c>
      <c r="E1268" s="66">
        <v>6</v>
      </c>
      <c r="F1268" s="66">
        <v>62</v>
      </c>
      <c r="G1268" s="66" t="str">
        <f>_xlfn.XLOOKUP(E1268,'Cost Pools'!$A$3:$A$8,'Cost Pools'!$B$3:$B$8,"Tarkista KP-numero")</f>
        <v>Other Services</v>
      </c>
      <c r="H1268" s="66" t="str">
        <f>_xlfn.XLOOKUP(F1268,'Cost Pools'!$C$3:$C$13,'Cost Pools'!$D$3:$D$13,"Check CP Number")</f>
        <v>Los Angeles</v>
      </c>
      <c r="I1268" s="67">
        <v>109.8</v>
      </c>
      <c r="J1268" s="68"/>
      <c r="K1268" s="66">
        <v>2059</v>
      </c>
      <c r="L1268" s="68" t="s">
        <v>3109</v>
      </c>
    </row>
    <row r="1269" spans="1:12">
      <c r="A1269" s="63">
        <v>1600</v>
      </c>
      <c r="B1269" s="63" t="s">
        <v>3162</v>
      </c>
      <c r="C1269" s="64" t="s">
        <v>1320</v>
      </c>
      <c r="D1269" s="65">
        <v>42902</v>
      </c>
      <c r="E1269" s="66">
        <v>1</v>
      </c>
      <c r="F1269" s="66">
        <v>12</v>
      </c>
      <c r="G1269" s="66" t="str">
        <f>_xlfn.XLOOKUP(E1269,'Cost Pools'!$A$3:$A$8,'Cost Pools'!$B$3:$B$8,"Tarkista KP-numero")</f>
        <v>Accounting</v>
      </c>
      <c r="H1269" s="66" t="str">
        <f>_xlfn.XLOOKUP(F1269,'Cost Pools'!$C$3:$C$13,'Cost Pools'!$D$3:$D$13,"Check CP Number")</f>
        <v>Los Angeles</v>
      </c>
      <c r="I1269" s="67">
        <v>1622.6</v>
      </c>
      <c r="J1269" s="68"/>
      <c r="K1269" s="66">
        <v>2070</v>
      </c>
      <c r="L1269" s="68" t="s">
        <v>3110</v>
      </c>
    </row>
    <row r="1270" spans="1:12">
      <c r="A1270" s="63">
        <v>1600</v>
      </c>
      <c r="B1270" s="63" t="s">
        <v>3162</v>
      </c>
      <c r="C1270" s="64" t="s">
        <v>1321</v>
      </c>
      <c r="D1270" s="65">
        <v>42902</v>
      </c>
      <c r="E1270" s="66">
        <v>2</v>
      </c>
      <c r="F1270" s="66">
        <v>22</v>
      </c>
      <c r="G1270" s="66" t="str">
        <f>_xlfn.XLOOKUP(E1270,'Cost Pools'!$A$3:$A$8,'Cost Pools'!$B$3:$B$8,"Tarkista KP-numero")</f>
        <v>Consulting</v>
      </c>
      <c r="H1270" s="66" t="str">
        <f>_xlfn.XLOOKUP(F1270,'Cost Pools'!$C$3:$C$13,'Cost Pools'!$D$3:$D$13,"Check CP Number")</f>
        <v>Pittsburg</v>
      </c>
      <c r="I1270" s="67">
        <v>971.12</v>
      </c>
      <c r="J1270" s="68"/>
      <c r="K1270" s="66">
        <v>2094</v>
      </c>
      <c r="L1270" s="68" t="s">
        <v>3113</v>
      </c>
    </row>
    <row r="1271" spans="1:12">
      <c r="A1271" s="63">
        <v>1600</v>
      </c>
      <c r="B1271" s="63" t="s">
        <v>3162</v>
      </c>
      <c r="C1271" s="64" t="s">
        <v>1322</v>
      </c>
      <c r="D1271" s="65">
        <v>42902</v>
      </c>
      <c r="E1271" s="66">
        <v>2</v>
      </c>
      <c r="F1271" s="66">
        <v>22</v>
      </c>
      <c r="G1271" s="66" t="str">
        <f>_xlfn.XLOOKUP(E1271,'Cost Pools'!$A$3:$A$8,'Cost Pools'!$B$3:$B$8,"Tarkista KP-numero")</f>
        <v>Consulting</v>
      </c>
      <c r="H1271" s="66" t="str">
        <f>_xlfn.XLOOKUP(F1271,'Cost Pools'!$C$3:$C$13,'Cost Pools'!$D$3:$D$13,"Check CP Number")</f>
        <v>Pittsburg</v>
      </c>
      <c r="I1271" s="67">
        <v>971.12</v>
      </c>
      <c r="J1271" s="68"/>
      <c r="K1271" s="66">
        <v>2094</v>
      </c>
      <c r="L1271" s="68" t="s">
        <v>3113</v>
      </c>
    </row>
    <row r="1272" spans="1:12">
      <c r="A1272" s="63">
        <v>1600</v>
      </c>
      <c r="B1272" s="63" t="s">
        <v>3162</v>
      </c>
      <c r="C1272" s="64" t="s">
        <v>1323</v>
      </c>
      <c r="D1272" s="65">
        <v>42902</v>
      </c>
      <c r="E1272" s="66">
        <v>3</v>
      </c>
      <c r="F1272" s="68"/>
      <c r="G1272" s="66" t="str">
        <f>_xlfn.XLOOKUP(E1272,'Cost Pools'!$A$3:$A$8,'Cost Pools'!$B$3:$B$8,"Tarkista KP-numero")</f>
        <v>Seminars</v>
      </c>
      <c r="H1272" s="66" t="str">
        <f>_xlfn.XLOOKUP(F1272,'Cost Pools'!$C$3:$C$13,'Cost Pools'!$D$3:$D$13,"Check CP Number")</f>
        <v>Check CP Number</v>
      </c>
      <c r="I1272" s="67">
        <v>439.2</v>
      </c>
      <c r="J1272" s="68"/>
      <c r="K1272" s="66">
        <v>2432</v>
      </c>
      <c r="L1272" s="68" t="s">
        <v>3121</v>
      </c>
    </row>
    <row r="1273" spans="1:12">
      <c r="A1273" s="63">
        <v>1600</v>
      </c>
      <c r="B1273" s="63" t="s">
        <v>3162</v>
      </c>
      <c r="C1273" s="64" t="s">
        <v>1324</v>
      </c>
      <c r="D1273" s="65">
        <v>42902</v>
      </c>
      <c r="E1273" s="66">
        <v>1</v>
      </c>
      <c r="F1273" s="66">
        <v>12</v>
      </c>
      <c r="G1273" s="66" t="str">
        <f>_xlfn.XLOOKUP(E1273,'Cost Pools'!$A$3:$A$8,'Cost Pools'!$B$3:$B$8,"Tarkista KP-numero")</f>
        <v>Accounting</v>
      </c>
      <c r="H1273" s="66" t="str">
        <f>_xlfn.XLOOKUP(F1273,'Cost Pools'!$C$3:$C$13,'Cost Pools'!$D$3:$D$13,"Check CP Number")</f>
        <v>Los Angeles</v>
      </c>
      <c r="I1273" s="67">
        <v>1622.6</v>
      </c>
      <c r="J1273" s="68"/>
      <c r="K1273" s="66">
        <v>2556</v>
      </c>
      <c r="L1273" s="68" t="s">
        <v>3167</v>
      </c>
    </row>
    <row r="1274" spans="1:12">
      <c r="A1274" s="63">
        <v>1600</v>
      </c>
      <c r="B1274" s="63" t="s">
        <v>3162</v>
      </c>
      <c r="C1274" s="64" t="s">
        <v>1325</v>
      </c>
      <c r="D1274" s="65">
        <v>42902</v>
      </c>
      <c r="E1274" s="66">
        <v>5</v>
      </c>
      <c r="F1274" s="66">
        <v>52</v>
      </c>
      <c r="G1274" s="66" t="str">
        <f>_xlfn.XLOOKUP(E1274,'Cost Pools'!$A$3:$A$8,'Cost Pools'!$B$3:$B$8,"Tarkista KP-numero")</f>
        <v>Public Relations</v>
      </c>
      <c r="H1274" s="66" t="str">
        <f>_xlfn.XLOOKUP(F1274,'Cost Pools'!$C$3:$C$13,'Cost Pools'!$D$3:$D$13,"Check CP Number")</f>
        <v>Los Angeles</v>
      </c>
      <c r="I1274" s="67">
        <v>2013</v>
      </c>
      <c r="J1274" s="68"/>
      <c r="K1274" s="66">
        <v>2802</v>
      </c>
      <c r="L1274" s="68" t="s">
        <v>3133</v>
      </c>
    </row>
    <row r="1275" spans="1:12">
      <c r="A1275" s="63">
        <v>1600</v>
      </c>
      <c r="B1275" s="63" t="s">
        <v>3162</v>
      </c>
      <c r="C1275" s="64" t="s">
        <v>1326</v>
      </c>
      <c r="D1275" s="65">
        <v>42902</v>
      </c>
      <c r="E1275" s="66">
        <v>2</v>
      </c>
      <c r="F1275" s="66">
        <v>22</v>
      </c>
      <c r="G1275" s="66" t="str">
        <f>_xlfn.XLOOKUP(E1275,'Cost Pools'!$A$3:$A$8,'Cost Pools'!$B$3:$B$8,"Tarkista KP-numero")</f>
        <v>Consulting</v>
      </c>
      <c r="H1275" s="66" t="str">
        <f>_xlfn.XLOOKUP(F1275,'Cost Pools'!$C$3:$C$13,'Cost Pools'!$D$3:$D$13,"Check CP Number")</f>
        <v>Pittsburg</v>
      </c>
      <c r="I1275" s="67">
        <v>2596.16</v>
      </c>
      <c r="J1275" s="68"/>
      <c r="K1275" s="66">
        <v>1126</v>
      </c>
      <c r="L1275" s="68" t="s">
        <v>3096</v>
      </c>
    </row>
    <row r="1276" spans="1:12">
      <c r="A1276" s="63">
        <v>1600</v>
      </c>
      <c r="B1276" s="63" t="s">
        <v>3162</v>
      </c>
      <c r="C1276" s="64" t="s">
        <v>1327</v>
      </c>
      <c r="D1276" s="65">
        <v>42902</v>
      </c>
      <c r="E1276" s="66">
        <v>1</v>
      </c>
      <c r="F1276" s="66">
        <v>12</v>
      </c>
      <c r="G1276" s="66" t="str">
        <f>_xlfn.XLOOKUP(E1276,'Cost Pools'!$A$3:$A$8,'Cost Pools'!$B$3:$B$8,"Tarkista KP-numero")</f>
        <v>Accounting</v>
      </c>
      <c r="H1276" s="66" t="str">
        <f>_xlfn.XLOOKUP(F1276,'Cost Pools'!$C$3:$C$13,'Cost Pools'!$D$3:$D$13,"Check CP Number")</f>
        <v>Los Angeles</v>
      </c>
      <c r="I1276" s="67">
        <v>1220</v>
      </c>
      <c r="J1276" s="68"/>
      <c r="K1276" s="66">
        <v>1126</v>
      </c>
      <c r="L1276" s="68" t="s">
        <v>3096</v>
      </c>
    </row>
    <row r="1277" spans="1:12">
      <c r="A1277" s="63">
        <v>1600</v>
      </c>
      <c r="B1277" s="63" t="s">
        <v>3162</v>
      </c>
      <c r="C1277" s="64" t="s">
        <v>1328</v>
      </c>
      <c r="D1277" s="65">
        <v>42902</v>
      </c>
      <c r="E1277" s="66">
        <v>2</v>
      </c>
      <c r="F1277" s="66">
        <v>22</v>
      </c>
      <c r="G1277" s="66" t="str">
        <f>_xlfn.XLOOKUP(E1277,'Cost Pools'!$A$3:$A$8,'Cost Pools'!$B$3:$B$8,"Tarkista KP-numero")</f>
        <v>Consulting</v>
      </c>
      <c r="H1277" s="66" t="str">
        <f>_xlfn.XLOOKUP(F1277,'Cost Pools'!$C$3:$C$13,'Cost Pools'!$D$3:$D$13,"Check CP Number")</f>
        <v>Pittsburg</v>
      </c>
      <c r="I1277" s="67">
        <v>3391.6</v>
      </c>
      <c r="J1277" s="68"/>
      <c r="K1277" s="66">
        <v>1126</v>
      </c>
      <c r="L1277" s="68" t="s">
        <v>3096</v>
      </c>
    </row>
    <row r="1278" spans="1:12">
      <c r="A1278" s="63">
        <v>1600</v>
      </c>
      <c r="B1278" s="63" t="s">
        <v>3162</v>
      </c>
      <c r="C1278" s="64" t="s">
        <v>1329</v>
      </c>
      <c r="D1278" s="65">
        <v>42902</v>
      </c>
      <c r="E1278" s="66">
        <v>2</v>
      </c>
      <c r="F1278" s="66">
        <v>22</v>
      </c>
      <c r="G1278" s="66" t="str">
        <f>_xlfn.XLOOKUP(E1278,'Cost Pools'!$A$3:$A$8,'Cost Pools'!$B$3:$B$8,"Tarkista KP-numero")</f>
        <v>Consulting</v>
      </c>
      <c r="H1278" s="66" t="str">
        <f>_xlfn.XLOOKUP(F1278,'Cost Pools'!$C$3:$C$13,'Cost Pools'!$D$3:$D$13,"Check CP Number")</f>
        <v>Pittsburg</v>
      </c>
      <c r="I1278" s="67">
        <v>1622.6</v>
      </c>
      <c r="J1278" s="68"/>
      <c r="K1278" s="66">
        <v>1511</v>
      </c>
      <c r="L1278" s="68" t="s">
        <v>3103</v>
      </c>
    </row>
    <row r="1279" spans="1:12">
      <c r="A1279" s="63">
        <v>1600</v>
      </c>
      <c r="B1279" s="63" t="s">
        <v>3162</v>
      </c>
      <c r="C1279" s="64" t="s">
        <v>1330</v>
      </c>
      <c r="D1279" s="65">
        <v>42902</v>
      </c>
      <c r="E1279" s="66">
        <v>2</v>
      </c>
      <c r="F1279" s="66">
        <v>22</v>
      </c>
      <c r="G1279" s="66" t="str">
        <f>_xlfn.XLOOKUP(E1279,'Cost Pools'!$A$3:$A$8,'Cost Pools'!$B$3:$B$8,"Tarkista KP-numero")</f>
        <v>Consulting</v>
      </c>
      <c r="H1279" s="66" t="str">
        <f>_xlfn.XLOOKUP(F1279,'Cost Pools'!$C$3:$C$13,'Cost Pools'!$D$3:$D$13,"Check CP Number")</f>
        <v>Pittsburg</v>
      </c>
      <c r="I1279" s="67">
        <v>1005.28</v>
      </c>
      <c r="J1279" s="68"/>
      <c r="K1279" s="66">
        <v>1511</v>
      </c>
      <c r="L1279" s="68" t="s">
        <v>3103</v>
      </c>
    </row>
    <row r="1280" spans="1:12">
      <c r="A1280" s="63">
        <v>1600</v>
      </c>
      <c r="B1280" s="63" t="s">
        <v>3162</v>
      </c>
      <c r="C1280" s="64" t="s">
        <v>1331</v>
      </c>
      <c r="D1280" s="65">
        <v>42902</v>
      </c>
      <c r="E1280" s="66">
        <v>1</v>
      </c>
      <c r="F1280" s="66">
        <v>12</v>
      </c>
      <c r="G1280" s="66" t="str">
        <f>_xlfn.XLOOKUP(E1280,'Cost Pools'!$A$3:$A$8,'Cost Pools'!$B$3:$B$8,"Tarkista KP-numero")</f>
        <v>Accounting</v>
      </c>
      <c r="H1280" s="66" t="str">
        <f>_xlfn.XLOOKUP(F1280,'Cost Pools'!$C$3:$C$13,'Cost Pools'!$D$3:$D$13,"Check CP Number")</f>
        <v>Los Angeles</v>
      </c>
      <c r="I1280" s="67">
        <v>1220</v>
      </c>
      <c r="J1280" s="68"/>
      <c r="K1280" s="66">
        <v>1511</v>
      </c>
      <c r="L1280" s="68" t="s">
        <v>3103</v>
      </c>
    </row>
    <row r="1281" spans="1:12">
      <c r="A1281" s="63">
        <v>1600</v>
      </c>
      <c r="B1281" s="63" t="s">
        <v>3162</v>
      </c>
      <c r="C1281" s="64" t="s">
        <v>1332</v>
      </c>
      <c r="D1281" s="65">
        <v>42902</v>
      </c>
      <c r="E1281" s="66">
        <v>5</v>
      </c>
      <c r="F1281" s="66">
        <v>52</v>
      </c>
      <c r="G1281" s="66" t="str">
        <f>_xlfn.XLOOKUP(E1281,'Cost Pools'!$A$3:$A$8,'Cost Pools'!$B$3:$B$8,"Tarkista KP-numero")</f>
        <v>Public Relations</v>
      </c>
      <c r="H1281" s="66" t="str">
        <f>_xlfn.XLOOKUP(F1281,'Cost Pools'!$C$3:$C$13,'Cost Pools'!$D$3:$D$13,"Check CP Number")</f>
        <v>Los Angeles</v>
      </c>
      <c r="I1281" s="67">
        <v>1073.5999999999999</v>
      </c>
      <c r="J1281" s="68"/>
      <c r="K1281" s="66">
        <v>1511</v>
      </c>
      <c r="L1281" s="68" t="s">
        <v>3103</v>
      </c>
    </row>
    <row r="1282" spans="1:12">
      <c r="A1282" s="63">
        <v>1600</v>
      </c>
      <c r="B1282" s="63" t="s">
        <v>3162</v>
      </c>
      <c r="C1282" s="64" t="s">
        <v>1333</v>
      </c>
      <c r="D1282" s="65">
        <v>42902</v>
      </c>
      <c r="E1282" s="66">
        <v>3</v>
      </c>
      <c r="F1282" s="68"/>
      <c r="G1282" s="66" t="str">
        <f>_xlfn.XLOOKUP(E1282,'Cost Pools'!$A$3:$A$8,'Cost Pools'!$B$3:$B$8,"Tarkista KP-numero")</f>
        <v>Seminars</v>
      </c>
      <c r="H1282" s="66" t="str">
        <f>_xlfn.XLOOKUP(F1282,'Cost Pools'!$C$3:$C$13,'Cost Pools'!$D$3:$D$13,"Check CP Number")</f>
        <v>Check CP Number</v>
      </c>
      <c r="I1282" s="67">
        <v>219.6</v>
      </c>
      <c r="J1282" s="68"/>
      <c r="K1282" s="66">
        <v>1119</v>
      </c>
      <c r="L1282" s="68" t="s">
        <v>3095</v>
      </c>
    </row>
    <row r="1283" spans="1:12">
      <c r="A1283" s="63">
        <v>1600</v>
      </c>
      <c r="B1283" s="63" t="s">
        <v>3162</v>
      </c>
      <c r="C1283" s="64" t="s">
        <v>1334</v>
      </c>
      <c r="D1283" s="65">
        <v>42902</v>
      </c>
      <c r="E1283" s="66">
        <v>5</v>
      </c>
      <c r="F1283" s="66">
        <v>52</v>
      </c>
      <c r="G1283" s="66" t="str">
        <f>_xlfn.XLOOKUP(E1283,'Cost Pools'!$A$3:$A$8,'Cost Pools'!$B$3:$B$8,"Tarkista KP-numero")</f>
        <v>Public Relations</v>
      </c>
      <c r="H1283" s="66" t="str">
        <f>_xlfn.XLOOKUP(F1283,'Cost Pools'!$C$3:$C$13,'Cost Pools'!$D$3:$D$13,"Check CP Number")</f>
        <v>Los Angeles</v>
      </c>
      <c r="I1283" s="67">
        <v>1788.52</v>
      </c>
      <c r="J1283" s="68"/>
      <c r="K1283" s="66">
        <v>100</v>
      </c>
      <c r="L1283" s="68" t="s">
        <v>3017</v>
      </c>
    </row>
    <row r="1284" spans="1:12">
      <c r="A1284" s="63">
        <v>1600</v>
      </c>
      <c r="B1284" s="63" t="s">
        <v>3162</v>
      </c>
      <c r="C1284" s="64" t="s">
        <v>1335</v>
      </c>
      <c r="D1284" s="65">
        <v>42902</v>
      </c>
      <c r="E1284" s="66">
        <v>5</v>
      </c>
      <c r="F1284" s="66">
        <v>52</v>
      </c>
      <c r="G1284" s="66" t="str">
        <f>_xlfn.XLOOKUP(E1284,'Cost Pools'!$A$3:$A$8,'Cost Pools'!$B$3:$B$8,"Tarkista KP-numero")</f>
        <v>Public Relations</v>
      </c>
      <c r="H1284" s="66" t="str">
        <f>_xlfn.XLOOKUP(F1284,'Cost Pools'!$C$3:$C$13,'Cost Pools'!$D$3:$D$13,"Check CP Number")</f>
        <v>Los Angeles</v>
      </c>
      <c r="I1284" s="67">
        <v>894.26</v>
      </c>
      <c r="J1284" s="68"/>
      <c r="K1284" s="66">
        <v>100</v>
      </c>
      <c r="L1284" s="68" t="s">
        <v>3017</v>
      </c>
    </row>
    <row r="1285" spans="1:12">
      <c r="A1285" s="63">
        <v>1600</v>
      </c>
      <c r="B1285" s="63" t="s">
        <v>3162</v>
      </c>
      <c r="C1285" s="64" t="s">
        <v>1336</v>
      </c>
      <c r="D1285" s="65">
        <v>42902</v>
      </c>
      <c r="E1285" s="66">
        <v>5</v>
      </c>
      <c r="F1285" s="66">
        <v>52</v>
      </c>
      <c r="G1285" s="66" t="str">
        <f>_xlfn.XLOOKUP(E1285,'Cost Pools'!$A$3:$A$8,'Cost Pools'!$B$3:$B$8,"Tarkista KP-numero")</f>
        <v>Public Relations</v>
      </c>
      <c r="H1285" s="66" t="str">
        <f>_xlfn.XLOOKUP(F1285,'Cost Pools'!$C$3:$C$13,'Cost Pools'!$D$3:$D$13,"Check CP Number")</f>
        <v>Los Angeles</v>
      </c>
      <c r="I1285" s="67">
        <v>1600.64</v>
      </c>
      <c r="J1285" s="68"/>
      <c r="K1285" s="66">
        <v>100</v>
      </c>
      <c r="L1285" s="68" t="s">
        <v>3017</v>
      </c>
    </row>
    <row r="1286" spans="1:12">
      <c r="A1286" s="63">
        <v>1600</v>
      </c>
      <c r="B1286" s="63" t="s">
        <v>3162</v>
      </c>
      <c r="C1286" s="64" t="s">
        <v>1337</v>
      </c>
      <c r="D1286" s="65">
        <v>42902</v>
      </c>
      <c r="E1286" s="66">
        <v>5</v>
      </c>
      <c r="F1286" s="66">
        <v>52</v>
      </c>
      <c r="G1286" s="66" t="str">
        <f>_xlfn.XLOOKUP(E1286,'Cost Pools'!$A$3:$A$8,'Cost Pools'!$B$3:$B$8,"Tarkista KP-numero")</f>
        <v>Public Relations</v>
      </c>
      <c r="H1286" s="66" t="str">
        <f>_xlfn.XLOOKUP(F1286,'Cost Pools'!$C$3:$C$13,'Cost Pools'!$D$3:$D$13,"Check CP Number")</f>
        <v>Los Angeles</v>
      </c>
      <c r="I1286" s="67">
        <v>610</v>
      </c>
      <c r="J1286" s="68"/>
      <c r="K1286" s="66">
        <v>100</v>
      </c>
      <c r="L1286" s="68" t="s">
        <v>3017</v>
      </c>
    </row>
    <row r="1287" spans="1:12">
      <c r="A1287" s="63">
        <v>1600</v>
      </c>
      <c r="B1287" s="63" t="s">
        <v>3162</v>
      </c>
      <c r="C1287" s="64" t="s">
        <v>1338</v>
      </c>
      <c r="D1287" s="65">
        <v>42902</v>
      </c>
      <c r="E1287" s="66">
        <v>3</v>
      </c>
      <c r="F1287" s="68"/>
      <c r="G1287" s="66" t="str">
        <f>_xlfn.XLOOKUP(E1287,'Cost Pools'!$A$3:$A$8,'Cost Pools'!$B$3:$B$8,"Tarkista KP-numero")</f>
        <v>Seminars</v>
      </c>
      <c r="H1287" s="66" t="str">
        <f>_xlfn.XLOOKUP(F1287,'Cost Pools'!$C$3:$C$13,'Cost Pools'!$D$3:$D$13,"Check CP Number")</f>
        <v>Check CP Number</v>
      </c>
      <c r="I1287" s="67">
        <v>219.6</v>
      </c>
      <c r="J1287" s="68"/>
      <c r="K1287" s="66">
        <v>133</v>
      </c>
      <c r="L1287" s="68" t="s">
        <v>3028</v>
      </c>
    </row>
    <row r="1288" spans="1:12">
      <c r="A1288" s="63">
        <v>1600</v>
      </c>
      <c r="B1288" s="63" t="s">
        <v>3162</v>
      </c>
      <c r="C1288" s="64" t="s">
        <v>1339</v>
      </c>
      <c r="D1288" s="65">
        <v>42902</v>
      </c>
      <c r="E1288" s="66">
        <v>1</v>
      </c>
      <c r="F1288" s="66">
        <v>12</v>
      </c>
      <c r="G1288" s="66" t="str">
        <f>_xlfn.XLOOKUP(E1288,'Cost Pools'!$A$3:$A$8,'Cost Pools'!$B$3:$B$8,"Tarkista KP-numero")</f>
        <v>Accounting</v>
      </c>
      <c r="H1288" s="66" t="str">
        <f>_xlfn.XLOOKUP(F1288,'Cost Pools'!$C$3:$C$13,'Cost Pools'!$D$3:$D$13,"Check CP Number")</f>
        <v>Los Angeles</v>
      </c>
      <c r="I1288" s="67">
        <v>879.62</v>
      </c>
      <c r="J1288" s="68"/>
      <c r="K1288" s="66">
        <v>133</v>
      </c>
      <c r="L1288" s="68" t="s">
        <v>3028</v>
      </c>
    </row>
    <row r="1289" spans="1:12">
      <c r="A1289" s="63">
        <v>1600</v>
      </c>
      <c r="B1289" s="63" t="s">
        <v>3162</v>
      </c>
      <c r="C1289" s="64" t="s">
        <v>1340</v>
      </c>
      <c r="D1289" s="65">
        <v>42902</v>
      </c>
      <c r="E1289" s="66">
        <v>6</v>
      </c>
      <c r="F1289" s="66">
        <v>62</v>
      </c>
      <c r="G1289" s="66" t="str">
        <f>_xlfn.XLOOKUP(E1289,'Cost Pools'!$A$3:$A$8,'Cost Pools'!$B$3:$B$8,"Tarkista KP-numero")</f>
        <v>Other Services</v>
      </c>
      <c r="H1289" s="66" t="str">
        <f>_xlfn.XLOOKUP(F1289,'Cost Pools'!$C$3:$C$13,'Cost Pools'!$D$3:$D$13,"Check CP Number")</f>
        <v>Los Angeles</v>
      </c>
      <c r="I1289" s="67">
        <v>829.6</v>
      </c>
      <c r="J1289" s="68"/>
      <c r="K1289" s="66">
        <v>2803</v>
      </c>
      <c r="L1289" s="68" t="s">
        <v>3134</v>
      </c>
    </row>
    <row r="1290" spans="1:12">
      <c r="A1290" s="63">
        <v>1600</v>
      </c>
      <c r="B1290" s="63" t="s">
        <v>3162</v>
      </c>
      <c r="C1290" s="64" t="s">
        <v>1341</v>
      </c>
      <c r="D1290" s="65">
        <v>42902</v>
      </c>
      <c r="E1290" s="66">
        <v>1</v>
      </c>
      <c r="F1290" s="66">
        <v>12</v>
      </c>
      <c r="G1290" s="66" t="str">
        <f>_xlfn.XLOOKUP(E1290,'Cost Pools'!$A$3:$A$8,'Cost Pools'!$B$3:$B$8,"Tarkista KP-numero")</f>
        <v>Accounting</v>
      </c>
      <c r="H1290" s="66" t="str">
        <f>_xlfn.XLOOKUP(F1290,'Cost Pools'!$C$3:$C$13,'Cost Pools'!$D$3:$D$13,"Check CP Number")</f>
        <v>Los Angeles</v>
      </c>
      <c r="I1290" s="67">
        <v>183</v>
      </c>
      <c r="J1290" s="68"/>
      <c r="K1290" s="66">
        <v>2628</v>
      </c>
      <c r="L1290" s="68" t="s">
        <v>3163</v>
      </c>
    </row>
    <row r="1291" spans="1:12">
      <c r="A1291" s="63">
        <v>1600</v>
      </c>
      <c r="B1291" s="63" t="s">
        <v>3162</v>
      </c>
      <c r="C1291" s="64" t="s">
        <v>1342</v>
      </c>
      <c r="D1291" s="65">
        <v>42902</v>
      </c>
      <c r="E1291" s="66">
        <v>3</v>
      </c>
      <c r="F1291" s="68"/>
      <c r="G1291" s="66" t="str">
        <f>_xlfn.XLOOKUP(E1291,'Cost Pools'!$A$3:$A$8,'Cost Pools'!$B$3:$B$8,"Tarkista KP-numero")</f>
        <v>Seminars</v>
      </c>
      <c r="H1291" s="66" t="str">
        <f>_xlfn.XLOOKUP(F1291,'Cost Pools'!$C$3:$C$13,'Cost Pools'!$D$3:$D$13,"Check CP Number")</f>
        <v>Check CP Number</v>
      </c>
      <c r="I1291" s="67">
        <v>244</v>
      </c>
      <c r="J1291" s="68"/>
      <c r="K1291" s="66">
        <v>2628</v>
      </c>
      <c r="L1291" s="68" t="s">
        <v>3163</v>
      </c>
    </row>
    <row r="1292" spans="1:12">
      <c r="A1292" s="63">
        <v>1600</v>
      </c>
      <c r="B1292" s="63" t="s">
        <v>3162</v>
      </c>
      <c r="C1292" s="64" t="s">
        <v>1343</v>
      </c>
      <c r="D1292" s="65">
        <v>42902</v>
      </c>
      <c r="E1292" s="66">
        <v>1</v>
      </c>
      <c r="F1292" s="66">
        <v>12</v>
      </c>
      <c r="G1292" s="66" t="str">
        <f>_xlfn.XLOOKUP(E1292,'Cost Pools'!$A$3:$A$8,'Cost Pools'!$B$3:$B$8,"Tarkista KP-numero")</f>
        <v>Accounting</v>
      </c>
      <c r="H1292" s="66" t="str">
        <f>_xlfn.XLOOKUP(F1292,'Cost Pools'!$C$3:$C$13,'Cost Pools'!$D$3:$D$13,"Check CP Number")</f>
        <v>Los Angeles</v>
      </c>
      <c r="I1292" s="67">
        <v>1379.82</v>
      </c>
      <c r="J1292" s="68"/>
      <c r="K1292" s="66">
        <v>3107</v>
      </c>
      <c r="L1292" s="68" t="s">
        <v>3146</v>
      </c>
    </row>
    <row r="1293" spans="1:12">
      <c r="A1293" s="63">
        <v>1600</v>
      </c>
      <c r="B1293" s="63" t="s">
        <v>3162</v>
      </c>
      <c r="C1293" s="64" t="s">
        <v>1344</v>
      </c>
      <c r="D1293" s="65">
        <v>42902</v>
      </c>
      <c r="E1293" s="66">
        <v>2</v>
      </c>
      <c r="F1293" s="66">
        <v>22</v>
      </c>
      <c r="G1293" s="66" t="str">
        <f>_xlfn.XLOOKUP(E1293,'Cost Pools'!$A$3:$A$8,'Cost Pools'!$B$3:$B$8,"Tarkista KP-numero")</f>
        <v>Consulting</v>
      </c>
      <c r="H1293" s="66" t="str">
        <f>_xlfn.XLOOKUP(F1293,'Cost Pools'!$C$3:$C$13,'Cost Pools'!$D$3:$D$13,"Check CP Number")</f>
        <v>Pittsburg</v>
      </c>
      <c r="I1293" s="67">
        <v>503.86</v>
      </c>
      <c r="J1293" s="68"/>
      <c r="K1293" s="66">
        <v>811</v>
      </c>
      <c r="L1293" s="68" t="s">
        <v>3083</v>
      </c>
    </row>
    <row r="1294" spans="1:12">
      <c r="A1294" s="63">
        <v>1600</v>
      </c>
      <c r="B1294" s="63" t="s">
        <v>3162</v>
      </c>
      <c r="C1294" s="64" t="s">
        <v>1345</v>
      </c>
      <c r="D1294" s="65">
        <v>42902</v>
      </c>
      <c r="E1294" s="66">
        <v>1</v>
      </c>
      <c r="F1294" s="66">
        <v>12</v>
      </c>
      <c r="G1294" s="66" t="str">
        <f>_xlfn.XLOOKUP(E1294,'Cost Pools'!$A$3:$A$8,'Cost Pools'!$B$3:$B$8,"Tarkista KP-numero")</f>
        <v>Accounting</v>
      </c>
      <c r="H1294" s="66" t="str">
        <f>_xlfn.XLOOKUP(F1294,'Cost Pools'!$C$3:$C$13,'Cost Pools'!$D$3:$D$13,"Check CP Number")</f>
        <v>Los Angeles</v>
      </c>
      <c r="I1294" s="67">
        <v>1378.6</v>
      </c>
      <c r="J1294" s="68"/>
      <c r="K1294" s="66">
        <v>1391</v>
      </c>
      <c r="L1294" s="68" t="s">
        <v>3101</v>
      </c>
    </row>
    <row r="1295" spans="1:12">
      <c r="A1295" s="63">
        <v>1600</v>
      </c>
      <c r="B1295" s="63" t="s">
        <v>3162</v>
      </c>
      <c r="C1295" s="64" t="s">
        <v>1346</v>
      </c>
      <c r="D1295" s="65">
        <v>42902</v>
      </c>
      <c r="E1295" s="66">
        <v>1</v>
      </c>
      <c r="F1295" s="66">
        <v>11</v>
      </c>
      <c r="G1295" s="66" t="str">
        <f>_xlfn.XLOOKUP(E1295,'Cost Pools'!$A$3:$A$8,'Cost Pools'!$B$3:$B$8,"Tarkista KP-numero")</f>
        <v>Accounting</v>
      </c>
      <c r="H1295" s="66" t="str">
        <f>_xlfn.XLOOKUP(F1295,'Cost Pools'!$C$3:$C$13,'Cost Pools'!$D$3:$D$13,"Check CP Number")</f>
        <v>New York</v>
      </c>
      <c r="I1295" s="67">
        <v>3708.8</v>
      </c>
      <c r="J1295" s="68"/>
      <c r="K1295" s="66">
        <v>2432</v>
      </c>
      <c r="L1295" s="68" t="s">
        <v>3121</v>
      </c>
    </row>
    <row r="1296" spans="1:12">
      <c r="A1296" s="63">
        <v>1600</v>
      </c>
      <c r="B1296" s="63" t="s">
        <v>3162</v>
      </c>
      <c r="C1296" s="64" t="s">
        <v>1347</v>
      </c>
      <c r="D1296" s="65">
        <v>42902</v>
      </c>
      <c r="E1296" s="66">
        <v>2</v>
      </c>
      <c r="F1296" s="66">
        <v>22</v>
      </c>
      <c r="G1296" s="66" t="str">
        <f>_xlfn.XLOOKUP(E1296,'Cost Pools'!$A$3:$A$8,'Cost Pools'!$B$3:$B$8,"Tarkista KP-numero")</f>
        <v>Consulting</v>
      </c>
      <c r="H1296" s="66" t="str">
        <f>_xlfn.XLOOKUP(F1296,'Cost Pools'!$C$3:$C$13,'Cost Pools'!$D$3:$D$13,"Check CP Number")</f>
        <v>Pittsburg</v>
      </c>
      <c r="I1296" s="67">
        <v>728.34</v>
      </c>
      <c r="J1296" s="68"/>
      <c r="K1296" s="66">
        <v>1440</v>
      </c>
      <c r="L1296" s="68" t="s">
        <v>3102</v>
      </c>
    </row>
    <row r="1297" spans="1:12">
      <c r="A1297" s="63">
        <v>1600</v>
      </c>
      <c r="B1297" s="63" t="s">
        <v>3162</v>
      </c>
      <c r="C1297" s="64" t="s">
        <v>1348</v>
      </c>
      <c r="D1297" s="65">
        <v>42902</v>
      </c>
      <c r="E1297" s="66">
        <v>2</v>
      </c>
      <c r="F1297" s="66">
        <v>22</v>
      </c>
      <c r="G1297" s="66" t="str">
        <f>_xlfn.XLOOKUP(E1297,'Cost Pools'!$A$3:$A$8,'Cost Pools'!$B$3:$B$8,"Tarkista KP-numero")</f>
        <v>Consulting</v>
      </c>
      <c r="H1297" s="66" t="str">
        <f>_xlfn.XLOOKUP(F1297,'Cost Pools'!$C$3:$C$13,'Cost Pools'!$D$3:$D$13,"Check CP Number")</f>
        <v>Pittsburg</v>
      </c>
      <c r="I1297" s="67">
        <v>1093.1199999999999</v>
      </c>
      <c r="J1297" s="68"/>
      <c r="K1297" s="66">
        <v>1440</v>
      </c>
      <c r="L1297" s="68" t="s">
        <v>3102</v>
      </c>
    </row>
    <row r="1298" spans="1:12">
      <c r="A1298" s="63">
        <v>1600</v>
      </c>
      <c r="B1298" s="63" t="s">
        <v>3162</v>
      </c>
      <c r="C1298" s="64" t="s">
        <v>1349</v>
      </c>
      <c r="D1298" s="65">
        <v>42902</v>
      </c>
      <c r="E1298" s="66">
        <v>1</v>
      </c>
      <c r="F1298" s="66">
        <v>12</v>
      </c>
      <c r="G1298" s="66" t="str">
        <f>_xlfn.XLOOKUP(E1298,'Cost Pools'!$A$3:$A$8,'Cost Pools'!$B$3:$B$8,"Tarkista KP-numero")</f>
        <v>Accounting</v>
      </c>
      <c r="H1298" s="66" t="str">
        <f>_xlfn.XLOOKUP(F1298,'Cost Pools'!$C$3:$C$13,'Cost Pools'!$D$3:$D$13,"Check CP Number")</f>
        <v>Los Angeles</v>
      </c>
      <c r="I1298" s="67">
        <v>1135.82</v>
      </c>
      <c r="J1298" s="68"/>
      <c r="K1298" s="66">
        <v>611</v>
      </c>
      <c r="L1298" s="68" t="s">
        <v>3070</v>
      </c>
    </row>
    <row r="1299" spans="1:12">
      <c r="A1299" s="63">
        <v>1600</v>
      </c>
      <c r="B1299" s="63" t="s">
        <v>3162</v>
      </c>
      <c r="C1299" s="64" t="s">
        <v>1350</v>
      </c>
      <c r="D1299" s="65">
        <v>42902</v>
      </c>
      <c r="E1299" s="66">
        <v>2</v>
      </c>
      <c r="F1299" s="66">
        <v>22</v>
      </c>
      <c r="G1299" s="66" t="str">
        <f>_xlfn.XLOOKUP(E1299,'Cost Pools'!$A$3:$A$8,'Cost Pools'!$B$3:$B$8,"Tarkista KP-numero")</f>
        <v>Consulting</v>
      </c>
      <c r="H1299" s="66" t="str">
        <f>_xlfn.XLOOKUP(F1299,'Cost Pools'!$C$3:$C$13,'Cost Pools'!$D$3:$D$13,"Check CP Number")</f>
        <v>Pittsburg</v>
      </c>
      <c r="I1299" s="67">
        <v>1187.06</v>
      </c>
      <c r="J1299" s="68"/>
      <c r="K1299" s="66">
        <v>611</v>
      </c>
      <c r="L1299" s="68" t="s">
        <v>3070</v>
      </c>
    </row>
    <row r="1300" spans="1:12">
      <c r="A1300" s="63">
        <v>1600</v>
      </c>
      <c r="B1300" s="63" t="s">
        <v>3162</v>
      </c>
      <c r="C1300" s="64" t="s">
        <v>1351</v>
      </c>
      <c r="D1300" s="65">
        <v>42902</v>
      </c>
      <c r="E1300" s="66">
        <v>6</v>
      </c>
      <c r="F1300" s="66">
        <v>61</v>
      </c>
      <c r="G1300" s="66" t="str">
        <f>_xlfn.XLOOKUP(E1300,'Cost Pools'!$A$3:$A$8,'Cost Pools'!$B$3:$B$8,"Tarkista KP-numero")</f>
        <v>Other Services</v>
      </c>
      <c r="H1300" s="66" t="str">
        <f>_xlfn.XLOOKUP(F1300,'Cost Pools'!$C$3:$C$13,'Cost Pools'!$D$3:$D$13,"Check CP Number")</f>
        <v>New York</v>
      </c>
      <c r="I1300" s="67">
        <v>1415.2</v>
      </c>
      <c r="J1300" s="68"/>
      <c r="K1300" s="66">
        <v>611</v>
      </c>
      <c r="L1300" s="68" t="s">
        <v>3070</v>
      </c>
    </row>
    <row r="1301" spans="1:12">
      <c r="A1301" s="63">
        <v>1600</v>
      </c>
      <c r="B1301" s="63" t="s">
        <v>3162</v>
      </c>
      <c r="C1301" s="64" t="s">
        <v>1352</v>
      </c>
      <c r="D1301" s="65">
        <v>42902</v>
      </c>
      <c r="E1301" s="66">
        <v>2</v>
      </c>
      <c r="F1301" s="66">
        <v>22</v>
      </c>
      <c r="G1301" s="66" t="str">
        <f>_xlfn.XLOOKUP(E1301,'Cost Pools'!$A$3:$A$8,'Cost Pools'!$B$3:$B$8,"Tarkista KP-numero")</f>
        <v>Consulting</v>
      </c>
      <c r="H1301" s="66" t="str">
        <f>_xlfn.XLOOKUP(F1301,'Cost Pools'!$C$3:$C$13,'Cost Pools'!$D$3:$D$13,"Check CP Number")</f>
        <v>Pittsburg</v>
      </c>
      <c r="I1301" s="67">
        <v>612.44000000000005</v>
      </c>
      <c r="J1301" s="68"/>
      <c r="K1301" s="66">
        <v>2178</v>
      </c>
      <c r="L1301" s="68" t="s">
        <v>3115</v>
      </c>
    </row>
    <row r="1302" spans="1:12">
      <c r="A1302" s="63">
        <v>1600</v>
      </c>
      <c r="B1302" s="63" t="s">
        <v>3162</v>
      </c>
      <c r="C1302" s="64" t="s">
        <v>1353</v>
      </c>
      <c r="D1302" s="65">
        <v>42902</v>
      </c>
      <c r="E1302" s="66">
        <v>1</v>
      </c>
      <c r="F1302" s="66">
        <v>12</v>
      </c>
      <c r="G1302" s="66" t="str">
        <f>_xlfn.XLOOKUP(E1302,'Cost Pools'!$A$3:$A$8,'Cost Pools'!$B$3:$B$8,"Tarkista KP-numero")</f>
        <v>Accounting</v>
      </c>
      <c r="H1302" s="66" t="str">
        <f>_xlfn.XLOOKUP(F1302,'Cost Pools'!$C$3:$C$13,'Cost Pools'!$D$3:$D$13,"Check CP Number")</f>
        <v>Los Angeles</v>
      </c>
      <c r="I1302" s="67">
        <v>2514.42</v>
      </c>
      <c r="J1302" s="68"/>
      <c r="K1302" s="66">
        <v>2341</v>
      </c>
      <c r="L1302" s="68" t="s">
        <v>3120</v>
      </c>
    </row>
    <row r="1303" spans="1:12">
      <c r="A1303" s="63">
        <v>1600</v>
      </c>
      <c r="B1303" s="63" t="s">
        <v>3162</v>
      </c>
      <c r="C1303" s="64" t="s">
        <v>1354</v>
      </c>
      <c r="D1303" s="65">
        <v>42902</v>
      </c>
      <c r="E1303" s="66">
        <v>1</v>
      </c>
      <c r="F1303" s="66">
        <v>12</v>
      </c>
      <c r="G1303" s="66" t="str">
        <f>_xlfn.XLOOKUP(E1303,'Cost Pools'!$A$3:$A$8,'Cost Pools'!$B$3:$B$8,"Tarkista KP-numero")</f>
        <v>Accounting</v>
      </c>
      <c r="H1303" s="66" t="str">
        <f>_xlfn.XLOOKUP(F1303,'Cost Pools'!$C$3:$C$13,'Cost Pools'!$D$3:$D$13,"Check CP Number")</f>
        <v>Los Angeles</v>
      </c>
      <c r="I1303" s="67">
        <v>3245.2</v>
      </c>
      <c r="J1303" s="68"/>
      <c r="K1303" s="66">
        <v>2341</v>
      </c>
      <c r="L1303" s="68" t="s">
        <v>3120</v>
      </c>
    </row>
    <row r="1304" spans="1:12">
      <c r="A1304" s="63">
        <v>1600</v>
      </c>
      <c r="B1304" s="63" t="s">
        <v>3162</v>
      </c>
      <c r="C1304" s="64" t="s">
        <v>1355</v>
      </c>
      <c r="D1304" s="65">
        <v>42902</v>
      </c>
      <c r="E1304" s="66">
        <v>2</v>
      </c>
      <c r="F1304" s="66">
        <v>22</v>
      </c>
      <c r="G1304" s="66" t="str">
        <f>_xlfn.XLOOKUP(E1304,'Cost Pools'!$A$3:$A$8,'Cost Pools'!$B$3:$B$8,"Tarkista KP-numero")</f>
        <v>Consulting</v>
      </c>
      <c r="H1304" s="66" t="str">
        <f>_xlfn.XLOOKUP(F1304,'Cost Pools'!$C$3:$C$13,'Cost Pools'!$D$3:$D$13,"Check CP Number")</f>
        <v>Pittsburg</v>
      </c>
      <c r="I1304" s="67">
        <v>971.12</v>
      </c>
      <c r="J1304" s="68"/>
      <c r="K1304" s="66">
        <v>212</v>
      </c>
      <c r="L1304" s="68" t="s">
        <v>3037</v>
      </c>
    </row>
    <row r="1305" spans="1:12">
      <c r="A1305" s="63">
        <v>1600</v>
      </c>
      <c r="B1305" s="63" t="s">
        <v>3162</v>
      </c>
      <c r="C1305" s="64" t="s">
        <v>1356</v>
      </c>
      <c r="D1305" s="65">
        <v>42902</v>
      </c>
      <c r="E1305" s="66">
        <v>2</v>
      </c>
      <c r="F1305" s="66">
        <v>22</v>
      </c>
      <c r="G1305" s="66" t="str">
        <f>_xlfn.XLOOKUP(E1305,'Cost Pools'!$A$3:$A$8,'Cost Pools'!$B$3:$B$8,"Tarkista KP-numero")</f>
        <v>Consulting</v>
      </c>
      <c r="H1305" s="66" t="str">
        <f>_xlfn.XLOOKUP(F1305,'Cost Pools'!$C$3:$C$13,'Cost Pools'!$D$3:$D$13,"Check CP Number")</f>
        <v>Pittsburg</v>
      </c>
      <c r="I1305" s="67">
        <v>1456.68</v>
      </c>
      <c r="J1305" s="68"/>
      <c r="K1305" s="66">
        <v>212</v>
      </c>
      <c r="L1305" s="68" t="s">
        <v>3037</v>
      </c>
    </row>
    <row r="1306" spans="1:12">
      <c r="A1306" s="63">
        <v>1600</v>
      </c>
      <c r="B1306" s="63" t="s">
        <v>3162</v>
      </c>
      <c r="C1306" s="64" t="s">
        <v>1357</v>
      </c>
      <c r="D1306" s="65">
        <v>42902</v>
      </c>
      <c r="E1306" s="66">
        <v>2</v>
      </c>
      <c r="F1306" s="66">
        <v>22</v>
      </c>
      <c r="G1306" s="66" t="str">
        <f>_xlfn.XLOOKUP(E1306,'Cost Pools'!$A$3:$A$8,'Cost Pools'!$B$3:$B$8,"Tarkista KP-numero")</f>
        <v>Consulting</v>
      </c>
      <c r="H1306" s="66" t="str">
        <f>_xlfn.XLOOKUP(F1306,'Cost Pools'!$C$3:$C$13,'Cost Pools'!$D$3:$D$13,"Check CP Number")</f>
        <v>Pittsburg</v>
      </c>
      <c r="I1306" s="67">
        <v>2881.64</v>
      </c>
      <c r="J1306" s="68"/>
      <c r="K1306" s="66">
        <v>1440</v>
      </c>
      <c r="L1306" s="68" t="s">
        <v>3102</v>
      </c>
    </row>
    <row r="1307" spans="1:12">
      <c r="A1307" s="63">
        <v>1600</v>
      </c>
      <c r="B1307" s="63" t="s">
        <v>3162</v>
      </c>
      <c r="C1307" s="64" t="s">
        <v>1358</v>
      </c>
      <c r="D1307" s="65">
        <v>42902</v>
      </c>
      <c r="E1307" s="66">
        <v>2</v>
      </c>
      <c r="F1307" s="66">
        <v>21</v>
      </c>
      <c r="G1307" s="66" t="str">
        <f>_xlfn.XLOOKUP(E1307,'Cost Pools'!$A$3:$A$8,'Cost Pools'!$B$3:$B$8,"Tarkista KP-numero")</f>
        <v>Consulting</v>
      </c>
      <c r="H1307" s="66" t="str">
        <f>_xlfn.XLOOKUP(F1307,'Cost Pools'!$C$3:$C$13,'Cost Pools'!$D$3:$D$13,"Check CP Number")</f>
        <v>London</v>
      </c>
      <c r="I1307" s="67">
        <v>1220</v>
      </c>
      <c r="J1307" s="68"/>
      <c r="K1307" s="66">
        <v>1440</v>
      </c>
      <c r="L1307" s="68" t="s">
        <v>3102</v>
      </c>
    </row>
    <row r="1308" spans="1:12">
      <c r="A1308" s="63">
        <v>1600</v>
      </c>
      <c r="B1308" s="63" t="s">
        <v>3162</v>
      </c>
      <c r="C1308" s="64" t="s">
        <v>1359</v>
      </c>
      <c r="D1308" s="65">
        <v>42902</v>
      </c>
      <c r="E1308" s="66">
        <v>6</v>
      </c>
      <c r="F1308" s="66">
        <v>62</v>
      </c>
      <c r="G1308" s="66" t="str">
        <f>_xlfn.XLOOKUP(E1308,'Cost Pools'!$A$3:$A$8,'Cost Pools'!$B$3:$B$8,"Tarkista KP-numero")</f>
        <v>Other Services</v>
      </c>
      <c r="H1308" s="66" t="str">
        <f>_xlfn.XLOOKUP(F1308,'Cost Pools'!$C$3:$C$13,'Cost Pools'!$D$3:$D$13,"Check CP Number")</f>
        <v>Los Angeles</v>
      </c>
      <c r="I1308" s="67">
        <v>1659.2</v>
      </c>
      <c r="J1308" s="68"/>
      <c r="K1308" s="66">
        <v>2178</v>
      </c>
      <c r="L1308" s="68" t="s">
        <v>3115</v>
      </c>
    </row>
    <row r="1309" spans="1:12">
      <c r="A1309" s="63">
        <v>1600</v>
      </c>
      <c r="B1309" s="63" t="s">
        <v>3162</v>
      </c>
      <c r="C1309" s="64" t="s">
        <v>1360</v>
      </c>
      <c r="D1309" s="65">
        <v>42902</v>
      </c>
      <c r="E1309" s="66">
        <v>5</v>
      </c>
      <c r="F1309" s="66">
        <v>52</v>
      </c>
      <c r="G1309" s="66" t="str">
        <f>_xlfn.XLOOKUP(E1309,'Cost Pools'!$A$3:$A$8,'Cost Pools'!$B$3:$B$8,"Tarkista KP-numero")</f>
        <v>Public Relations</v>
      </c>
      <c r="H1309" s="66" t="str">
        <f>_xlfn.XLOOKUP(F1309,'Cost Pools'!$C$3:$C$13,'Cost Pools'!$D$3:$D$13,"Check CP Number")</f>
        <v>Los Angeles</v>
      </c>
      <c r="I1309" s="67">
        <v>1342</v>
      </c>
      <c r="J1309" s="68"/>
      <c r="K1309" s="66">
        <v>2077</v>
      </c>
      <c r="L1309" s="68" t="s">
        <v>3111</v>
      </c>
    </row>
    <row r="1310" spans="1:12">
      <c r="A1310" s="63">
        <v>1600</v>
      </c>
      <c r="B1310" s="63" t="s">
        <v>3162</v>
      </c>
      <c r="C1310" s="64" t="s">
        <v>1361</v>
      </c>
      <c r="D1310" s="65">
        <v>42902</v>
      </c>
      <c r="E1310" s="66">
        <v>6</v>
      </c>
      <c r="F1310" s="66">
        <v>62</v>
      </c>
      <c r="G1310" s="66" t="str">
        <f>_xlfn.XLOOKUP(E1310,'Cost Pools'!$A$3:$A$8,'Cost Pools'!$B$3:$B$8,"Tarkista KP-numero")</f>
        <v>Other Services</v>
      </c>
      <c r="H1310" s="66" t="str">
        <f>_xlfn.XLOOKUP(F1310,'Cost Pools'!$C$3:$C$13,'Cost Pools'!$D$3:$D$13,"Check CP Number")</f>
        <v>Los Angeles</v>
      </c>
      <c r="I1310" s="67">
        <v>719.8</v>
      </c>
      <c r="J1310" s="68"/>
      <c r="K1310" s="66">
        <v>2037</v>
      </c>
      <c r="L1310" s="68" t="s">
        <v>3108</v>
      </c>
    </row>
    <row r="1311" spans="1:12">
      <c r="A1311" s="63">
        <v>1600</v>
      </c>
      <c r="B1311" s="63" t="s">
        <v>3162</v>
      </c>
      <c r="C1311" s="64" t="s">
        <v>1362</v>
      </c>
      <c r="D1311" s="65">
        <v>42902</v>
      </c>
      <c r="E1311" s="66">
        <v>3</v>
      </c>
      <c r="F1311" s="68"/>
      <c r="G1311" s="66" t="str">
        <f>_xlfn.XLOOKUP(E1311,'Cost Pools'!$A$3:$A$8,'Cost Pools'!$B$3:$B$8,"Tarkista KP-numero")</f>
        <v>Seminars</v>
      </c>
      <c r="H1311" s="66" t="str">
        <f>_xlfn.XLOOKUP(F1311,'Cost Pools'!$C$3:$C$13,'Cost Pools'!$D$3:$D$13,"Check CP Number")</f>
        <v>Check CP Number</v>
      </c>
      <c r="I1311" s="67">
        <v>512.4</v>
      </c>
      <c r="J1311" s="68"/>
      <c r="K1311" s="66">
        <v>2037</v>
      </c>
      <c r="L1311" s="68" t="s">
        <v>3108</v>
      </c>
    </row>
    <row r="1312" spans="1:12">
      <c r="A1312" s="63">
        <v>1600</v>
      </c>
      <c r="B1312" s="63" t="s">
        <v>3162</v>
      </c>
      <c r="C1312" s="64" t="s">
        <v>1363</v>
      </c>
      <c r="D1312" s="65">
        <v>42902</v>
      </c>
      <c r="E1312" s="66">
        <v>1</v>
      </c>
      <c r="F1312" s="66">
        <v>12</v>
      </c>
      <c r="G1312" s="66" t="str">
        <f>_xlfn.XLOOKUP(E1312,'Cost Pools'!$A$3:$A$8,'Cost Pools'!$B$3:$B$8,"Tarkista KP-numero")</f>
        <v>Accounting</v>
      </c>
      <c r="H1312" s="66" t="str">
        <f>_xlfn.XLOOKUP(F1312,'Cost Pools'!$C$3:$C$13,'Cost Pools'!$D$3:$D$13,"Check CP Number")</f>
        <v>Los Angeles</v>
      </c>
      <c r="I1312" s="67">
        <v>1135.82</v>
      </c>
      <c r="J1312" s="68"/>
      <c r="K1312" s="66">
        <v>949</v>
      </c>
      <c r="L1312" s="68" t="s">
        <v>3089</v>
      </c>
    </row>
    <row r="1313" spans="1:12">
      <c r="A1313" s="63">
        <v>1600</v>
      </c>
      <c r="B1313" s="63" t="s">
        <v>3162</v>
      </c>
      <c r="C1313" s="64" t="s">
        <v>1364</v>
      </c>
      <c r="D1313" s="65">
        <v>42902</v>
      </c>
      <c r="E1313" s="66">
        <v>6</v>
      </c>
      <c r="F1313" s="66">
        <v>61</v>
      </c>
      <c r="G1313" s="66" t="str">
        <f>_xlfn.XLOOKUP(E1313,'Cost Pools'!$A$3:$A$8,'Cost Pools'!$B$3:$B$8,"Tarkista KP-numero")</f>
        <v>Other Services</v>
      </c>
      <c r="H1313" s="66" t="str">
        <f>_xlfn.XLOOKUP(F1313,'Cost Pools'!$C$3:$C$13,'Cost Pools'!$D$3:$D$13,"Check CP Number")</f>
        <v>New York</v>
      </c>
      <c r="I1313" s="67">
        <v>11785.2</v>
      </c>
      <c r="J1313" s="68"/>
      <c r="K1313" s="66">
        <v>111</v>
      </c>
      <c r="L1313" s="68" t="s">
        <v>3025</v>
      </c>
    </row>
    <row r="1314" spans="1:12">
      <c r="A1314" s="63">
        <v>1600</v>
      </c>
      <c r="B1314" s="63" t="s">
        <v>3162</v>
      </c>
      <c r="C1314" s="64" t="s">
        <v>1365</v>
      </c>
      <c r="D1314" s="65">
        <v>42902</v>
      </c>
      <c r="E1314" s="66">
        <v>2</v>
      </c>
      <c r="F1314" s="66">
        <v>22</v>
      </c>
      <c r="G1314" s="66" t="str">
        <f>_xlfn.XLOOKUP(E1314,'Cost Pools'!$A$3:$A$8,'Cost Pools'!$B$3:$B$8,"Tarkista KP-numero")</f>
        <v>Consulting</v>
      </c>
      <c r="H1314" s="66" t="str">
        <f>_xlfn.XLOOKUP(F1314,'Cost Pools'!$C$3:$C$13,'Cost Pools'!$D$3:$D$13,"Check CP Number")</f>
        <v>Pittsburg</v>
      </c>
      <c r="I1314" s="67">
        <v>2374.12</v>
      </c>
      <c r="J1314" s="68"/>
      <c r="K1314" s="66">
        <v>1268</v>
      </c>
      <c r="L1314" s="68" t="s">
        <v>3099</v>
      </c>
    </row>
    <row r="1315" spans="1:12">
      <c r="A1315" s="63">
        <v>1600</v>
      </c>
      <c r="B1315" s="63" t="s">
        <v>3162</v>
      </c>
      <c r="C1315" s="64" t="s">
        <v>1366</v>
      </c>
      <c r="D1315" s="65">
        <v>42902</v>
      </c>
      <c r="E1315" s="66">
        <v>2</v>
      </c>
      <c r="F1315" s="66">
        <v>22</v>
      </c>
      <c r="G1315" s="66" t="str">
        <f>_xlfn.XLOOKUP(E1315,'Cost Pools'!$A$3:$A$8,'Cost Pools'!$B$3:$B$8,"Tarkista KP-numero")</f>
        <v>Consulting</v>
      </c>
      <c r="H1315" s="66" t="str">
        <f>_xlfn.XLOOKUP(F1315,'Cost Pools'!$C$3:$C$13,'Cost Pools'!$D$3:$D$13,"Check CP Number")</f>
        <v>Pittsburg</v>
      </c>
      <c r="I1315" s="67">
        <v>1695.8</v>
      </c>
      <c r="J1315" s="68"/>
      <c r="K1315" s="66">
        <v>3081</v>
      </c>
      <c r="L1315" s="68" t="s">
        <v>3144</v>
      </c>
    </row>
    <row r="1316" spans="1:12">
      <c r="A1316" s="63">
        <v>1600</v>
      </c>
      <c r="B1316" s="63" t="s">
        <v>3162</v>
      </c>
      <c r="C1316" s="64" t="s">
        <v>1367</v>
      </c>
      <c r="D1316" s="65">
        <v>42902</v>
      </c>
      <c r="E1316" s="66">
        <v>6</v>
      </c>
      <c r="F1316" s="66">
        <v>61</v>
      </c>
      <c r="G1316" s="66" t="str">
        <f>_xlfn.XLOOKUP(E1316,'Cost Pools'!$A$3:$A$8,'Cost Pools'!$B$3:$B$8,"Tarkista KP-numero")</f>
        <v>Other Services</v>
      </c>
      <c r="H1316" s="66" t="str">
        <f>_xlfn.XLOOKUP(F1316,'Cost Pools'!$C$3:$C$13,'Cost Pools'!$D$3:$D$13,"Check CP Number")</f>
        <v>New York</v>
      </c>
      <c r="I1316" s="67">
        <v>1281</v>
      </c>
      <c r="J1316" s="68"/>
      <c r="K1316" s="66">
        <v>3081</v>
      </c>
      <c r="L1316" s="68" t="s">
        <v>3144</v>
      </c>
    </row>
    <row r="1317" spans="1:12">
      <c r="A1317" s="63">
        <v>1600</v>
      </c>
      <c r="B1317" s="63" t="s">
        <v>3162</v>
      </c>
      <c r="C1317" s="64" t="s">
        <v>1368</v>
      </c>
      <c r="D1317" s="65">
        <v>42902</v>
      </c>
      <c r="E1317" s="66">
        <v>6</v>
      </c>
      <c r="F1317" s="66">
        <v>61</v>
      </c>
      <c r="G1317" s="66" t="str">
        <f>_xlfn.XLOOKUP(E1317,'Cost Pools'!$A$3:$A$8,'Cost Pools'!$B$3:$B$8,"Tarkista KP-numero")</f>
        <v>Other Services</v>
      </c>
      <c r="H1317" s="66" t="str">
        <f>_xlfn.XLOOKUP(F1317,'Cost Pools'!$C$3:$C$13,'Cost Pools'!$D$3:$D$13,"Check CP Number")</f>
        <v>New York</v>
      </c>
      <c r="I1317" s="67">
        <v>1587.22</v>
      </c>
      <c r="J1317" s="68"/>
      <c r="K1317" s="66">
        <v>3077</v>
      </c>
      <c r="L1317" s="68" t="s">
        <v>3143</v>
      </c>
    </row>
    <row r="1318" spans="1:12">
      <c r="A1318" s="63">
        <v>1600</v>
      </c>
      <c r="B1318" s="63" t="s">
        <v>3162</v>
      </c>
      <c r="C1318" s="64" t="s">
        <v>1369</v>
      </c>
      <c r="D1318" s="65">
        <v>42902</v>
      </c>
      <c r="E1318" s="66">
        <v>1</v>
      </c>
      <c r="F1318" s="66">
        <v>12</v>
      </c>
      <c r="G1318" s="66" t="str">
        <f>_xlfn.XLOOKUP(E1318,'Cost Pools'!$A$3:$A$8,'Cost Pools'!$B$3:$B$8,"Tarkista KP-numero")</f>
        <v>Accounting</v>
      </c>
      <c r="H1318" s="66" t="str">
        <f>_xlfn.XLOOKUP(F1318,'Cost Pools'!$C$3:$C$13,'Cost Pools'!$D$3:$D$13,"Check CP Number")</f>
        <v>Los Angeles</v>
      </c>
      <c r="I1318" s="67">
        <v>2513.1999999999998</v>
      </c>
      <c r="J1318" s="68"/>
      <c r="K1318" s="66">
        <v>3077</v>
      </c>
      <c r="L1318" s="68" t="s">
        <v>3143</v>
      </c>
    </row>
    <row r="1319" spans="1:12">
      <c r="A1319" s="63">
        <v>1600</v>
      </c>
      <c r="B1319" s="63" t="s">
        <v>3162</v>
      </c>
      <c r="C1319" s="64" t="s">
        <v>1370</v>
      </c>
      <c r="D1319" s="65">
        <v>42902</v>
      </c>
      <c r="E1319" s="66">
        <v>2</v>
      </c>
      <c r="F1319" s="66">
        <v>21</v>
      </c>
      <c r="G1319" s="66" t="str">
        <f>_xlfn.XLOOKUP(E1319,'Cost Pools'!$A$3:$A$8,'Cost Pools'!$B$3:$B$8,"Tarkista KP-numero")</f>
        <v>Consulting</v>
      </c>
      <c r="H1319" s="66" t="str">
        <f>_xlfn.XLOOKUP(F1319,'Cost Pools'!$C$3:$C$13,'Cost Pools'!$D$3:$D$13,"Check CP Number")</f>
        <v>London</v>
      </c>
      <c r="I1319" s="67">
        <v>5404.6</v>
      </c>
      <c r="J1319" s="68"/>
      <c r="K1319" s="66">
        <v>3077</v>
      </c>
      <c r="L1319" s="68" t="s">
        <v>3143</v>
      </c>
    </row>
    <row r="1320" spans="1:12">
      <c r="A1320" s="63">
        <v>1600</v>
      </c>
      <c r="B1320" s="63" t="s">
        <v>3162</v>
      </c>
      <c r="C1320" s="64" t="s">
        <v>1371</v>
      </c>
      <c r="D1320" s="65">
        <v>42902</v>
      </c>
      <c r="E1320" s="66">
        <v>6</v>
      </c>
      <c r="F1320" s="66">
        <v>62</v>
      </c>
      <c r="G1320" s="66" t="str">
        <f>_xlfn.XLOOKUP(E1320,'Cost Pools'!$A$3:$A$8,'Cost Pools'!$B$3:$B$8,"Tarkista KP-numero")</f>
        <v>Other Services</v>
      </c>
      <c r="H1320" s="66" t="str">
        <f>_xlfn.XLOOKUP(F1320,'Cost Pools'!$C$3:$C$13,'Cost Pools'!$D$3:$D$13,"Check CP Number")</f>
        <v>Los Angeles</v>
      </c>
      <c r="I1320" s="67">
        <v>719.8</v>
      </c>
      <c r="J1320" s="68"/>
      <c r="K1320" s="66">
        <v>3077</v>
      </c>
      <c r="L1320" s="68" t="s">
        <v>3143</v>
      </c>
    </row>
    <row r="1321" spans="1:12">
      <c r="A1321" s="63">
        <v>1600</v>
      </c>
      <c r="B1321" s="63" t="s">
        <v>3162</v>
      </c>
      <c r="C1321" s="64" t="s">
        <v>1372</v>
      </c>
      <c r="D1321" s="65">
        <v>42902</v>
      </c>
      <c r="E1321" s="66">
        <v>6</v>
      </c>
      <c r="F1321" s="66">
        <v>61</v>
      </c>
      <c r="G1321" s="66" t="str">
        <f>_xlfn.XLOOKUP(E1321,'Cost Pools'!$A$3:$A$8,'Cost Pools'!$B$3:$B$8,"Tarkista KP-numero")</f>
        <v>Other Services</v>
      </c>
      <c r="H1321" s="66" t="str">
        <f>_xlfn.XLOOKUP(F1321,'Cost Pools'!$C$3:$C$13,'Cost Pools'!$D$3:$D$13,"Check CP Number")</f>
        <v>New York</v>
      </c>
      <c r="I1321" s="67">
        <v>4330.47</v>
      </c>
      <c r="J1321" s="68"/>
      <c r="K1321" s="66">
        <v>3077</v>
      </c>
      <c r="L1321" s="68" t="s">
        <v>3143</v>
      </c>
    </row>
    <row r="1322" spans="1:12">
      <c r="A1322" s="63">
        <v>1600</v>
      </c>
      <c r="B1322" s="63" t="s">
        <v>3162</v>
      </c>
      <c r="C1322" s="64" t="s">
        <v>1373</v>
      </c>
      <c r="D1322" s="65">
        <v>42902</v>
      </c>
      <c r="E1322" s="66">
        <v>3</v>
      </c>
      <c r="F1322" s="68"/>
      <c r="G1322" s="66" t="str">
        <f>_xlfn.XLOOKUP(E1322,'Cost Pools'!$A$3:$A$8,'Cost Pools'!$B$3:$B$8,"Tarkista KP-numero")</f>
        <v>Seminars</v>
      </c>
      <c r="H1322" s="66" t="str">
        <f>_xlfn.XLOOKUP(F1322,'Cost Pools'!$C$3:$C$13,'Cost Pools'!$D$3:$D$13,"Check CP Number")</f>
        <v>Check CP Number</v>
      </c>
      <c r="I1322" s="67">
        <v>244</v>
      </c>
      <c r="J1322" s="68"/>
      <c r="K1322" s="66">
        <v>3077</v>
      </c>
      <c r="L1322" s="68" t="s">
        <v>3143</v>
      </c>
    </row>
    <row r="1323" spans="1:12">
      <c r="A1323" s="63">
        <v>1600</v>
      </c>
      <c r="B1323" s="63" t="s">
        <v>3162</v>
      </c>
      <c r="C1323" s="64" t="s">
        <v>1374</v>
      </c>
      <c r="D1323" s="65">
        <v>42902</v>
      </c>
      <c r="E1323" s="66">
        <v>3</v>
      </c>
      <c r="F1323" s="68"/>
      <c r="G1323" s="66" t="str">
        <f>_xlfn.XLOOKUP(E1323,'Cost Pools'!$A$3:$A$8,'Cost Pools'!$B$3:$B$8,"Tarkista KP-numero")</f>
        <v>Seminars</v>
      </c>
      <c r="H1323" s="66" t="str">
        <f>_xlfn.XLOOKUP(F1323,'Cost Pools'!$C$3:$C$13,'Cost Pools'!$D$3:$D$13,"Check CP Number")</f>
        <v>Check CP Number</v>
      </c>
      <c r="I1323" s="67">
        <v>103.7</v>
      </c>
      <c r="J1323" s="68"/>
      <c r="K1323" s="66">
        <v>2951</v>
      </c>
      <c r="L1323" s="68" t="s">
        <v>3140</v>
      </c>
    </row>
    <row r="1324" spans="1:12">
      <c r="A1324" s="63">
        <v>1600</v>
      </c>
      <c r="B1324" s="63" t="s">
        <v>3162</v>
      </c>
      <c r="C1324" s="64" t="s">
        <v>1375</v>
      </c>
      <c r="D1324" s="65">
        <v>42902</v>
      </c>
      <c r="E1324" s="66">
        <v>3</v>
      </c>
      <c r="F1324" s="68"/>
      <c r="G1324" s="66" t="str">
        <f>_xlfn.XLOOKUP(E1324,'Cost Pools'!$A$3:$A$8,'Cost Pools'!$B$3:$B$8,"Tarkista KP-numero")</f>
        <v>Seminars</v>
      </c>
      <c r="H1324" s="66" t="str">
        <f>_xlfn.XLOOKUP(F1324,'Cost Pools'!$C$3:$C$13,'Cost Pools'!$D$3:$D$13,"Check CP Number")</f>
        <v>Check CP Number</v>
      </c>
      <c r="I1324" s="67">
        <v>244</v>
      </c>
      <c r="J1324" s="68"/>
      <c r="K1324" s="66">
        <v>2951</v>
      </c>
      <c r="L1324" s="68" t="s">
        <v>3140</v>
      </c>
    </row>
    <row r="1325" spans="1:12">
      <c r="A1325" s="63">
        <v>1600</v>
      </c>
      <c r="B1325" s="63" t="s">
        <v>3162</v>
      </c>
      <c r="C1325" s="64" t="s">
        <v>1376</v>
      </c>
      <c r="D1325" s="65">
        <v>42902</v>
      </c>
      <c r="E1325" s="66">
        <v>3</v>
      </c>
      <c r="F1325" s="68"/>
      <c r="G1325" s="66" t="str">
        <f>_xlfn.XLOOKUP(E1325,'Cost Pools'!$A$3:$A$8,'Cost Pools'!$B$3:$B$8,"Tarkista KP-numero")</f>
        <v>Seminars</v>
      </c>
      <c r="H1325" s="66" t="str">
        <f>_xlfn.XLOOKUP(F1325,'Cost Pools'!$C$3:$C$13,'Cost Pools'!$D$3:$D$13,"Check CP Number")</f>
        <v>Check CP Number</v>
      </c>
      <c r="I1325" s="67">
        <v>244</v>
      </c>
      <c r="J1325" s="68"/>
      <c r="K1325" s="66">
        <v>2951</v>
      </c>
      <c r="L1325" s="68" t="s">
        <v>3140</v>
      </c>
    </row>
    <row r="1326" spans="1:12">
      <c r="A1326" s="63">
        <v>1600</v>
      </c>
      <c r="B1326" s="63" t="s">
        <v>3162</v>
      </c>
      <c r="C1326" s="64" t="s">
        <v>1377</v>
      </c>
      <c r="D1326" s="65">
        <v>42902</v>
      </c>
      <c r="E1326" s="66">
        <v>3</v>
      </c>
      <c r="F1326" s="68"/>
      <c r="G1326" s="66" t="str">
        <f>_xlfn.XLOOKUP(E1326,'Cost Pools'!$A$3:$A$8,'Cost Pools'!$B$3:$B$8,"Tarkista KP-numero")</f>
        <v>Seminars</v>
      </c>
      <c r="H1326" s="66" t="str">
        <f>_xlfn.XLOOKUP(F1326,'Cost Pools'!$C$3:$C$13,'Cost Pools'!$D$3:$D$13,"Check CP Number")</f>
        <v>Check CP Number</v>
      </c>
      <c r="I1326" s="67">
        <v>219.6</v>
      </c>
      <c r="J1326" s="68"/>
      <c r="K1326" s="66">
        <v>2951</v>
      </c>
      <c r="L1326" s="68" t="s">
        <v>3140</v>
      </c>
    </row>
    <row r="1327" spans="1:12">
      <c r="A1327" s="63">
        <v>1600</v>
      </c>
      <c r="B1327" s="63" t="s">
        <v>3162</v>
      </c>
      <c r="C1327" s="64" t="s">
        <v>1378</v>
      </c>
      <c r="D1327" s="65">
        <v>42902</v>
      </c>
      <c r="E1327" s="66">
        <v>6</v>
      </c>
      <c r="F1327" s="66">
        <v>61</v>
      </c>
      <c r="G1327" s="66" t="str">
        <f>_xlfn.XLOOKUP(E1327,'Cost Pools'!$A$3:$A$8,'Cost Pools'!$B$3:$B$8,"Tarkista KP-numero")</f>
        <v>Other Services</v>
      </c>
      <c r="H1327" s="66" t="str">
        <f>_xlfn.XLOOKUP(F1327,'Cost Pools'!$C$3:$C$13,'Cost Pools'!$D$3:$D$13,"Check CP Number")</f>
        <v>New York</v>
      </c>
      <c r="I1327" s="67">
        <v>4099.2</v>
      </c>
      <c r="J1327" s="68"/>
      <c r="K1327" s="66">
        <v>2951</v>
      </c>
      <c r="L1327" s="68" t="s">
        <v>3140</v>
      </c>
    </row>
    <row r="1328" spans="1:12">
      <c r="A1328" s="63">
        <v>1600</v>
      </c>
      <c r="B1328" s="63" t="s">
        <v>3162</v>
      </c>
      <c r="C1328" s="64" t="s">
        <v>1379</v>
      </c>
      <c r="D1328" s="65">
        <v>42909</v>
      </c>
      <c r="E1328" s="66">
        <v>6</v>
      </c>
      <c r="F1328" s="66">
        <v>62</v>
      </c>
      <c r="G1328" s="66" t="str">
        <f>_xlfn.XLOOKUP(E1328,'Cost Pools'!$A$3:$A$8,'Cost Pools'!$B$3:$B$8,"Tarkista KP-numero")</f>
        <v>Other Services</v>
      </c>
      <c r="H1328" s="66" t="str">
        <f>_xlfn.XLOOKUP(F1328,'Cost Pools'!$C$3:$C$13,'Cost Pools'!$D$3:$D$13,"Check CP Number")</f>
        <v>Los Angeles</v>
      </c>
      <c r="I1328" s="67">
        <v>1256.5999999999999</v>
      </c>
      <c r="J1328" s="68"/>
      <c r="K1328" s="66">
        <v>196</v>
      </c>
      <c r="L1328" s="68" t="s">
        <v>3034</v>
      </c>
    </row>
    <row r="1329" spans="1:12">
      <c r="A1329" s="63">
        <v>1600</v>
      </c>
      <c r="B1329" s="63" t="s">
        <v>3162</v>
      </c>
      <c r="C1329" s="64" t="s">
        <v>1380</v>
      </c>
      <c r="D1329" s="65">
        <v>42909</v>
      </c>
      <c r="E1329" s="66">
        <v>1</v>
      </c>
      <c r="F1329" s="66">
        <v>12</v>
      </c>
      <c r="G1329" s="66" t="str">
        <f>_xlfn.XLOOKUP(E1329,'Cost Pools'!$A$3:$A$8,'Cost Pools'!$B$3:$B$8,"Tarkista KP-numero")</f>
        <v>Accounting</v>
      </c>
      <c r="H1329" s="66" t="str">
        <f>_xlfn.XLOOKUP(F1329,'Cost Pools'!$C$3:$C$13,'Cost Pools'!$D$3:$D$13,"Check CP Number")</f>
        <v>Los Angeles</v>
      </c>
      <c r="I1329" s="67">
        <v>1189.5</v>
      </c>
      <c r="J1329" s="68"/>
      <c r="K1329" s="66">
        <v>805</v>
      </c>
      <c r="L1329" s="68" t="s">
        <v>3082</v>
      </c>
    </row>
    <row r="1330" spans="1:12">
      <c r="A1330" s="63">
        <v>1600</v>
      </c>
      <c r="B1330" s="63" t="s">
        <v>3162</v>
      </c>
      <c r="C1330" s="64" t="s">
        <v>1381</v>
      </c>
      <c r="D1330" s="65">
        <v>42909</v>
      </c>
      <c r="E1330" s="66">
        <v>6</v>
      </c>
      <c r="F1330" s="66">
        <v>62</v>
      </c>
      <c r="G1330" s="66" t="str">
        <f>_xlfn.XLOOKUP(E1330,'Cost Pools'!$A$3:$A$8,'Cost Pools'!$B$3:$B$8,"Tarkista KP-numero")</f>
        <v>Other Services</v>
      </c>
      <c r="H1330" s="66" t="str">
        <f>_xlfn.XLOOKUP(F1330,'Cost Pools'!$C$3:$C$13,'Cost Pools'!$D$3:$D$13,"Check CP Number")</f>
        <v>Los Angeles</v>
      </c>
      <c r="I1330" s="67">
        <v>2513.1999999999998</v>
      </c>
      <c r="J1330" s="68"/>
      <c r="K1330" s="66">
        <v>822</v>
      </c>
      <c r="L1330" s="68" t="s">
        <v>3085</v>
      </c>
    </row>
    <row r="1331" spans="1:12">
      <c r="A1331" s="63">
        <v>1600</v>
      </c>
      <c r="B1331" s="63" t="s">
        <v>3162</v>
      </c>
      <c r="C1331" s="64" t="s">
        <v>1382</v>
      </c>
      <c r="D1331" s="65">
        <v>42909</v>
      </c>
      <c r="E1331" s="66">
        <v>3</v>
      </c>
      <c r="F1331" s="68"/>
      <c r="G1331" s="66" t="str">
        <f>_xlfn.XLOOKUP(E1331,'Cost Pools'!$A$3:$A$8,'Cost Pools'!$B$3:$B$8,"Tarkista KP-numero")</f>
        <v>Seminars</v>
      </c>
      <c r="H1331" s="66" t="str">
        <f>_xlfn.XLOOKUP(F1331,'Cost Pools'!$C$3:$C$13,'Cost Pools'!$D$3:$D$13,"Check CP Number")</f>
        <v>Check CP Number</v>
      </c>
      <c r="I1331" s="67">
        <v>219.6</v>
      </c>
      <c r="J1331" s="68"/>
      <c r="K1331" s="66">
        <v>2094</v>
      </c>
      <c r="L1331" s="68" t="s">
        <v>3113</v>
      </c>
    </row>
    <row r="1332" spans="1:12">
      <c r="A1332" s="63">
        <v>1600</v>
      </c>
      <c r="B1332" s="63" t="s">
        <v>3162</v>
      </c>
      <c r="C1332" s="64" t="s">
        <v>1383</v>
      </c>
      <c r="D1332" s="65">
        <v>42909</v>
      </c>
      <c r="E1332" s="66">
        <v>1</v>
      </c>
      <c r="F1332" s="66">
        <v>12</v>
      </c>
      <c r="G1332" s="66" t="str">
        <f>_xlfn.XLOOKUP(E1332,'Cost Pools'!$A$3:$A$8,'Cost Pools'!$B$3:$B$8,"Tarkista KP-numero")</f>
        <v>Accounting</v>
      </c>
      <c r="H1332" s="66" t="str">
        <f>_xlfn.XLOOKUP(F1332,'Cost Pools'!$C$3:$C$13,'Cost Pools'!$D$3:$D$13,"Check CP Number")</f>
        <v>Los Angeles</v>
      </c>
      <c r="I1332" s="67">
        <v>1057.74</v>
      </c>
      <c r="J1332" s="68"/>
      <c r="K1332" s="66">
        <v>2519</v>
      </c>
      <c r="L1332" s="68" t="s">
        <v>3168</v>
      </c>
    </row>
    <row r="1333" spans="1:12">
      <c r="A1333" s="63">
        <v>1600</v>
      </c>
      <c r="B1333" s="63" t="s">
        <v>3162</v>
      </c>
      <c r="C1333" s="64" t="s">
        <v>1384</v>
      </c>
      <c r="D1333" s="65">
        <v>42909</v>
      </c>
      <c r="E1333" s="66">
        <v>1</v>
      </c>
      <c r="F1333" s="66">
        <v>12</v>
      </c>
      <c r="G1333" s="66" t="str">
        <f>_xlfn.XLOOKUP(E1333,'Cost Pools'!$A$3:$A$8,'Cost Pools'!$B$3:$B$8,"Tarkista KP-numero")</f>
        <v>Accounting</v>
      </c>
      <c r="H1333" s="66" t="str">
        <f>_xlfn.XLOOKUP(F1333,'Cost Pools'!$C$3:$C$13,'Cost Pools'!$D$3:$D$13,"Check CP Number")</f>
        <v>Los Angeles</v>
      </c>
      <c r="I1333" s="67">
        <v>528.26</v>
      </c>
      <c r="J1333" s="68"/>
      <c r="K1333" s="66">
        <v>2519</v>
      </c>
      <c r="L1333" s="68" t="s">
        <v>3168</v>
      </c>
    </row>
    <row r="1334" spans="1:12">
      <c r="A1334" s="63">
        <v>1600</v>
      </c>
      <c r="B1334" s="63" t="s">
        <v>3162</v>
      </c>
      <c r="C1334" s="64" t="s">
        <v>1385</v>
      </c>
      <c r="D1334" s="65">
        <v>42909</v>
      </c>
      <c r="E1334" s="66">
        <v>1</v>
      </c>
      <c r="F1334" s="66">
        <v>12</v>
      </c>
      <c r="G1334" s="66" t="str">
        <f>_xlfn.XLOOKUP(E1334,'Cost Pools'!$A$3:$A$8,'Cost Pools'!$B$3:$B$8,"Tarkista KP-numero")</f>
        <v>Accounting</v>
      </c>
      <c r="H1334" s="66" t="str">
        <f>_xlfn.XLOOKUP(F1334,'Cost Pools'!$C$3:$C$13,'Cost Pools'!$D$3:$D$13,"Check CP Number")</f>
        <v>Los Angeles</v>
      </c>
      <c r="I1334" s="67">
        <v>1189.5</v>
      </c>
      <c r="J1334" s="68"/>
      <c r="K1334" s="66">
        <v>2951</v>
      </c>
      <c r="L1334" s="68" t="s">
        <v>3140</v>
      </c>
    </row>
    <row r="1335" spans="1:12">
      <c r="A1335" s="63">
        <v>1600</v>
      </c>
      <c r="B1335" s="63" t="s">
        <v>3162</v>
      </c>
      <c r="C1335" s="64" t="s">
        <v>1386</v>
      </c>
      <c r="D1335" s="65">
        <v>42909</v>
      </c>
      <c r="E1335" s="66">
        <v>6</v>
      </c>
      <c r="F1335" s="66">
        <v>61</v>
      </c>
      <c r="G1335" s="66" t="str">
        <f>_xlfn.XLOOKUP(E1335,'Cost Pools'!$A$3:$A$8,'Cost Pools'!$B$3:$B$8,"Tarkista KP-numero")</f>
        <v>Other Services</v>
      </c>
      <c r="H1335" s="66" t="str">
        <f>_xlfn.XLOOKUP(F1335,'Cost Pools'!$C$3:$C$13,'Cost Pools'!$D$3:$D$13,"Check CP Number")</f>
        <v>New York</v>
      </c>
      <c r="I1335" s="67">
        <v>1342</v>
      </c>
      <c r="J1335" s="68"/>
      <c r="K1335" s="66">
        <v>3126</v>
      </c>
      <c r="L1335" s="68" t="s">
        <v>3147</v>
      </c>
    </row>
    <row r="1336" spans="1:12">
      <c r="A1336" s="63">
        <v>1600</v>
      </c>
      <c r="B1336" s="63" t="s">
        <v>3162</v>
      </c>
      <c r="C1336" s="64" t="s">
        <v>1387</v>
      </c>
      <c r="D1336" s="65">
        <v>42909</v>
      </c>
      <c r="E1336" s="66">
        <v>1</v>
      </c>
      <c r="F1336" s="66">
        <v>12</v>
      </c>
      <c r="G1336" s="66" t="str">
        <f>_xlfn.XLOOKUP(E1336,'Cost Pools'!$A$3:$A$8,'Cost Pools'!$B$3:$B$8,"Tarkista KP-numero")</f>
        <v>Accounting</v>
      </c>
      <c r="H1336" s="66" t="str">
        <f>_xlfn.XLOOKUP(F1336,'Cost Pools'!$C$3:$C$13,'Cost Pools'!$D$3:$D$13,"Check CP Number")</f>
        <v>Los Angeles</v>
      </c>
      <c r="I1336" s="67">
        <v>1218.78</v>
      </c>
      <c r="J1336" s="68"/>
      <c r="K1336" s="66">
        <v>1126</v>
      </c>
      <c r="L1336" s="68" t="s">
        <v>3096</v>
      </c>
    </row>
    <row r="1337" spans="1:12">
      <c r="A1337" s="63">
        <v>1600</v>
      </c>
      <c r="B1337" s="63" t="s">
        <v>3162</v>
      </c>
      <c r="C1337" s="64" t="s">
        <v>1388</v>
      </c>
      <c r="D1337" s="65">
        <v>42909</v>
      </c>
      <c r="E1337" s="66">
        <v>1</v>
      </c>
      <c r="F1337" s="66">
        <v>12</v>
      </c>
      <c r="G1337" s="66" t="str">
        <f>_xlfn.XLOOKUP(E1337,'Cost Pools'!$A$3:$A$8,'Cost Pools'!$B$3:$B$8,"Tarkista KP-numero")</f>
        <v>Accounting</v>
      </c>
      <c r="H1337" s="66" t="str">
        <f>_xlfn.XLOOKUP(F1337,'Cost Pools'!$C$3:$C$13,'Cost Pools'!$D$3:$D$13,"Check CP Number")</f>
        <v>Los Angeles</v>
      </c>
      <c r="I1337" s="67">
        <v>1256.5999999999999</v>
      </c>
      <c r="J1337" s="68"/>
      <c r="K1337" s="66">
        <v>1511</v>
      </c>
      <c r="L1337" s="68" t="s">
        <v>3103</v>
      </c>
    </row>
    <row r="1338" spans="1:12">
      <c r="A1338" s="63">
        <v>1600</v>
      </c>
      <c r="B1338" s="63" t="s">
        <v>3162</v>
      </c>
      <c r="C1338" s="64" t="s">
        <v>1389</v>
      </c>
      <c r="D1338" s="65">
        <v>42909</v>
      </c>
      <c r="E1338" s="66">
        <v>6</v>
      </c>
      <c r="F1338" s="66">
        <v>62</v>
      </c>
      <c r="G1338" s="66" t="str">
        <f>_xlfn.XLOOKUP(E1338,'Cost Pools'!$A$3:$A$8,'Cost Pools'!$B$3:$B$8,"Tarkista KP-numero")</f>
        <v>Other Services</v>
      </c>
      <c r="H1338" s="66" t="str">
        <f>_xlfn.XLOOKUP(F1338,'Cost Pools'!$C$3:$C$13,'Cost Pools'!$D$3:$D$13,"Check CP Number")</f>
        <v>Los Angeles</v>
      </c>
      <c r="I1338" s="67">
        <v>507.52</v>
      </c>
      <c r="J1338" s="68"/>
      <c r="K1338" s="66">
        <v>1511</v>
      </c>
      <c r="L1338" s="68" t="s">
        <v>3103</v>
      </c>
    </row>
    <row r="1339" spans="1:12">
      <c r="A1339" s="63">
        <v>1600</v>
      </c>
      <c r="B1339" s="63" t="s">
        <v>3162</v>
      </c>
      <c r="C1339" s="64" t="s">
        <v>1390</v>
      </c>
      <c r="D1339" s="65">
        <v>42909</v>
      </c>
      <c r="E1339" s="66">
        <v>6</v>
      </c>
      <c r="F1339" s="66">
        <v>62</v>
      </c>
      <c r="G1339" s="66" t="str">
        <f>_xlfn.XLOOKUP(E1339,'Cost Pools'!$A$3:$A$8,'Cost Pools'!$B$3:$B$8,"Tarkista KP-numero")</f>
        <v>Other Services</v>
      </c>
      <c r="H1339" s="66" t="str">
        <f>_xlfn.XLOOKUP(F1339,'Cost Pools'!$C$3:$C$13,'Cost Pools'!$D$3:$D$13,"Check CP Number")</f>
        <v>Los Angeles</v>
      </c>
      <c r="I1339" s="67">
        <v>951.6</v>
      </c>
      <c r="J1339" s="68"/>
      <c r="K1339" s="66">
        <v>1511</v>
      </c>
      <c r="L1339" s="68" t="s">
        <v>3103</v>
      </c>
    </row>
    <row r="1340" spans="1:12">
      <c r="A1340" s="63">
        <v>1600</v>
      </c>
      <c r="B1340" s="63" t="s">
        <v>3162</v>
      </c>
      <c r="C1340" s="64" t="s">
        <v>1391</v>
      </c>
      <c r="D1340" s="65">
        <v>42909</v>
      </c>
      <c r="E1340" s="66">
        <v>3</v>
      </c>
      <c r="F1340" s="68"/>
      <c r="G1340" s="66" t="str">
        <f>_xlfn.XLOOKUP(E1340,'Cost Pools'!$A$3:$A$8,'Cost Pools'!$B$3:$B$8,"Tarkista KP-numero")</f>
        <v>Seminars</v>
      </c>
      <c r="H1340" s="66" t="str">
        <f>_xlfn.XLOOKUP(F1340,'Cost Pools'!$C$3:$C$13,'Cost Pools'!$D$3:$D$13,"Check CP Number")</f>
        <v>Check CP Number</v>
      </c>
      <c r="I1340" s="67">
        <v>268.39999999999998</v>
      </c>
      <c r="J1340" s="68"/>
      <c r="K1340" s="66">
        <v>1119</v>
      </c>
      <c r="L1340" s="68" t="s">
        <v>3095</v>
      </c>
    </row>
    <row r="1341" spans="1:12">
      <c r="A1341" s="63">
        <v>1600</v>
      </c>
      <c r="B1341" s="63" t="s">
        <v>3162</v>
      </c>
      <c r="C1341" s="64" t="s">
        <v>1392</v>
      </c>
      <c r="D1341" s="65">
        <v>42909</v>
      </c>
      <c r="E1341" s="66">
        <v>1</v>
      </c>
      <c r="F1341" s="66">
        <v>12</v>
      </c>
      <c r="G1341" s="66" t="str">
        <f>_xlfn.XLOOKUP(E1341,'Cost Pools'!$A$3:$A$8,'Cost Pools'!$B$3:$B$8,"Tarkista KP-numero")</f>
        <v>Accounting</v>
      </c>
      <c r="H1341" s="66" t="str">
        <f>_xlfn.XLOOKUP(F1341,'Cost Pools'!$C$3:$C$13,'Cost Pools'!$D$3:$D$13,"Check CP Number")</f>
        <v>Los Angeles</v>
      </c>
      <c r="I1341" s="67">
        <v>951.6</v>
      </c>
      <c r="J1341" s="68"/>
      <c r="K1341" s="66">
        <v>100</v>
      </c>
      <c r="L1341" s="68" t="s">
        <v>3017</v>
      </c>
    </row>
    <row r="1342" spans="1:12">
      <c r="A1342" s="63">
        <v>1600</v>
      </c>
      <c r="B1342" s="63" t="s">
        <v>3162</v>
      </c>
      <c r="C1342" s="64" t="s">
        <v>1393</v>
      </c>
      <c r="D1342" s="65">
        <v>42909</v>
      </c>
      <c r="E1342" s="66">
        <v>3</v>
      </c>
      <c r="F1342" s="68"/>
      <c r="G1342" s="66" t="str">
        <f>_xlfn.XLOOKUP(E1342,'Cost Pools'!$A$3:$A$8,'Cost Pools'!$B$3:$B$8,"Tarkista KP-numero")</f>
        <v>Seminars</v>
      </c>
      <c r="H1342" s="66" t="str">
        <f>_xlfn.XLOOKUP(F1342,'Cost Pools'!$C$3:$C$13,'Cost Pools'!$D$3:$D$13,"Check CP Number")</f>
        <v>Check CP Number</v>
      </c>
      <c r="I1342" s="67">
        <v>73.2</v>
      </c>
      <c r="J1342" s="68"/>
      <c r="K1342" s="66">
        <v>103</v>
      </c>
      <c r="L1342" s="68" t="s">
        <v>3020</v>
      </c>
    </row>
    <row r="1343" spans="1:12">
      <c r="A1343" s="63">
        <v>1600</v>
      </c>
      <c r="B1343" s="63" t="s">
        <v>3162</v>
      </c>
      <c r="C1343" s="64" t="s">
        <v>1394</v>
      </c>
      <c r="D1343" s="65">
        <v>42909</v>
      </c>
      <c r="E1343" s="66">
        <v>6</v>
      </c>
      <c r="F1343" s="66">
        <v>62</v>
      </c>
      <c r="G1343" s="66" t="str">
        <f>_xlfn.XLOOKUP(E1343,'Cost Pools'!$A$3:$A$8,'Cost Pools'!$B$3:$B$8,"Tarkista KP-numero")</f>
        <v>Other Services</v>
      </c>
      <c r="H1343" s="66" t="str">
        <f>_xlfn.XLOOKUP(F1343,'Cost Pools'!$C$3:$C$13,'Cost Pools'!$D$3:$D$13,"Check CP Number")</f>
        <v>Los Angeles</v>
      </c>
      <c r="I1343" s="67">
        <v>2514.42</v>
      </c>
      <c r="J1343" s="68"/>
      <c r="K1343" s="66">
        <v>2803</v>
      </c>
      <c r="L1343" s="68" t="s">
        <v>3134</v>
      </c>
    </row>
    <row r="1344" spans="1:12">
      <c r="A1344" s="63">
        <v>1600</v>
      </c>
      <c r="B1344" s="63" t="s">
        <v>3162</v>
      </c>
      <c r="C1344" s="64" t="s">
        <v>1395</v>
      </c>
      <c r="D1344" s="65">
        <v>42909</v>
      </c>
      <c r="E1344" s="66">
        <v>6</v>
      </c>
      <c r="F1344" s="66">
        <v>62</v>
      </c>
      <c r="G1344" s="66" t="str">
        <f>_xlfn.XLOOKUP(E1344,'Cost Pools'!$A$3:$A$8,'Cost Pools'!$B$3:$B$8,"Tarkista KP-numero")</f>
        <v>Other Services</v>
      </c>
      <c r="H1344" s="66" t="str">
        <f>_xlfn.XLOOKUP(F1344,'Cost Pools'!$C$3:$C$13,'Cost Pools'!$D$3:$D$13,"Check CP Number")</f>
        <v>Los Angeles</v>
      </c>
      <c r="I1344" s="67">
        <v>808.86</v>
      </c>
      <c r="J1344" s="68"/>
      <c r="K1344" s="66">
        <v>2803</v>
      </c>
      <c r="L1344" s="68" t="s">
        <v>3134</v>
      </c>
    </row>
    <row r="1345" spans="1:12">
      <c r="A1345" s="63">
        <v>1600</v>
      </c>
      <c r="B1345" s="63" t="s">
        <v>3162</v>
      </c>
      <c r="C1345" s="64" t="s">
        <v>1396</v>
      </c>
      <c r="D1345" s="65">
        <v>42909</v>
      </c>
      <c r="E1345" s="66">
        <v>2</v>
      </c>
      <c r="F1345" s="66">
        <v>22</v>
      </c>
      <c r="G1345" s="66" t="str">
        <f>_xlfn.XLOOKUP(E1345,'Cost Pools'!$A$3:$A$8,'Cost Pools'!$B$3:$B$8,"Tarkista KP-numero")</f>
        <v>Consulting</v>
      </c>
      <c r="H1345" s="66" t="str">
        <f>_xlfn.XLOOKUP(F1345,'Cost Pools'!$C$3:$C$13,'Cost Pools'!$D$3:$D$13,"Check CP Number")</f>
        <v>Pittsburg</v>
      </c>
      <c r="I1345" s="67">
        <v>3246.42</v>
      </c>
      <c r="J1345" s="68"/>
      <c r="K1345" s="66">
        <v>3107</v>
      </c>
      <c r="L1345" s="68" t="s">
        <v>3146</v>
      </c>
    </row>
    <row r="1346" spans="1:12">
      <c r="A1346" s="63">
        <v>1600</v>
      </c>
      <c r="B1346" s="63" t="s">
        <v>3162</v>
      </c>
      <c r="C1346" s="64" t="s">
        <v>1397</v>
      </c>
      <c r="D1346" s="65">
        <v>42909</v>
      </c>
      <c r="E1346" s="66">
        <v>2</v>
      </c>
      <c r="F1346" s="66">
        <v>22</v>
      </c>
      <c r="G1346" s="66" t="str">
        <f>_xlfn.XLOOKUP(E1346,'Cost Pools'!$A$3:$A$8,'Cost Pools'!$B$3:$B$8,"Tarkista KP-numero")</f>
        <v>Consulting</v>
      </c>
      <c r="H1346" s="66" t="str">
        <f>_xlfn.XLOOKUP(F1346,'Cost Pools'!$C$3:$C$13,'Cost Pools'!$D$3:$D$13,"Check CP Number")</f>
        <v>Pittsburg</v>
      </c>
      <c r="I1346" s="67">
        <v>1256.5999999999999</v>
      </c>
      <c r="J1346" s="68"/>
      <c r="K1346" s="66">
        <v>3107</v>
      </c>
      <c r="L1346" s="68" t="s">
        <v>3146</v>
      </c>
    </row>
    <row r="1347" spans="1:12">
      <c r="A1347" s="63">
        <v>1600</v>
      </c>
      <c r="B1347" s="63" t="s">
        <v>3162</v>
      </c>
      <c r="C1347" s="64" t="s">
        <v>1398</v>
      </c>
      <c r="D1347" s="65">
        <v>42909</v>
      </c>
      <c r="E1347" s="66">
        <v>1</v>
      </c>
      <c r="F1347" s="66">
        <v>12</v>
      </c>
      <c r="G1347" s="66" t="str">
        <f>_xlfn.XLOOKUP(E1347,'Cost Pools'!$A$3:$A$8,'Cost Pools'!$B$3:$B$8,"Tarkista KP-numero")</f>
        <v>Accounting</v>
      </c>
      <c r="H1347" s="66" t="str">
        <f>_xlfn.XLOOKUP(F1347,'Cost Pools'!$C$3:$C$13,'Cost Pools'!$D$3:$D$13,"Check CP Number")</f>
        <v>Los Angeles</v>
      </c>
      <c r="I1347" s="67">
        <v>2115.48</v>
      </c>
      <c r="J1347" s="68"/>
      <c r="K1347" s="66">
        <v>2457</v>
      </c>
      <c r="L1347" s="68" t="s">
        <v>3165</v>
      </c>
    </row>
    <row r="1348" spans="1:12">
      <c r="A1348" s="63">
        <v>1600</v>
      </c>
      <c r="B1348" s="63" t="s">
        <v>3162</v>
      </c>
      <c r="C1348" s="64" t="s">
        <v>1399</v>
      </c>
      <c r="D1348" s="65">
        <v>42909</v>
      </c>
      <c r="E1348" s="66">
        <v>1</v>
      </c>
      <c r="F1348" s="66">
        <v>12</v>
      </c>
      <c r="G1348" s="66" t="str">
        <f>_xlfn.XLOOKUP(E1348,'Cost Pools'!$A$3:$A$8,'Cost Pools'!$B$3:$B$8,"Tarkista KP-numero")</f>
        <v>Accounting</v>
      </c>
      <c r="H1348" s="66" t="str">
        <f>_xlfn.XLOOKUP(F1348,'Cost Pools'!$C$3:$C$13,'Cost Pools'!$D$3:$D$13,"Check CP Number")</f>
        <v>Los Angeles</v>
      </c>
      <c r="I1348" s="67">
        <v>1057.74</v>
      </c>
      <c r="J1348" s="68"/>
      <c r="K1348" s="66">
        <v>2457</v>
      </c>
      <c r="L1348" s="68" t="s">
        <v>3165</v>
      </c>
    </row>
    <row r="1349" spans="1:12">
      <c r="A1349" s="63">
        <v>1600</v>
      </c>
      <c r="B1349" s="63" t="s">
        <v>3162</v>
      </c>
      <c r="C1349" s="64" t="s">
        <v>1400</v>
      </c>
      <c r="D1349" s="65">
        <v>42909</v>
      </c>
      <c r="E1349" s="66">
        <v>1</v>
      </c>
      <c r="F1349" s="66">
        <v>12</v>
      </c>
      <c r="G1349" s="66" t="str">
        <f>_xlfn.XLOOKUP(E1349,'Cost Pools'!$A$3:$A$8,'Cost Pools'!$B$3:$B$8,"Tarkista KP-numero")</f>
        <v>Accounting</v>
      </c>
      <c r="H1349" s="66" t="str">
        <f>_xlfn.XLOOKUP(F1349,'Cost Pools'!$C$3:$C$13,'Cost Pools'!$D$3:$D$13,"Check CP Number")</f>
        <v>Los Angeles</v>
      </c>
      <c r="I1349" s="67">
        <v>951.6</v>
      </c>
      <c r="J1349" s="68"/>
      <c r="K1349" s="66">
        <v>2457</v>
      </c>
      <c r="L1349" s="68" t="s">
        <v>3165</v>
      </c>
    </row>
    <row r="1350" spans="1:12">
      <c r="A1350" s="63">
        <v>1600</v>
      </c>
      <c r="B1350" s="63" t="s">
        <v>3162</v>
      </c>
      <c r="C1350" s="64" t="s">
        <v>1401</v>
      </c>
      <c r="D1350" s="65">
        <v>42909</v>
      </c>
      <c r="E1350" s="66">
        <v>2</v>
      </c>
      <c r="F1350" s="66">
        <v>22</v>
      </c>
      <c r="G1350" s="66" t="str">
        <f>_xlfn.XLOOKUP(E1350,'Cost Pools'!$A$3:$A$8,'Cost Pools'!$B$3:$B$8,"Tarkista KP-numero")</f>
        <v>Consulting</v>
      </c>
      <c r="H1350" s="66" t="str">
        <f>_xlfn.XLOOKUP(F1350,'Cost Pools'!$C$3:$C$13,'Cost Pools'!$D$3:$D$13,"Check CP Number")</f>
        <v>Pittsburg</v>
      </c>
      <c r="I1350" s="67">
        <v>1135.82</v>
      </c>
      <c r="J1350" s="68"/>
      <c r="K1350" s="66">
        <v>756</v>
      </c>
      <c r="L1350" s="68" t="s">
        <v>3080</v>
      </c>
    </row>
    <row r="1351" spans="1:12">
      <c r="A1351" s="63">
        <v>1600</v>
      </c>
      <c r="B1351" s="63" t="s">
        <v>3162</v>
      </c>
      <c r="C1351" s="64" t="s">
        <v>1402</v>
      </c>
      <c r="D1351" s="65">
        <v>42909</v>
      </c>
      <c r="E1351" s="66">
        <v>1</v>
      </c>
      <c r="F1351" s="66">
        <v>12</v>
      </c>
      <c r="G1351" s="66" t="str">
        <f>_xlfn.XLOOKUP(E1351,'Cost Pools'!$A$3:$A$8,'Cost Pools'!$B$3:$B$8,"Tarkista KP-numero")</f>
        <v>Accounting</v>
      </c>
      <c r="H1351" s="66" t="str">
        <f>_xlfn.XLOOKUP(F1351,'Cost Pools'!$C$3:$C$13,'Cost Pools'!$D$3:$D$13,"Check CP Number")</f>
        <v>Los Angeles</v>
      </c>
      <c r="I1351" s="67">
        <v>833.26</v>
      </c>
      <c r="J1351" s="68"/>
      <c r="K1351" s="66">
        <v>811</v>
      </c>
      <c r="L1351" s="68" t="s">
        <v>3083</v>
      </c>
    </row>
    <row r="1352" spans="1:12">
      <c r="A1352" s="63">
        <v>1600</v>
      </c>
      <c r="B1352" s="63" t="s">
        <v>3162</v>
      </c>
      <c r="C1352" s="64" t="s">
        <v>1403</v>
      </c>
      <c r="D1352" s="65">
        <v>42909</v>
      </c>
      <c r="E1352" s="66">
        <v>3</v>
      </c>
      <c r="F1352" s="68"/>
      <c r="G1352" s="66" t="str">
        <f>_xlfn.XLOOKUP(E1352,'Cost Pools'!$A$3:$A$8,'Cost Pools'!$B$3:$B$8,"Tarkista KP-numero")</f>
        <v>Seminars</v>
      </c>
      <c r="H1352" s="66" t="str">
        <f>_xlfn.XLOOKUP(F1352,'Cost Pools'!$C$3:$C$13,'Cost Pools'!$D$3:$D$13,"Check CP Number")</f>
        <v>Check CP Number</v>
      </c>
      <c r="I1352" s="67">
        <v>219.6</v>
      </c>
      <c r="J1352" s="68"/>
      <c r="K1352" s="66">
        <v>1440</v>
      </c>
      <c r="L1352" s="68" t="s">
        <v>3102</v>
      </c>
    </row>
    <row r="1353" spans="1:12">
      <c r="A1353" s="63">
        <v>1600</v>
      </c>
      <c r="B1353" s="63" t="s">
        <v>3162</v>
      </c>
      <c r="C1353" s="64" t="s">
        <v>1404</v>
      </c>
      <c r="D1353" s="65">
        <v>42909</v>
      </c>
      <c r="E1353" s="66">
        <v>2</v>
      </c>
      <c r="F1353" s="66">
        <v>22</v>
      </c>
      <c r="G1353" s="66" t="str">
        <f>_xlfn.XLOOKUP(E1353,'Cost Pools'!$A$3:$A$8,'Cost Pools'!$B$3:$B$8,"Tarkista KP-numero")</f>
        <v>Consulting</v>
      </c>
      <c r="H1353" s="66" t="str">
        <f>_xlfn.XLOOKUP(F1353,'Cost Pools'!$C$3:$C$13,'Cost Pools'!$D$3:$D$13,"Check CP Number")</f>
        <v>Pittsburg</v>
      </c>
      <c r="I1353" s="67">
        <v>1135.82</v>
      </c>
      <c r="J1353" s="68"/>
      <c r="K1353" s="66">
        <v>611</v>
      </c>
      <c r="L1353" s="68" t="s">
        <v>3070</v>
      </c>
    </row>
    <row r="1354" spans="1:12">
      <c r="A1354" s="63">
        <v>1600</v>
      </c>
      <c r="B1354" s="63" t="s">
        <v>3162</v>
      </c>
      <c r="C1354" s="64" t="s">
        <v>1405</v>
      </c>
      <c r="D1354" s="65">
        <v>42909</v>
      </c>
      <c r="E1354" s="66">
        <v>2</v>
      </c>
      <c r="F1354" s="66">
        <v>22</v>
      </c>
      <c r="G1354" s="66" t="str">
        <f>_xlfn.XLOOKUP(E1354,'Cost Pools'!$A$3:$A$8,'Cost Pools'!$B$3:$B$8,"Tarkista KP-numero")</f>
        <v>Consulting</v>
      </c>
      <c r="H1354" s="66" t="str">
        <f>_xlfn.XLOOKUP(F1354,'Cost Pools'!$C$3:$C$13,'Cost Pools'!$D$3:$D$13,"Check CP Number")</f>
        <v>Pittsburg</v>
      </c>
      <c r="I1354" s="67">
        <v>1622.6</v>
      </c>
      <c r="J1354" s="68"/>
      <c r="K1354" s="66">
        <v>212</v>
      </c>
      <c r="L1354" s="68" t="s">
        <v>3037</v>
      </c>
    </row>
    <row r="1355" spans="1:12">
      <c r="A1355" s="63">
        <v>1600</v>
      </c>
      <c r="B1355" s="63" t="s">
        <v>3162</v>
      </c>
      <c r="C1355" s="64" t="s">
        <v>1406</v>
      </c>
      <c r="D1355" s="65">
        <v>42909</v>
      </c>
      <c r="E1355" s="66">
        <v>2</v>
      </c>
      <c r="F1355" s="66">
        <v>22</v>
      </c>
      <c r="G1355" s="66" t="str">
        <f>_xlfn.XLOOKUP(E1355,'Cost Pools'!$A$3:$A$8,'Cost Pools'!$B$3:$B$8,"Tarkista KP-numero")</f>
        <v>Consulting</v>
      </c>
      <c r="H1355" s="66" t="str">
        <f>_xlfn.XLOOKUP(F1355,'Cost Pools'!$C$3:$C$13,'Cost Pools'!$D$3:$D$13,"Check CP Number")</f>
        <v>Pittsburg</v>
      </c>
      <c r="I1355" s="67">
        <v>2137.44</v>
      </c>
      <c r="J1355" s="68"/>
      <c r="K1355" s="66">
        <v>212</v>
      </c>
      <c r="L1355" s="68" t="s">
        <v>3037</v>
      </c>
    </row>
    <row r="1356" spans="1:12">
      <c r="A1356" s="63">
        <v>1600</v>
      </c>
      <c r="B1356" s="63" t="s">
        <v>3162</v>
      </c>
      <c r="C1356" s="64" t="s">
        <v>1407</v>
      </c>
      <c r="D1356" s="65">
        <v>42909</v>
      </c>
      <c r="E1356" s="66">
        <v>1</v>
      </c>
      <c r="F1356" s="66">
        <v>12</v>
      </c>
      <c r="G1356" s="66" t="str">
        <f>_xlfn.XLOOKUP(E1356,'Cost Pools'!$A$3:$A$8,'Cost Pools'!$B$3:$B$8,"Tarkista KP-numero")</f>
        <v>Accounting</v>
      </c>
      <c r="H1356" s="66" t="str">
        <f>_xlfn.XLOOKUP(F1356,'Cost Pools'!$C$3:$C$13,'Cost Pools'!$D$3:$D$13,"Check CP Number")</f>
        <v>Los Angeles</v>
      </c>
      <c r="I1356" s="67">
        <v>1011.38</v>
      </c>
      <c r="J1356" s="68"/>
      <c r="K1356" s="66">
        <v>212</v>
      </c>
      <c r="L1356" s="68" t="s">
        <v>3037</v>
      </c>
    </row>
    <row r="1357" spans="1:12">
      <c r="A1357" s="63">
        <v>1600</v>
      </c>
      <c r="B1357" s="63" t="s">
        <v>3162</v>
      </c>
      <c r="C1357" s="64" t="s">
        <v>1408</v>
      </c>
      <c r="D1357" s="65">
        <v>42909</v>
      </c>
      <c r="E1357" s="66">
        <v>1</v>
      </c>
      <c r="F1357" s="66">
        <v>12</v>
      </c>
      <c r="G1357" s="66" t="str">
        <f>_xlfn.XLOOKUP(E1357,'Cost Pools'!$A$3:$A$8,'Cost Pools'!$B$3:$B$8,"Tarkista KP-numero")</f>
        <v>Accounting</v>
      </c>
      <c r="H1357" s="66" t="str">
        <f>_xlfn.XLOOKUP(F1357,'Cost Pools'!$C$3:$C$13,'Cost Pools'!$D$3:$D$13,"Check CP Number")</f>
        <v>Los Angeles</v>
      </c>
      <c r="I1357" s="67">
        <v>1011.38</v>
      </c>
      <c r="J1357" s="68"/>
      <c r="K1357" s="66">
        <v>212</v>
      </c>
      <c r="L1357" s="68" t="s">
        <v>3037</v>
      </c>
    </row>
    <row r="1358" spans="1:12">
      <c r="A1358" s="63">
        <v>1600</v>
      </c>
      <c r="B1358" s="63" t="s">
        <v>3162</v>
      </c>
      <c r="C1358" s="64" t="s">
        <v>1409</v>
      </c>
      <c r="D1358" s="65">
        <v>42909</v>
      </c>
      <c r="E1358" s="66">
        <v>1</v>
      </c>
      <c r="F1358" s="66">
        <v>12</v>
      </c>
      <c r="G1358" s="66" t="str">
        <f>_xlfn.XLOOKUP(E1358,'Cost Pools'!$A$3:$A$8,'Cost Pools'!$B$3:$B$8,"Tarkista KP-numero")</f>
        <v>Accounting</v>
      </c>
      <c r="H1358" s="66" t="str">
        <f>_xlfn.XLOOKUP(F1358,'Cost Pools'!$C$3:$C$13,'Cost Pools'!$D$3:$D$13,"Check CP Number")</f>
        <v>Los Angeles</v>
      </c>
      <c r="I1358" s="67">
        <v>427</v>
      </c>
      <c r="J1358" s="68"/>
      <c r="K1358" s="66">
        <v>440</v>
      </c>
      <c r="L1358" s="68" t="s">
        <v>3058</v>
      </c>
    </row>
    <row r="1359" spans="1:12">
      <c r="A1359" s="63">
        <v>1600</v>
      </c>
      <c r="B1359" s="63" t="s">
        <v>3162</v>
      </c>
      <c r="C1359" s="64" t="s">
        <v>1410</v>
      </c>
      <c r="D1359" s="65">
        <v>42909</v>
      </c>
      <c r="E1359" s="66">
        <v>2</v>
      </c>
      <c r="F1359" s="66">
        <v>22</v>
      </c>
      <c r="G1359" s="66" t="str">
        <f>_xlfn.XLOOKUP(E1359,'Cost Pools'!$A$3:$A$8,'Cost Pools'!$B$3:$B$8,"Tarkista KP-numero")</f>
        <v>Consulting</v>
      </c>
      <c r="H1359" s="66" t="str">
        <f>_xlfn.XLOOKUP(F1359,'Cost Pools'!$C$3:$C$13,'Cost Pools'!$D$3:$D$13,"Check CP Number")</f>
        <v>Pittsburg</v>
      </c>
      <c r="I1359" s="67">
        <v>2271.64</v>
      </c>
      <c r="J1359" s="68"/>
      <c r="K1359" s="66">
        <v>440</v>
      </c>
      <c r="L1359" s="68" t="s">
        <v>3058</v>
      </c>
    </row>
    <row r="1360" spans="1:12">
      <c r="A1360" s="63">
        <v>1600</v>
      </c>
      <c r="B1360" s="63" t="s">
        <v>3162</v>
      </c>
      <c r="C1360" s="64" t="s">
        <v>1411</v>
      </c>
      <c r="D1360" s="65">
        <v>42909</v>
      </c>
      <c r="E1360" s="66">
        <v>2</v>
      </c>
      <c r="F1360" s="66">
        <v>22</v>
      </c>
      <c r="G1360" s="66" t="str">
        <f>_xlfn.XLOOKUP(E1360,'Cost Pools'!$A$3:$A$8,'Cost Pools'!$B$3:$B$8,"Tarkista KP-numero")</f>
        <v>Consulting</v>
      </c>
      <c r="H1360" s="66" t="str">
        <f>_xlfn.XLOOKUP(F1360,'Cost Pools'!$C$3:$C$13,'Cost Pools'!$D$3:$D$13,"Check CP Number")</f>
        <v>Pittsburg</v>
      </c>
      <c r="I1360" s="67">
        <v>879.62</v>
      </c>
      <c r="J1360" s="68"/>
      <c r="K1360" s="66">
        <v>440</v>
      </c>
      <c r="L1360" s="68" t="s">
        <v>3058</v>
      </c>
    </row>
    <row r="1361" spans="1:12">
      <c r="A1361" s="63">
        <v>1600</v>
      </c>
      <c r="B1361" s="63" t="s">
        <v>3162</v>
      </c>
      <c r="C1361" s="64" t="s">
        <v>1412</v>
      </c>
      <c r="D1361" s="65">
        <v>42909</v>
      </c>
      <c r="E1361" s="66">
        <v>6</v>
      </c>
      <c r="F1361" s="66">
        <v>62</v>
      </c>
      <c r="G1361" s="66" t="str">
        <f>_xlfn.XLOOKUP(E1361,'Cost Pools'!$A$3:$A$8,'Cost Pools'!$B$3:$B$8,"Tarkista KP-numero")</f>
        <v>Other Services</v>
      </c>
      <c r="H1361" s="66" t="str">
        <f>_xlfn.XLOOKUP(F1361,'Cost Pools'!$C$3:$C$13,'Cost Pools'!$D$3:$D$13,"Check CP Number")</f>
        <v>Los Angeles</v>
      </c>
      <c r="I1361" s="67">
        <v>597.79999999999995</v>
      </c>
      <c r="J1361" s="68"/>
      <c r="K1361" s="66">
        <v>2178</v>
      </c>
      <c r="L1361" s="68" t="s">
        <v>3115</v>
      </c>
    </row>
    <row r="1362" spans="1:12">
      <c r="A1362" s="63">
        <v>1600</v>
      </c>
      <c r="B1362" s="63" t="s">
        <v>3162</v>
      </c>
      <c r="C1362" s="64" t="s">
        <v>1413</v>
      </c>
      <c r="D1362" s="65">
        <v>42909</v>
      </c>
      <c r="E1362" s="66">
        <v>6</v>
      </c>
      <c r="F1362" s="66">
        <v>61</v>
      </c>
      <c r="G1362" s="66" t="str">
        <f>_xlfn.XLOOKUP(E1362,'Cost Pools'!$A$3:$A$8,'Cost Pools'!$B$3:$B$8,"Tarkista KP-numero")</f>
        <v>Other Services</v>
      </c>
      <c r="H1362" s="66" t="str">
        <f>_xlfn.XLOOKUP(F1362,'Cost Pools'!$C$3:$C$13,'Cost Pools'!$D$3:$D$13,"Check CP Number")</f>
        <v>New York</v>
      </c>
      <c r="I1362" s="67">
        <v>866.2</v>
      </c>
      <c r="J1362" s="68"/>
      <c r="K1362" s="66">
        <v>2178</v>
      </c>
      <c r="L1362" s="68" t="s">
        <v>3115</v>
      </c>
    </row>
    <row r="1363" spans="1:12">
      <c r="A1363" s="63">
        <v>1600</v>
      </c>
      <c r="B1363" s="63" t="s">
        <v>3162</v>
      </c>
      <c r="C1363" s="64" t="s">
        <v>1414</v>
      </c>
      <c r="D1363" s="65">
        <v>42909</v>
      </c>
      <c r="E1363" s="66">
        <v>6</v>
      </c>
      <c r="F1363" s="66">
        <v>62</v>
      </c>
      <c r="G1363" s="66" t="str">
        <f>_xlfn.XLOOKUP(E1363,'Cost Pools'!$A$3:$A$8,'Cost Pools'!$B$3:$B$8,"Tarkista KP-numero")</f>
        <v>Other Services</v>
      </c>
      <c r="H1363" s="66" t="str">
        <f>_xlfn.XLOOKUP(F1363,'Cost Pools'!$C$3:$C$13,'Cost Pools'!$D$3:$D$13,"Check CP Number")</f>
        <v>Los Angeles</v>
      </c>
      <c r="I1363" s="67">
        <v>951.6</v>
      </c>
      <c r="J1363" s="68"/>
      <c r="K1363" s="66">
        <v>2077</v>
      </c>
      <c r="L1363" s="68" t="s">
        <v>3111</v>
      </c>
    </row>
    <row r="1364" spans="1:12">
      <c r="A1364" s="63">
        <v>1600</v>
      </c>
      <c r="B1364" s="63" t="s">
        <v>3162</v>
      </c>
      <c r="C1364" s="64" t="s">
        <v>1415</v>
      </c>
      <c r="D1364" s="65">
        <v>42909</v>
      </c>
      <c r="E1364" s="66">
        <v>2</v>
      </c>
      <c r="F1364" s="66">
        <v>22</v>
      </c>
      <c r="G1364" s="66" t="str">
        <f>_xlfn.XLOOKUP(E1364,'Cost Pools'!$A$3:$A$8,'Cost Pools'!$B$3:$B$8,"Tarkista KP-numero")</f>
        <v>Consulting</v>
      </c>
      <c r="H1364" s="66" t="str">
        <f>_xlfn.XLOOKUP(F1364,'Cost Pools'!$C$3:$C$13,'Cost Pools'!$D$3:$D$13,"Check CP Number")</f>
        <v>Pittsburg</v>
      </c>
      <c r="I1364" s="67">
        <v>1135.82</v>
      </c>
      <c r="J1364" s="68"/>
      <c r="K1364" s="66">
        <v>2077</v>
      </c>
      <c r="L1364" s="68" t="s">
        <v>3111</v>
      </c>
    </row>
    <row r="1365" spans="1:12">
      <c r="A1365" s="63">
        <v>1600</v>
      </c>
      <c r="B1365" s="63" t="s">
        <v>3162</v>
      </c>
      <c r="C1365" s="64" t="s">
        <v>1416</v>
      </c>
      <c r="D1365" s="65">
        <v>42909</v>
      </c>
      <c r="E1365" s="66">
        <v>3</v>
      </c>
      <c r="F1365" s="68"/>
      <c r="G1365" s="66" t="str">
        <f>_xlfn.XLOOKUP(E1365,'Cost Pools'!$A$3:$A$8,'Cost Pools'!$B$3:$B$8,"Tarkista KP-numero")</f>
        <v>Seminars</v>
      </c>
      <c r="H1365" s="66" t="str">
        <f>_xlfn.XLOOKUP(F1365,'Cost Pools'!$C$3:$C$13,'Cost Pools'!$D$3:$D$13,"Check CP Number")</f>
        <v>Check CP Number</v>
      </c>
      <c r="I1365" s="67">
        <v>73.2</v>
      </c>
      <c r="J1365" s="68"/>
      <c r="K1365" s="66">
        <v>949</v>
      </c>
      <c r="L1365" s="68" t="s">
        <v>3089</v>
      </c>
    </row>
    <row r="1366" spans="1:12">
      <c r="A1366" s="63">
        <v>1600</v>
      </c>
      <c r="B1366" s="63" t="s">
        <v>3162</v>
      </c>
      <c r="C1366" s="64" t="s">
        <v>1417</v>
      </c>
      <c r="D1366" s="65">
        <v>42909</v>
      </c>
      <c r="E1366" s="66">
        <v>6</v>
      </c>
      <c r="F1366" s="66">
        <v>61</v>
      </c>
      <c r="G1366" s="66" t="str">
        <f>_xlfn.XLOOKUP(E1366,'Cost Pools'!$A$3:$A$8,'Cost Pools'!$B$3:$B$8,"Tarkista KP-numero")</f>
        <v>Other Services</v>
      </c>
      <c r="H1366" s="66" t="str">
        <f>_xlfn.XLOOKUP(F1366,'Cost Pools'!$C$3:$C$13,'Cost Pools'!$D$3:$D$13,"Check CP Number")</f>
        <v>New York</v>
      </c>
      <c r="I1366" s="67">
        <v>1903.2</v>
      </c>
      <c r="J1366" s="68"/>
      <c r="K1366" s="66">
        <v>949</v>
      </c>
      <c r="L1366" s="68" t="s">
        <v>3089</v>
      </c>
    </row>
    <row r="1367" spans="1:12">
      <c r="A1367" s="63">
        <v>1600</v>
      </c>
      <c r="B1367" s="63" t="s">
        <v>3162</v>
      </c>
      <c r="C1367" s="64" t="s">
        <v>1418</v>
      </c>
      <c r="D1367" s="65">
        <v>42909</v>
      </c>
      <c r="E1367" s="66">
        <v>6</v>
      </c>
      <c r="F1367" s="66">
        <v>61</v>
      </c>
      <c r="G1367" s="66" t="str">
        <f>_xlfn.XLOOKUP(E1367,'Cost Pools'!$A$3:$A$8,'Cost Pools'!$B$3:$B$8,"Tarkista KP-numero")</f>
        <v>Other Services</v>
      </c>
      <c r="H1367" s="66" t="str">
        <f>_xlfn.XLOOKUP(F1367,'Cost Pools'!$C$3:$C$13,'Cost Pools'!$D$3:$D$13,"Check CP Number")</f>
        <v>New York</v>
      </c>
      <c r="I1367" s="67">
        <v>829.6</v>
      </c>
      <c r="J1367" s="68"/>
      <c r="K1367" s="66">
        <v>949</v>
      </c>
      <c r="L1367" s="68" t="s">
        <v>3089</v>
      </c>
    </row>
    <row r="1368" spans="1:12">
      <c r="A1368" s="63">
        <v>1600</v>
      </c>
      <c r="B1368" s="63" t="s">
        <v>3162</v>
      </c>
      <c r="C1368" s="64" t="s">
        <v>1419</v>
      </c>
      <c r="D1368" s="65">
        <v>42909</v>
      </c>
      <c r="E1368" s="66">
        <v>6</v>
      </c>
      <c r="F1368" s="66">
        <v>61</v>
      </c>
      <c r="G1368" s="66" t="str">
        <f>_xlfn.XLOOKUP(E1368,'Cost Pools'!$A$3:$A$8,'Cost Pools'!$B$3:$B$8,"Tarkista KP-numero")</f>
        <v>Other Services</v>
      </c>
      <c r="H1368" s="66" t="str">
        <f>_xlfn.XLOOKUP(F1368,'Cost Pools'!$C$3:$C$13,'Cost Pools'!$D$3:$D$13,"Check CP Number")</f>
        <v>New York</v>
      </c>
      <c r="I1368" s="67">
        <v>7466.4</v>
      </c>
      <c r="J1368" s="68"/>
      <c r="K1368" s="66">
        <v>111</v>
      </c>
      <c r="L1368" s="68" t="s">
        <v>3025</v>
      </c>
    </row>
    <row r="1369" spans="1:12">
      <c r="A1369" s="63">
        <v>1600</v>
      </c>
      <c r="B1369" s="63" t="s">
        <v>3162</v>
      </c>
      <c r="C1369" s="64" t="s">
        <v>1420</v>
      </c>
      <c r="D1369" s="65">
        <v>42909</v>
      </c>
      <c r="E1369" s="66">
        <v>3</v>
      </c>
      <c r="F1369" s="68"/>
      <c r="G1369" s="66" t="str">
        <f>_xlfn.XLOOKUP(E1369,'Cost Pools'!$A$3:$A$8,'Cost Pools'!$B$3:$B$8,"Tarkista KP-numero")</f>
        <v>Seminars</v>
      </c>
      <c r="H1369" s="66" t="str">
        <f>_xlfn.XLOOKUP(F1369,'Cost Pools'!$C$3:$C$13,'Cost Pools'!$D$3:$D$13,"Check CP Number")</f>
        <v>Check CP Number</v>
      </c>
      <c r="I1369" s="67">
        <v>219.6</v>
      </c>
      <c r="J1369" s="68"/>
      <c r="K1369" s="66">
        <v>1268</v>
      </c>
      <c r="L1369" s="68" t="s">
        <v>3099</v>
      </c>
    </row>
    <row r="1370" spans="1:12">
      <c r="A1370" s="63">
        <v>1600</v>
      </c>
      <c r="B1370" s="63" t="s">
        <v>3162</v>
      </c>
      <c r="C1370" s="64" t="s">
        <v>1421</v>
      </c>
      <c r="D1370" s="65">
        <v>42909</v>
      </c>
      <c r="E1370" s="66">
        <v>6</v>
      </c>
      <c r="F1370" s="66">
        <v>62</v>
      </c>
      <c r="G1370" s="66" t="str">
        <f>_xlfn.XLOOKUP(E1370,'Cost Pools'!$A$3:$A$8,'Cost Pools'!$B$3:$B$8,"Tarkista KP-numero")</f>
        <v>Other Services</v>
      </c>
      <c r="H1370" s="66" t="str">
        <f>_xlfn.XLOOKUP(F1370,'Cost Pools'!$C$3:$C$13,'Cost Pools'!$D$3:$D$13,"Check CP Number")</f>
        <v>Los Angeles</v>
      </c>
      <c r="I1370" s="67">
        <v>585.6</v>
      </c>
      <c r="J1370" s="68"/>
      <c r="K1370" s="66">
        <v>3081</v>
      </c>
      <c r="L1370" s="68" t="s">
        <v>3144</v>
      </c>
    </row>
    <row r="1371" spans="1:12">
      <c r="A1371" s="63">
        <v>1600</v>
      </c>
      <c r="B1371" s="63" t="s">
        <v>3162</v>
      </c>
      <c r="C1371" s="64" t="s">
        <v>1422</v>
      </c>
      <c r="D1371" s="65">
        <v>42909</v>
      </c>
      <c r="E1371" s="66">
        <v>6</v>
      </c>
      <c r="F1371" s="66">
        <v>62</v>
      </c>
      <c r="G1371" s="66" t="str">
        <f>_xlfn.XLOOKUP(E1371,'Cost Pools'!$A$3:$A$8,'Cost Pools'!$B$3:$B$8,"Tarkista KP-numero")</f>
        <v>Other Services</v>
      </c>
      <c r="H1371" s="66" t="str">
        <f>_xlfn.XLOOKUP(F1371,'Cost Pools'!$C$3:$C$13,'Cost Pools'!$D$3:$D$13,"Check CP Number")</f>
        <v>Los Angeles</v>
      </c>
      <c r="I1371" s="67">
        <v>634.4</v>
      </c>
      <c r="J1371" s="68"/>
      <c r="K1371" s="66">
        <v>3081</v>
      </c>
      <c r="L1371" s="68" t="s">
        <v>3144</v>
      </c>
    </row>
    <row r="1372" spans="1:12">
      <c r="A1372" s="63">
        <v>1600</v>
      </c>
      <c r="B1372" s="63" t="s">
        <v>3162</v>
      </c>
      <c r="C1372" s="64" t="s">
        <v>1423</v>
      </c>
      <c r="D1372" s="65">
        <v>42909</v>
      </c>
      <c r="E1372" s="66">
        <v>2</v>
      </c>
      <c r="F1372" s="66">
        <v>22</v>
      </c>
      <c r="G1372" s="66" t="str">
        <f>_xlfn.XLOOKUP(E1372,'Cost Pools'!$A$3:$A$8,'Cost Pools'!$B$3:$B$8,"Tarkista KP-numero")</f>
        <v>Consulting</v>
      </c>
      <c r="H1372" s="66" t="str">
        <f>_xlfn.XLOOKUP(F1372,'Cost Pools'!$C$3:$C$13,'Cost Pools'!$D$3:$D$13,"Check CP Number")</f>
        <v>Pittsburg</v>
      </c>
      <c r="I1372" s="67">
        <v>1055.3</v>
      </c>
      <c r="J1372" s="68"/>
      <c r="K1372" s="66">
        <v>3081</v>
      </c>
      <c r="L1372" s="68" t="s">
        <v>3144</v>
      </c>
    </row>
    <row r="1373" spans="1:12">
      <c r="A1373" s="63">
        <v>1600</v>
      </c>
      <c r="B1373" s="63" t="s">
        <v>3162</v>
      </c>
      <c r="C1373" s="64" t="s">
        <v>1424</v>
      </c>
      <c r="D1373" s="65">
        <v>42909</v>
      </c>
      <c r="E1373" s="66">
        <v>6</v>
      </c>
      <c r="F1373" s="66">
        <v>62</v>
      </c>
      <c r="G1373" s="66" t="str">
        <f>_xlfn.XLOOKUP(E1373,'Cost Pools'!$A$3:$A$8,'Cost Pools'!$B$3:$B$8,"Tarkista KP-numero")</f>
        <v>Other Services</v>
      </c>
      <c r="H1373" s="66" t="str">
        <f>_xlfn.XLOOKUP(F1373,'Cost Pools'!$C$3:$C$13,'Cost Pools'!$D$3:$D$13,"Check CP Number")</f>
        <v>Los Angeles</v>
      </c>
      <c r="I1373" s="67">
        <v>819.84</v>
      </c>
      <c r="J1373" s="68"/>
      <c r="K1373" s="66">
        <v>3126</v>
      </c>
      <c r="L1373" s="68" t="s">
        <v>3147</v>
      </c>
    </row>
    <row r="1374" spans="1:12">
      <c r="A1374" s="63">
        <v>1600</v>
      </c>
      <c r="B1374" s="63" t="s">
        <v>3162</v>
      </c>
      <c r="C1374" s="64" t="s">
        <v>1425</v>
      </c>
      <c r="D1374" s="65">
        <v>42909</v>
      </c>
      <c r="E1374" s="66">
        <v>1</v>
      </c>
      <c r="F1374" s="66">
        <v>12</v>
      </c>
      <c r="G1374" s="66" t="str">
        <f>_xlfn.XLOOKUP(E1374,'Cost Pools'!$A$3:$A$8,'Cost Pools'!$B$3:$B$8,"Tarkista KP-numero")</f>
        <v>Accounting</v>
      </c>
      <c r="H1374" s="66" t="str">
        <f>_xlfn.XLOOKUP(F1374,'Cost Pools'!$C$3:$C$13,'Cost Pools'!$D$3:$D$13,"Check CP Number")</f>
        <v>Los Angeles</v>
      </c>
      <c r="I1374" s="67">
        <v>891.82</v>
      </c>
      <c r="J1374" s="68"/>
      <c r="K1374" s="66">
        <v>3077</v>
      </c>
      <c r="L1374" s="68" t="s">
        <v>3143</v>
      </c>
    </row>
    <row r="1375" spans="1:12">
      <c r="A1375" s="63">
        <v>1600</v>
      </c>
      <c r="B1375" s="63" t="s">
        <v>3162</v>
      </c>
      <c r="C1375" s="64" t="s">
        <v>1426</v>
      </c>
      <c r="D1375" s="65">
        <v>42909</v>
      </c>
      <c r="E1375" s="66">
        <v>2</v>
      </c>
      <c r="F1375" s="66">
        <v>22</v>
      </c>
      <c r="G1375" s="66" t="str">
        <f>_xlfn.XLOOKUP(E1375,'Cost Pools'!$A$3:$A$8,'Cost Pools'!$B$3:$B$8,"Tarkista KP-numero")</f>
        <v>Consulting</v>
      </c>
      <c r="H1375" s="66" t="str">
        <f>_xlfn.XLOOKUP(F1375,'Cost Pools'!$C$3:$C$13,'Cost Pools'!$D$3:$D$13,"Check CP Number")</f>
        <v>Pittsburg</v>
      </c>
      <c r="I1375" s="67">
        <v>1622.6</v>
      </c>
      <c r="J1375" s="68"/>
      <c r="K1375" s="66">
        <v>3077</v>
      </c>
      <c r="L1375" s="68" t="s">
        <v>3143</v>
      </c>
    </row>
    <row r="1376" spans="1:12">
      <c r="A1376" s="63">
        <v>1600</v>
      </c>
      <c r="B1376" s="63" t="s">
        <v>3162</v>
      </c>
      <c r="C1376" s="64" t="s">
        <v>1427</v>
      </c>
      <c r="D1376" s="65">
        <v>42909</v>
      </c>
      <c r="E1376" s="66">
        <v>6</v>
      </c>
      <c r="F1376" s="66">
        <v>61</v>
      </c>
      <c r="G1376" s="66" t="str">
        <f>_xlfn.XLOOKUP(E1376,'Cost Pools'!$A$3:$A$8,'Cost Pools'!$B$3:$B$8,"Tarkista KP-numero")</f>
        <v>Other Services</v>
      </c>
      <c r="H1376" s="66" t="str">
        <f>_xlfn.XLOOKUP(F1376,'Cost Pools'!$C$3:$C$13,'Cost Pools'!$D$3:$D$13,"Check CP Number")</f>
        <v>New York</v>
      </c>
      <c r="I1376" s="67">
        <v>1575.12</v>
      </c>
      <c r="J1376" s="68"/>
      <c r="K1376" s="66">
        <v>3077</v>
      </c>
      <c r="L1376" s="68" t="s">
        <v>3143</v>
      </c>
    </row>
    <row r="1377" spans="1:12">
      <c r="A1377" s="63">
        <v>1600</v>
      </c>
      <c r="B1377" s="63" t="s">
        <v>3162</v>
      </c>
      <c r="C1377" s="64" t="s">
        <v>1428</v>
      </c>
      <c r="D1377" s="65">
        <v>42909</v>
      </c>
      <c r="E1377" s="66">
        <v>6</v>
      </c>
      <c r="F1377" s="66">
        <v>62</v>
      </c>
      <c r="G1377" s="66" t="str">
        <f>_xlfn.XLOOKUP(E1377,'Cost Pools'!$A$3:$A$8,'Cost Pools'!$B$3:$B$8,"Tarkista KP-numero")</f>
        <v>Other Services</v>
      </c>
      <c r="H1377" s="66" t="str">
        <f>_xlfn.XLOOKUP(F1377,'Cost Pools'!$C$3:$C$13,'Cost Pools'!$D$3:$D$13,"Check CP Number")</f>
        <v>Los Angeles</v>
      </c>
      <c r="I1377" s="67">
        <v>829.6</v>
      </c>
      <c r="J1377" s="68"/>
      <c r="K1377" s="66">
        <v>2951</v>
      </c>
      <c r="L1377" s="68" t="s">
        <v>3140</v>
      </c>
    </row>
    <row r="1378" spans="1:12">
      <c r="A1378" s="63">
        <v>1600</v>
      </c>
      <c r="B1378" s="63" t="s">
        <v>3162</v>
      </c>
      <c r="C1378" s="64" t="s">
        <v>1429</v>
      </c>
      <c r="D1378" s="65">
        <v>42909</v>
      </c>
      <c r="E1378" s="66">
        <v>2</v>
      </c>
      <c r="F1378" s="66">
        <v>22</v>
      </c>
      <c r="G1378" s="66" t="str">
        <f>_xlfn.XLOOKUP(E1378,'Cost Pools'!$A$3:$A$8,'Cost Pools'!$B$3:$B$8,"Tarkista KP-numero")</f>
        <v>Consulting</v>
      </c>
      <c r="H1378" s="66" t="str">
        <f>_xlfn.XLOOKUP(F1378,'Cost Pools'!$C$3:$C$13,'Cost Pools'!$D$3:$D$13,"Check CP Number")</f>
        <v>Pittsburg</v>
      </c>
      <c r="I1378" s="67">
        <v>3246.42</v>
      </c>
      <c r="J1378" s="68"/>
      <c r="K1378" s="66">
        <v>2951</v>
      </c>
      <c r="L1378" s="68" t="s">
        <v>3140</v>
      </c>
    </row>
    <row r="1379" spans="1:12">
      <c r="A1379" s="63">
        <v>1600</v>
      </c>
      <c r="B1379" s="63" t="s">
        <v>3162</v>
      </c>
      <c r="C1379" s="64" t="s">
        <v>1430</v>
      </c>
      <c r="D1379" s="65">
        <v>42909</v>
      </c>
      <c r="E1379" s="66">
        <v>3</v>
      </c>
      <c r="F1379" s="68"/>
      <c r="G1379" s="66" t="str">
        <f>_xlfn.XLOOKUP(E1379,'Cost Pools'!$A$3:$A$8,'Cost Pools'!$B$3:$B$8,"Tarkista KP-numero")</f>
        <v>Seminars</v>
      </c>
      <c r="H1379" s="66" t="str">
        <f>_xlfn.XLOOKUP(F1379,'Cost Pools'!$C$3:$C$13,'Cost Pools'!$D$3:$D$13,"Check CP Number")</f>
        <v>Check CP Number</v>
      </c>
      <c r="I1379" s="67">
        <v>219.6</v>
      </c>
      <c r="J1379" s="68"/>
      <c r="K1379" s="66">
        <v>2951</v>
      </c>
      <c r="L1379" s="68" t="s">
        <v>3140</v>
      </c>
    </row>
    <row r="1380" spans="1:12">
      <c r="A1380" s="63">
        <v>1600</v>
      </c>
      <c r="B1380" s="63" t="s">
        <v>3162</v>
      </c>
      <c r="C1380" s="64" t="s">
        <v>1431</v>
      </c>
      <c r="D1380" s="65">
        <v>42916</v>
      </c>
      <c r="E1380" s="66">
        <v>3</v>
      </c>
      <c r="F1380" s="68"/>
      <c r="G1380" s="66" t="str">
        <f>_xlfn.XLOOKUP(E1380,'Cost Pools'!$A$3:$A$8,'Cost Pools'!$B$3:$B$8,"Tarkista KP-numero")</f>
        <v>Seminars</v>
      </c>
      <c r="H1380" s="66" t="str">
        <f>_xlfn.XLOOKUP(F1380,'Cost Pools'!$C$3:$C$13,'Cost Pools'!$D$3:$D$13,"Check CP Number")</f>
        <v>Check CP Number</v>
      </c>
      <c r="I1380" s="67">
        <v>122</v>
      </c>
      <c r="J1380" s="68"/>
      <c r="K1380" s="66">
        <v>93</v>
      </c>
      <c r="L1380" s="68" t="s">
        <v>3015</v>
      </c>
    </row>
    <row r="1381" spans="1:12">
      <c r="A1381" s="63">
        <v>1600</v>
      </c>
      <c r="B1381" s="63" t="s">
        <v>3162</v>
      </c>
      <c r="C1381" s="64" t="s">
        <v>1432</v>
      </c>
      <c r="D1381" s="65">
        <v>42916</v>
      </c>
      <c r="E1381" s="66">
        <v>1</v>
      </c>
      <c r="F1381" s="66">
        <v>12</v>
      </c>
      <c r="G1381" s="66" t="str">
        <f>_xlfn.XLOOKUP(E1381,'Cost Pools'!$A$3:$A$8,'Cost Pools'!$B$3:$B$8,"Tarkista KP-numero")</f>
        <v>Accounting</v>
      </c>
      <c r="H1381" s="66" t="str">
        <f>_xlfn.XLOOKUP(F1381,'Cost Pools'!$C$3:$C$13,'Cost Pools'!$D$3:$D$13,"Check CP Number")</f>
        <v>Los Angeles</v>
      </c>
      <c r="I1381" s="67">
        <v>1676.28</v>
      </c>
      <c r="J1381" s="68"/>
      <c r="K1381" s="66">
        <v>133</v>
      </c>
      <c r="L1381" s="68" t="s">
        <v>3028</v>
      </c>
    </row>
    <row r="1382" spans="1:12">
      <c r="A1382" s="63">
        <v>1600</v>
      </c>
      <c r="B1382" s="63" t="s">
        <v>3162</v>
      </c>
      <c r="C1382" s="64" t="s">
        <v>1433</v>
      </c>
      <c r="D1382" s="65">
        <v>42916</v>
      </c>
      <c r="E1382" s="66">
        <v>2</v>
      </c>
      <c r="F1382" s="66">
        <v>22</v>
      </c>
      <c r="G1382" s="66" t="str">
        <f>_xlfn.XLOOKUP(E1382,'Cost Pools'!$A$3:$A$8,'Cost Pools'!$B$3:$B$8,"Tarkista KP-numero")</f>
        <v>Consulting</v>
      </c>
      <c r="H1382" s="66" t="str">
        <f>_xlfn.XLOOKUP(F1382,'Cost Pools'!$C$3:$C$13,'Cost Pools'!$D$3:$D$13,"Check CP Number")</f>
        <v>Pittsburg</v>
      </c>
      <c r="I1382" s="67">
        <v>1830</v>
      </c>
      <c r="J1382" s="68"/>
      <c r="K1382" s="66">
        <v>296</v>
      </c>
      <c r="L1382" s="68" t="s">
        <v>3049</v>
      </c>
    </row>
    <row r="1383" spans="1:12">
      <c r="A1383" s="63">
        <v>1600</v>
      </c>
      <c r="B1383" s="63" t="s">
        <v>3162</v>
      </c>
      <c r="C1383" s="64" t="s">
        <v>1434</v>
      </c>
      <c r="D1383" s="65">
        <v>42916</v>
      </c>
      <c r="E1383" s="66">
        <v>2</v>
      </c>
      <c r="F1383" s="66">
        <v>22</v>
      </c>
      <c r="G1383" s="66" t="str">
        <f>_xlfn.XLOOKUP(E1383,'Cost Pools'!$A$3:$A$8,'Cost Pools'!$B$3:$B$8,"Tarkista KP-numero")</f>
        <v>Consulting</v>
      </c>
      <c r="H1383" s="66" t="str">
        <f>_xlfn.XLOOKUP(F1383,'Cost Pools'!$C$3:$C$13,'Cost Pools'!$D$3:$D$13,"Check CP Number")</f>
        <v>Pittsburg</v>
      </c>
      <c r="I1383" s="67">
        <v>610</v>
      </c>
      <c r="J1383" s="68"/>
      <c r="K1383" s="66">
        <v>870</v>
      </c>
      <c r="L1383" s="68" t="s">
        <v>3086</v>
      </c>
    </row>
    <row r="1384" spans="1:12">
      <c r="A1384" s="63">
        <v>1600</v>
      </c>
      <c r="B1384" s="63" t="s">
        <v>3162</v>
      </c>
      <c r="C1384" s="64" t="s">
        <v>1435</v>
      </c>
      <c r="D1384" s="65">
        <v>42916</v>
      </c>
      <c r="E1384" s="66">
        <v>1</v>
      </c>
      <c r="F1384" s="66">
        <v>12</v>
      </c>
      <c r="G1384" s="66" t="str">
        <f>_xlfn.XLOOKUP(E1384,'Cost Pools'!$A$3:$A$8,'Cost Pools'!$B$3:$B$8,"Tarkista KP-numero")</f>
        <v>Accounting</v>
      </c>
      <c r="H1384" s="66" t="str">
        <f>_xlfn.XLOOKUP(F1384,'Cost Pools'!$C$3:$C$13,'Cost Pools'!$D$3:$D$13,"Check CP Number")</f>
        <v>Los Angeles</v>
      </c>
      <c r="I1384" s="67">
        <v>2013</v>
      </c>
      <c r="J1384" s="68"/>
      <c r="K1384" s="66">
        <v>978</v>
      </c>
      <c r="L1384" s="68" t="s">
        <v>3091</v>
      </c>
    </row>
    <row r="1385" spans="1:12">
      <c r="A1385" s="63">
        <v>1600</v>
      </c>
      <c r="B1385" s="63" t="s">
        <v>3162</v>
      </c>
      <c r="C1385" s="64" t="s">
        <v>1436</v>
      </c>
      <c r="D1385" s="65">
        <v>42916</v>
      </c>
      <c r="E1385" s="66">
        <v>3</v>
      </c>
      <c r="F1385" s="68"/>
      <c r="G1385" s="66" t="str">
        <f>_xlfn.XLOOKUP(E1385,'Cost Pools'!$A$3:$A$8,'Cost Pools'!$B$3:$B$8,"Tarkista KP-numero")</f>
        <v>Seminars</v>
      </c>
      <c r="H1385" s="66" t="str">
        <f>_xlfn.XLOOKUP(F1385,'Cost Pools'!$C$3:$C$13,'Cost Pools'!$D$3:$D$13,"Check CP Number")</f>
        <v>Check CP Number</v>
      </c>
      <c r="I1385" s="67">
        <v>219.6</v>
      </c>
      <c r="J1385" s="68"/>
      <c r="K1385" s="66">
        <v>2094</v>
      </c>
      <c r="L1385" s="68" t="s">
        <v>3113</v>
      </c>
    </row>
    <row r="1386" spans="1:12">
      <c r="A1386" s="63">
        <v>1600</v>
      </c>
      <c r="B1386" s="63" t="s">
        <v>3162</v>
      </c>
      <c r="C1386" s="64" t="s">
        <v>1437</v>
      </c>
      <c r="D1386" s="65">
        <v>42916</v>
      </c>
      <c r="E1386" s="66">
        <v>1</v>
      </c>
      <c r="F1386" s="66">
        <v>12</v>
      </c>
      <c r="G1386" s="66" t="str">
        <f>_xlfn.XLOOKUP(E1386,'Cost Pools'!$A$3:$A$8,'Cost Pools'!$B$3:$B$8,"Tarkista KP-numero")</f>
        <v>Accounting</v>
      </c>
      <c r="H1386" s="66" t="str">
        <f>_xlfn.XLOOKUP(F1386,'Cost Pools'!$C$3:$C$13,'Cost Pools'!$D$3:$D$13,"Check CP Number")</f>
        <v>Los Angeles</v>
      </c>
      <c r="I1386" s="67">
        <v>1256.5999999999999</v>
      </c>
      <c r="J1386" s="68"/>
      <c r="K1386" s="66">
        <v>2188</v>
      </c>
      <c r="L1386" s="68" t="s">
        <v>3116</v>
      </c>
    </row>
    <row r="1387" spans="1:12">
      <c r="A1387" s="63">
        <v>1600</v>
      </c>
      <c r="B1387" s="63" t="s">
        <v>3162</v>
      </c>
      <c r="C1387" s="64" t="s">
        <v>1438</v>
      </c>
      <c r="D1387" s="65">
        <v>42916</v>
      </c>
      <c r="E1387" s="66">
        <v>1</v>
      </c>
      <c r="F1387" s="66">
        <v>12</v>
      </c>
      <c r="G1387" s="66" t="str">
        <f>_xlfn.XLOOKUP(E1387,'Cost Pools'!$A$3:$A$8,'Cost Pools'!$B$3:$B$8,"Tarkista KP-numero")</f>
        <v>Accounting</v>
      </c>
      <c r="H1387" s="66" t="str">
        <f>_xlfn.XLOOKUP(F1387,'Cost Pools'!$C$3:$C$13,'Cost Pools'!$D$3:$D$13,"Check CP Number")</f>
        <v>Los Angeles</v>
      </c>
      <c r="I1387" s="67">
        <v>1759.24</v>
      </c>
      <c r="J1387" s="68"/>
      <c r="K1387" s="66">
        <v>2188</v>
      </c>
      <c r="L1387" s="68" t="s">
        <v>3116</v>
      </c>
    </row>
    <row r="1388" spans="1:12">
      <c r="A1388" s="63">
        <v>1600</v>
      </c>
      <c r="B1388" s="63" t="s">
        <v>3162</v>
      </c>
      <c r="C1388" s="64" t="s">
        <v>1439</v>
      </c>
      <c r="D1388" s="65">
        <v>42916</v>
      </c>
      <c r="E1388" s="66">
        <v>2</v>
      </c>
      <c r="F1388" s="66">
        <v>21</v>
      </c>
      <c r="G1388" s="66" t="str">
        <f>_xlfn.XLOOKUP(E1388,'Cost Pools'!$A$3:$A$8,'Cost Pools'!$B$3:$B$8,"Tarkista KP-numero")</f>
        <v>Consulting</v>
      </c>
      <c r="H1388" s="66" t="str">
        <f>_xlfn.XLOOKUP(F1388,'Cost Pools'!$C$3:$C$13,'Cost Pools'!$D$3:$D$13,"Check CP Number")</f>
        <v>London</v>
      </c>
      <c r="I1388" s="67">
        <v>2957.08</v>
      </c>
      <c r="J1388" s="68"/>
      <c r="K1388" s="66">
        <v>1126</v>
      </c>
      <c r="L1388" s="68" t="s">
        <v>3096</v>
      </c>
    </row>
    <row r="1389" spans="1:12">
      <c r="A1389" s="63">
        <v>1600</v>
      </c>
      <c r="B1389" s="63" t="s">
        <v>3162</v>
      </c>
      <c r="C1389" s="64" t="s">
        <v>1440</v>
      </c>
      <c r="D1389" s="65">
        <v>42916</v>
      </c>
      <c r="E1389" s="66">
        <v>1</v>
      </c>
      <c r="F1389" s="66">
        <v>11</v>
      </c>
      <c r="G1389" s="66" t="str">
        <f>_xlfn.XLOOKUP(E1389,'Cost Pools'!$A$3:$A$8,'Cost Pools'!$B$3:$B$8,"Tarkista KP-numero")</f>
        <v>Accounting</v>
      </c>
      <c r="H1389" s="66" t="str">
        <f>_xlfn.XLOOKUP(F1389,'Cost Pools'!$C$3:$C$13,'Cost Pools'!$D$3:$D$13,"Check CP Number")</f>
        <v>New York</v>
      </c>
      <c r="I1389" s="67">
        <v>5490</v>
      </c>
      <c r="J1389" s="68"/>
      <c r="K1389" s="66">
        <v>1126</v>
      </c>
      <c r="L1389" s="68" t="s">
        <v>3096</v>
      </c>
    </row>
    <row r="1390" spans="1:12">
      <c r="A1390" s="63">
        <v>1600</v>
      </c>
      <c r="B1390" s="63" t="s">
        <v>3162</v>
      </c>
      <c r="C1390" s="64" t="s">
        <v>1441</v>
      </c>
      <c r="D1390" s="65">
        <v>42916</v>
      </c>
      <c r="E1390" s="66">
        <v>2</v>
      </c>
      <c r="F1390" s="66">
        <v>22</v>
      </c>
      <c r="G1390" s="66" t="str">
        <f>_xlfn.XLOOKUP(E1390,'Cost Pools'!$A$3:$A$8,'Cost Pools'!$B$3:$B$8,"Tarkista KP-numero")</f>
        <v>Consulting</v>
      </c>
      <c r="H1390" s="66" t="str">
        <f>_xlfn.XLOOKUP(F1390,'Cost Pools'!$C$3:$C$13,'Cost Pools'!$D$3:$D$13,"Check CP Number")</f>
        <v>Pittsburg</v>
      </c>
      <c r="I1390" s="67">
        <v>1073.5999999999999</v>
      </c>
      <c r="J1390" s="68"/>
      <c r="K1390" s="66">
        <v>1126</v>
      </c>
      <c r="L1390" s="68" t="s">
        <v>3096</v>
      </c>
    </row>
    <row r="1391" spans="1:12">
      <c r="A1391" s="63">
        <v>1600</v>
      </c>
      <c r="B1391" s="63" t="s">
        <v>3162</v>
      </c>
      <c r="C1391" s="64" t="s">
        <v>1442</v>
      </c>
      <c r="D1391" s="65">
        <v>42916</v>
      </c>
      <c r="E1391" s="66">
        <v>2</v>
      </c>
      <c r="F1391" s="66">
        <v>22</v>
      </c>
      <c r="G1391" s="66" t="str">
        <f>_xlfn.XLOOKUP(E1391,'Cost Pools'!$A$3:$A$8,'Cost Pools'!$B$3:$B$8,"Tarkista KP-numero")</f>
        <v>Consulting</v>
      </c>
      <c r="H1391" s="66" t="str">
        <f>_xlfn.XLOOKUP(F1391,'Cost Pools'!$C$3:$C$13,'Cost Pools'!$D$3:$D$13,"Check CP Number")</f>
        <v>Pittsburg</v>
      </c>
      <c r="I1391" s="67">
        <v>1073.5999999999999</v>
      </c>
      <c r="J1391" s="68"/>
      <c r="K1391" s="66">
        <v>1126</v>
      </c>
      <c r="L1391" s="68" t="s">
        <v>3096</v>
      </c>
    </row>
    <row r="1392" spans="1:12">
      <c r="A1392" s="63">
        <v>1600</v>
      </c>
      <c r="B1392" s="63" t="s">
        <v>3162</v>
      </c>
      <c r="C1392" s="64" t="s">
        <v>1443</v>
      </c>
      <c r="D1392" s="65">
        <v>42916</v>
      </c>
      <c r="E1392" s="66">
        <v>2</v>
      </c>
      <c r="F1392" s="66">
        <v>22</v>
      </c>
      <c r="G1392" s="66" t="str">
        <f>_xlfn.XLOOKUP(E1392,'Cost Pools'!$A$3:$A$8,'Cost Pools'!$B$3:$B$8,"Tarkista KP-numero")</f>
        <v>Consulting</v>
      </c>
      <c r="H1392" s="66" t="str">
        <f>_xlfn.XLOOKUP(F1392,'Cost Pools'!$C$3:$C$13,'Cost Pools'!$D$3:$D$13,"Check CP Number")</f>
        <v>Pittsburg</v>
      </c>
      <c r="I1392" s="67">
        <v>1342</v>
      </c>
      <c r="J1392" s="68"/>
      <c r="K1392" s="66">
        <v>1511</v>
      </c>
      <c r="L1392" s="68" t="s">
        <v>3103</v>
      </c>
    </row>
    <row r="1393" spans="1:12">
      <c r="A1393" s="63">
        <v>1600</v>
      </c>
      <c r="B1393" s="63" t="s">
        <v>3162</v>
      </c>
      <c r="C1393" s="64" t="s">
        <v>1444</v>
      </c>
      <c r="D1393" s="65">
        <v>42916</v>
      </c>
      <c r="E1393" s="66">
        <v>1</v>
      </c>
      <c r="F1393" s="66">
        <v>12</v>
      </c>
      <c r="G1393" s="66" t="str">
        <f>_xlfn.XLOOKUP(E1393,'Cost Pools'!$A$3:$A$8,'Cost Pools'!$B$3:$B$8,"Tarkista KP-numero")</f>
        <v>Accounting</v>
      </c>
      <c r="H1393" s="66" t="str">
        <f>_xlfn.XLOOKUP(F1393,'Cost Pools'!$C$3:$C$13,'Cost Pools'!$D$3:$D$13,"Check CP Number")</f>
        <v>Los Angeles</v>
      </c>
      <c r="I1393" s="67">
        <v>2013</v>
      </c>
      <c r="J1393" s="68"/>
      <c r="K1393" s="66">
        <v>1511</v>
      </c>
      <c r="L1393" s="68" t="s">
        <v>3103</v>
      </c>
    </row>
    <row r="1394" spans="1:12">
      <c r="A1394" s="63">
        <v>1600</v>
      </c>
      <c r="B1394" s="63" t="s">
        <v>3162</v>
      </c>
      <c r="C1394" s="64" t="s">
        <v>1445</v>
      </c>
      <c r="D1394" s="65">
        <v>42916</v>
      </c>
      <c r="E1394" s="66">
        <v>1</v>
      </c>
      <c r="F1394" s="66">
        <v>12</v>
      </c>
      <c r="G1394" s="66" t="str">
        <f>_xlfn.XLOOKUP(E1394,'Cost Pools'!$A$3:$A$8,'Cost Pools'!$B$3:$B$8,"Tarkista KP-numero")</f>
        <v>Accounting</v>
      </c>
      <c r="H1394" s="66" t="str">
        <f>_xlfn.XLOOKUP(F1394,'Cost Pools'!$C$3:$C$13,'Cost Pools'!$D$3:$D$13,"Check CP Number")</f>
        <v>Los Angeles</v>
      </c>
      <c r="I1394" s="67">
        <v>2514.42</v>
      </c>
      <c r="J1394" s="68"/>
      <c r="K1394" s="66">
        <v>1511</v>
      </c>
      <c r="L1394" s="68" t="s">
        <v>3103</v>
      </c>
    </row>
    <row r="1395" spans="1:12">
      <c r="A1395" s="63">
        <v>1600</v>
      </c>
      <c r="B1395" s="63" t="s">
        <v>3162</v>
      </c>
      <c r="C1395" s="64" t="s">
        <v>1446</v>
      </c>
      <c r="D1395" s="65">
        <v>42916</v>
      </c>
      <c r="E1395" s="66">
        <v>2</v>
      </c>
      <c r="F1395" s="66">
        <v>22</v>
      </c>
      <c r="G1395" s="66" t="str">
        <f>_xlfn.XLOOKUP(E1395,'Cost Pools'!$A$3:$A$8,'Cost Pools'!$B$3:$B$8,"Tarkista KP-numero")</f>
        <v>Consulting</v>
      </c>
      <c r="H1395" s="66" t="str">
        <f>_xlfn.XLOOKUP(F1395,'Cost Pools'!$C$3:$C$13,'Cost Pools'!$D$3:$D$13,"Check CP Number")</f>
        <v>Pittsburg</v>
      </c>
      <c r="I1395" s="67">
        <v>488</v>
      </c>
      <c r="J1395" s="68"/>
      <c r="K1395" s="66">
        <v>1511</v>
      </c>
      <c r="L1395" s="68" t="s">
        <v>3103</v>
      </c>
    </row>
    <row r="1396" spans="1:12">
      <c r="A1396" s="63">
        <v>1600</v>
      </c>
      <c r="B1396" s="63" t="s">
        <v>3162</v>
      </c>
      <c r="C1396" s="64" t="s">
        <v>1447</v>
      </c>
      <c r="D1396" s="65">
        <v>42916</v>
      </c>
      <c r="E1396" s="66">
        <v>6</v>
      </c>
      <c r="F1396" s="66">
        <v>61</v>
      </c>
      <c r="G1396" s="66" t="str">
        <f>_xlfn.XLOOKUP(E1396,'Cost Pools'!$A$3:$A$8,'Cost Pools'!$B$3:$B$8,"Tarkista KP-numero")</f>
        <v>Other Services</v>
      </c>
      <c r="H1396" s="66" t="str">
        <f>_xlfn.XLOOKUP(F1396,'Cost Pools'!$C$3:$C$13,'Cost Pools'!$D$3:$D$13,"Check CP Number")</f>
        <v>New York</v>
      </c>
      <c r="I1396" s="67">
        <v>5490</v>
      </c>
      <c r="J1396" s="68"/>
      <c r="K1396" s="66">
        <v>1511</v>
      </c>
      <c r="L1396" s="68" t="s">
        <v>3103</v>
      </c>
    </row>
    <row r="1397" spans="1:12">
      <c r="A1397" s="63">
        <v>1600</v>
      </c>
      <c r="B1397" s="63" t="s">
        <v>3162</v>
      </c>
      <c r="C1397" s="64" t="s">
        <v>1448</v>
      </c>
      <c r="D1397" s="65">
        <v>42916</v>
      </c>
      <c r="E1397" s="66">
        <v>2</v>
      </c>
      <c r="F1397" s="66">
        <v>22</v>
      </c>
      <c r="G1397" s="66" t="str">
        <f>_xlfn.XLOOKUP(E1397,'Cost Pools'!$A$3:$A$8,'Cost Pools'!$B$3:$B$8,"Tarkista KP-numero")</f>
        <v>Consulting</v>
      </c>
      <c r="H1397" s="66" t="str">
        <f>_xlfn.XLOOKUP(F1397,'Cost Pools'!$C$3:$C$13,'Cost Pools'!$D$3:$D$13,"Check CP Number")</f>
        <v>Pittsburg</v>
      </c>
      <c r="I1397" s="67">
        <v>488</v>
      </c>
      <c r="J1397" s="68"/>
      <c r="K1397" s="66">
        <v>1119</v>
      </c>
      <c r="L1397" s="68" t="s">
        <v>3095</v>
      </c>
    </row>
    <row r="1398" spans="1:12">
      <c r="A1398" s="63">
        <v>1600</v>
      </c>
      <c r="B1398" s="63" t="s">
        <v>3162</v>
      </c>
      <c r="C1398" s="64" t="s">
        <v>1449</v>
      </c>
      <c r="D1398" s="65">
        <v>42916</v>
      </c>
      <c r="E1398" s="66">
        <v>2</v>
      </c>
      <c r="F1398" s="66">
        <v>22</v>
      </c>
      <c r="G1398" s="66" t="str">
        <f>_xlfn.XLOOKUP(E1398,'Cost Pools'!$A$3:$A$8,'Cost Pools'!$B$3:$B$8,"Tarkista KP-numero")</f>
        <v>Consulting</v>
      </c>
      <c r="H1398" s="66" t="str">
        <f>_xlfn.XLOOKUP(F1398,'Cost Pools'!$C$3:$C$13,'Cost Pools'!$D$3:$D$13,"Check CP Number")</f>
        <v>Pittsburg</v>
      </c>
      <c r="I1398" s="67">
        <v>488</v>
      </c>
      <c r="J1398" s="68"/>
      <c r="K1398" s="66">
        <v>1119</v>
      </c>
      <c r="L1398" s="68" t="s">
        <v>3095</v>
      </c>
    </row>
    <row r="1399" spans="1:12">
      <c r="A1399" s="63">
        <v>1600</v>
      </c>
      <c r="B1399" s="63" t="s">
        <v>3162</v>
      </c>
      <c r="C1399" s="64" t="s">
        <v>1450</v>
      </c>
      <c r="D1399" s="65">
        <v>42916</v>
      </c>
      <c r="E1399" s="66">
        <v>3</v>
      </c>
      <c r="F1399" s="68"/>
      <c r="G1399" s="66" t="str">
        <f>_xlfn.XLOOKUP(E1399,'Cost Pools'!$A$3:$A$8,'Cost Pools'!$B$3:$B$8,"Tarkista KP-numero")</f>
        <v>Seminars</v>
      </c>
      <c r="H1399" s="66" t="str">
        <f>_xlfn.XLOOKUP(F1399,'Cost Pools'!$C$3:$C$13,'Cost Pools'!$D$3:$D$13,"Check CP Number")</f>
        <v>Check CP Number</v>
      </c>
      <c r="I1399" s="67">
        <v>146.4</v>
      </c>
      <c r="J1399" s="68"/>
      <c r="K1399" s="66">
        <v>1119</v>
      </c>
      <c r="L1399" s="68" t="s">
        <v>3095</v>
      </c>
    </row>
    <row r="1400" spans="1:12">
      <c r="A1400" s="63">
        <v>1600</v>
      </c>
      <c r="B1400" s="63" t="s">
        <v>3162</v>
      </c>
      <c r="C1400" s="64" t="s">
        <v>1451</v>
      </c>
      <c r="D1400" s="65">
        <v>42916</v>
      </c>
      <c r="E1400" s="66">
        <v>3</v>
      </c>
      <c r="F1400" s="68"/>
      <c r="G1400" s="66" t="str">
        <f>_xlfn.XLOOKUP(E1400,'Cost Pools'!$A$3:$A$8,'Cost Pools'!$B$3:$B$8,"Tarkista KP-numero")</f>
        <v>Seminars</v>
      </c>
      <c r="H1400" s="66" t="str">
        <f>_xlfn.XLOOKUP(F1400,'Cost Pools'!$C$3:$C$13,'Cost Pools'!$D$3:$D$13,"Check CP Number")</f>
        <v>Check CP Number</v>
      </c>
      <c r="I1400" s="67">
        <v>244</v>
      </c>
      <c r="J1400" s="68"/>
      <c r="K1400" s="66">
        <v>1119</v>
      </c>
      <c r="L1400" s="68" t="s">
        <v>3095</v>
      </c>
    </row>
    <row r="1401" spans="1:12">
      <c r="A1401" s="63">
        <v>1600</v>
      </c>
      <c r="B1401" s="63" t="s">
        <v>3162</v>
      </c>
      <c r="C1401" s="64" t="s">
        <v>1452</v>
      </c>
      <c r="D1401" s="65">
        <v>42916</v>
      </c>
      <c r="E1401" s="66">
        <v>2</v>
      </c>
      <c r="F1401" s="66">
        <v>22</v>
      </c>
      <c r="G1401" s="66" t="str">
        <f>_xlfn.XLOOKUP(E1401,'Cost Pools'!$A$3:$A$8,'Cost Pools'!$B$3:$B$8,"Tarkista KP-numero")</f>
        <v>Consulting</v>
      </c>
      <c r="H1401" s="66" t="str">
        <f>_xlfn.XLOOKUP(F1401,'Cost Pools'!$C$3:$C$13,'Cost Pools'!$D$3:$D$13,"Check CP Number")</f>
        <v>Pittsburg</v>
      </c>
      <c r="I1401" s="67">
        <v>1073.5999999999999</v>
      </c>
      <c r="J1401" s="68"/>
      <c r="K1401" s="66">
        <v>1119</v>
      </c>
      <c r="L1401" s="68" t="s">
        <v>3095</v>
      </c>
    </row>
    <row r="1402" spans="1:12">
      <c r="A1402" s="63">
        <v>1600</v>
      </c>
      <c r="B1402" s="63" t="s">
        <v>3162</v>
      </c>
      <c r="C1402" s="64" t="s">
        <v>1453</v>
      </c>
      <c r="D1402" s="65">
        <v>42916</v>
      </c>
      <c r="E1402" s="66">
        <v>1</v>
      </c>
      <c r="F1402" s="66">
        <v>12</v>
      </c>
      <c r="G1402" s="66" t="str">
        <f>_xlfn.XLOOKUP(E1402,'Cost Pools'!$A$3:$A$8,'Cost Pools'!$B$3:$B$8,"Tarkista KP-numero")</f>
        <v>Accounting</v>
      </c>
      <c r="H1402" s="66" t="str">
        <f>_xlfn.XLOOKUP(F1402,'Cost Pools'!$C$3:$C$13,'Cost Pools'!$D$3:$D$13,"Check CP Number")</f>
        <v>Los Angeles</v>
      </c>
      <c r="I1402" s="67">
        <v>1165.0999999999999</v>
      </c>
      <c r="J1402" s="68"/>
      <c r="K1402" s="66">
        <v>100</v>
      </c>
      <c r="L1402" s="68" t="s">
        <v>3017</v>
      </c>
    </row>
    <row r="1403" spans="1:12">
      <c r="A1403" s="63">
        <v>1600</v>
      </c>
      <c r="B1403" s="63" t="s">
        <v>3162</v>
      </c>
      <c r="C1403" s="64" t="s">
        <v>1454</v>
      </c>
      <c r="D1403" s="65">
        <v>42916</v>
      </c>
      <c r="E1403" s="66">
        <v>1</v>
      </c>
      <c r="F1403" s="66">
        <v>12</v>
      </c>
      <c r="G1403" s="66" t="str">
        <f>_xlfn.XLOOKUP(E1403,'Cost Pools'!$A$3:$A$8,'Cost Pools'!$B$3:$B$8,"Tarkista KP-numero")</f>
        <v>Accounting</v>
      </c>
      <c r="H1403" s="66" t="str">
        <f>_xlfn.XLOOKUP(F1403,'Cost Pools'!$C$3:$C$13,'Cost Pools'!$D$3:$D$13,"Check CP Number")</f>
        <v>Los Angeles</v>
      </c>
      <c r="I1403" s="67">
        <v>777.14</v>
      </c>
      <c r="J1403" s="68"/>
      <c r="K1403" s="66">
        <v>100</v>
      </c>
      <c r="L1403" s="68" t="s">
        <v>3017</v>
      </c>
    </row>
    <row r="1404" spans="1:12">
      <c r="A1404" s="63">
        <v>1600</v>
      </c>
      <c r="B1404" s="63" t="s">
        <v>3162</v>
      </c>
      <c r="C1404" s="64" t="s">
        <v>1455</v>
      </c>
      <c r="D1404" s="65">
        <v>42916</v>
      </c>
      <c r="E1404" s="66">
        <v>1</v>
      </c>
      <c r="F1404" s="66">
        <v>12</v>
      </c>
      <c r="G1404" s="66" t="str">
        <f>_xlfn.XLOOKUP(E1404,'Cost Pools'!$A$3:$A$8,'Cost Pools'!$B$3:$B$8,"Tarkista KP-numero")</f>
        <v>Accounting</v>
      </c>
      <c r="H1404" s="66" t="str">
        <f>_xlfn.XLOOKUP(F1404,'Cost Pools'!$C$3:$C$13,'Cost Pools'!$D$3:$D$13,"Check CP Number")</f>
        <v>Los Angeles</v>
      </c>
      <c r="I1404" s="67">
        <v>1005.28</v>
      </c>
      <c r="J1404" s="68"/>
      <c r="K1404" s="66">
        <v>346</v>
      </c>
      <c r="L1404" s="68" t="s">
        <v>3053</v>
      </c>
    </row>
    <row r="1405" spans="1:12">
      <c r="A1405" s="63">
        <v>1600</v>
      </c>
      <c r="B1405" s="63" t="s">
        <v>3162</v>
      </c>
      <c r="C1405" s="64" t="s">
        <v>1456</v>
      </c>
      <c r="D1405" s="65">
        <v>42916</v>
      </c>
      <c r="E1405" s="66">
        <v>1</v>
      </c>
      <c r="F1405" s="66">
        <v>12</v>
      </c>
      <c r="G1405" s="66" t="str">
        <f>_xlfn.XLOOKUP(E1405,'Cost Pools'!$A$3:$A$8,'Cost Pools'!$B$3:$B$8,"Tarkista KP-numero")</f>
        <v>Accounting</v>
      </c>
      <c r="H1405" s="66" t="str">
        <f>_xlfn.XLOOKUP(F1405,'Cost Pools'!$C$3:$C$13,'Cost Pools'!$D$3:$D$13,"Check CP Number")</f>
        <v>Los Angeles</v>
      </c>
      <c r="I1405" s="67">
        <v>838.14</v>
      </c>
      <c r="J1405" s="68"/>
      <c r="K1405" s="66">
        <v>515</v>
      </c>
      <c r="L1405" s="68" t="s">
        <v>3063</v>
      </c>
    </row>
    <row r="1406" spans="1:12">
      <c r="A1406" s="63">
        <v>1600</v>
      </c>
      <c r="B1406" s="63" t="s">
        <v>3162</v>
      </c>
      <c r="C1406" s="64" t="s">
        <v>1457</v>
      </c>
      <c r="D1406" s="65">
        <v>42916</v>
      </c>
      <c r="E1406" s="66">
        <v>1</v>
      </c>
      <c r="F1406" s="66">
        <v>12</v>
      </c>
      <c r="G1406" s="66" t="str">
        <f>_xlfn.XLOOKUP(E1406,'Cost Pools'!$A$3:$A$8,'Cost Pools'!$B$3:$B$8,"Tarkista KP-numero")</f>
        <v>Accounting</v>
      </c>
      <c r="H1406" s="66" t="str">
        <f>_xlfn.XLOOKUP(F1406,'Cost Pools'!$C$3:$C$13,'Cost Pools'!$D$3:$D$13,"Check CP Number")</f>
        <v>Los Angeles</v>
      </c>
      <c r="I1406" s="67">
        <v>854</v>
      </c>
      <c r="J1406" s="68"/>
      <c r="K1406" s="66">
        <v>515</v>
      </c>
      <c r="L1406" s="68" t="s">
        <v>3063</v>
      </c>
    </row>
    <row r="1407" spans="1:12">
      <c r="A1407" s="63">
        <v>1600</v>
      </c>
      <c r="B1407" s="63" t="s">
        <v>3162</v>
      </c>
      <c r="C1407" s="64" t="s">
        <v>1458</v>
      </c>
      <c r="D1407" s="65">
        <v>42916</v>
      </c>
      <c r="E1407" s="66">
        <v>1</v>
      </c>
      <c r="F1407" s="66">
        <v>12</v>
      </c>
      <c r="G1407" s="66" t="str">
        <f>_xlfn.XLOOKUP(E1407,'Cost Pools'!$A$3:$A$8,'Cost Pools'!$B$3:$B$8,"Tarkista KP-numero")</f>
        <v>Accounting</v>
      </c>
      <c r="H1407" s="66" t="str">
        <f>_xlfn.XLOOKUP(F1407,'Cost Pools'!$C$3:$C$13,'Cost Pools'!$D$3:$D$13,"Check CP Number")</f>
        <v>Los Angeles</v>
      </c>
      <c r="I1407" s="67">
        <v>2514.42</v>
      </c>
      <c r="J1407" s="68"/>
      <c r="K1407" s="66">
        <v>2803</v>
      </c>
      <c r="L1407" s="68" t="s">
        <v>3134</v>
      </c>
    </row>
    <row r="1408" spans="1:12">
      <c r="A1408" s="63">
        <v>1600</v>
      </c>
      <c r="B1408" s="63" t="s">
        <v>3162</v>
      </c>
      <c r="C1408" s="64" t="s">
        <v>1459</v>
      </c>
      <c r="D1408" s="65">
        <v>42916</v>
      </c>
      <c r="E1408" s="66">
        <v>1</v>
      </c>
      <c r="F1408" s="66">
        <v>12</v>
      </c>
      <c r="G1408" s="66" t="str">
        <f>_xlfn.XLOOKUP(E1408,'Cost Pools'!$A$3:$A$8,'Cost Pools'!$B$3:$B$8,"Tarkista KP-numero")</f>
        <v>Accounting</v>
      </c>
      <c r="H1408" s="66" t="str">
        <f>_xlfn.XLOOKUP(F1408,'Cost Pools'!$C$3:$C$13,'Cost Pools'!$D$3:$D$13,"Check CP Number")</f>
        <v>Los Angeles</v>
      </c>
      <c r="I1408" s="67">
        <v>879.62</v>
      </c>
      <c r="J1408" s="68"/>
      <c r="K1408" s="66">
        <v>2628</v>
      </c>
      <c r="L1408" s="68" t="s">
        <v>3163</v>
      </c>
    </row>
    <row r="1409" spans="1:12">
      <c r="A1409" s="63">
        <v>1600</v>
      </c>
      <c r="B1409" s="63" t="s">
        <v>3162</v>
      </c>
      <c r="C1409" s="64" t="s">
        <v>1460</v>
      </c>
      <c r="D1409" s="65">
        <v>42916</v>
      </c>
      <c r="E1409" s="66">
        <v>1</v>
      </c>
      <c r="F1409" s="66">
        <v>12</v>
      </c>
      <c r="G1409" s="66" t="str">
        <f>_xlfn.XLOOKUP(E1409,'Cost Pools'!$A$3:$A$8,'Cost Pools'!$B$3:$B$8,"Tarkista KP-numero")</f>
        <v>Accounting</v>
      </c>
      <c r="H1409" s="66" t="str">
        <f>_xlfn.XLOOKUP(F1409,'Cost Pools'!$C$3:$C$13,'Cost Pools'!$D$3:$D$13,"Check CP Number")</f>
        <v>Los Angeles</v>
      </c>
      <c r="I1409" s="67">
        <v>2562</v>
      </c>
      <c r="J1409" s="68"/>
      <c r="K1409" s="66">
        <v>2628</v>
      </c>
      <c r="L1409" s="68" t="s">
        <v>3163</v>
      </c>
    </row>
    <row r="1410" spans="1:12">
      <c r="A1410" s="63">
        <v>1600</v>
      </c>
      <c r="B1410" s="63" t="s">
        <v>3162</v>
      </c>
      <c r="C1410" s="64" t="s">
        <v>1461</v>
      </c>
      <c r="D1410" s="65">
        <v>42916</v>
      </c>
      <c r="E1410" s="66">
        <v>3</v>
      </c>
      <c r="F1410" s="68"/>
      <c r="G1410" s="66" t="str">
        <f>_xlfn.XLOOKUP(E1410,'Cost Pools'!$A$3:$A$8,'Cost Pools'!$B$3:$B$8,"Tarkista KP-numero")</f>
        <v>Seminars</v>
      </c>
      <c r="H1410" s="66" t="str">
        <f>_xlfn.XLOOKUP(F1410,'Cost Pools'!$C$3:$C$13,'Cost Pools'!$D$3:$D$13,"Check CP Number")</f>
        <v>Check CP Number</v>
      </c>
      <c r="I1410" s="67">
        <v>219.6</v>
      </c>
      <c r="J1410" s="68"/>
      <c r="K1410" s="66">
        <v>2628</v>
      </c>
      <c r="L1410" s="68" t="s">
        <v>3163</v>
      </c>
    </row>
    <row r="1411" spans="1:12">
      <c r="A1411" s="63">
        <v>1600</v>
      </c>
      <c r="B1411" s="63" t="s">
        <v>3162</v>
      </c>
      <c r="C1411" s="64" t="s">
        <v>1462</v>
      </c>
      <c r="D1411" s="65">
        <v>42916</v>
      </c>
      <c r="E1411" s="66">
        <v>6</v>
      </c>
      <c r="F1411" s="66">
        <v>61</v>
      </c>
      <c r="G1411" s="66" t="str">
        <f>_xlfn.XLOOKUP(E1411,'Cost Pools'!$A$3:$A$8,'Cost Pools'!$B$3:$B$8,"Tarkista KP-numero")</f>
        <v>Other Services</v>
      </c>
      <c r="H1411" s="66" t="str">
        <f>_xlfn.XLOOKUP(F1411,'Cost Pools'!$C$3:$C$13,'Cost Pools'!$D$3:$D$13,"Check CP Number")</f>
        <v>New York</v>
      </c>
      <c r="I1411" s="67">
        <v>3416</v>
      </c>
      <c r="J1411" s="68"/>
      <c r="K1411" s="66">
        <v>3107</v>
      </c>
      <c r="L1411" s="68" t="s">
        <v>3146</v>
      </c>
    </row>
    <row r="1412" spans="1:12">
      <c r="A1412" s="63">
        <v>1600</v>
      </c>
      <c r="B1412" s="63" t="s">
        <v>3162</v>
      </c>
      <c r="C1412" s="64" t="s">
        <v>1463</v>
      </c>
      <c r="D1412" s="65">
        <v>42916</v>
      </c>
      <c r="E1412" s="66">
        <v>3</v>
      </c>
      <c r="F1412" s="68"/>
      <c r="G1412" s="66" t="str">
        <f>_xlfn.XLOOKUP(E1412,'Cost Pools'!$A$3:$A$8,'Cost Pools'!$B$3:$B$8,"Tarkista KP-numero")</f>
        <v>Seminars</v>
      </c>
      <c r="H1412" s="66" t="str">
        <f>_xlfn.XLOOKUP(F1412,'Cost Pools'!$C$3:$C$13,'Cost Pools'!$D$3:$D$13,"Check CP Number")</f>
        <v>Check CP Number</v>
      </c>
      <c r="I1412" s="67">
        <v>219.6</v>
      </c>
      <c r="J1412" s="68"/>
      <c r="K1412" s="66">
        <v>3107</v>
      </c>
      <c r="L1412" s="68" t="s">
        <v>3146</v>
      </c>
    </row>
    <row r="1413" spans="1:12">
      <c r="A1413" s="63">
        <v>1600</v>
      </c>
      <c r="B1413" s="63" t="s">
        <v>3162</v>
      </c>
      <c r="C1413" s="64" t="s">
        <v>1464</v>
      </c>
      <c r="D1413" s="65">
        <v>42916</v>
      </c>
      <c r="E1413" s="66">
        <v>2</v>
      </c>
      <c r="F1413" s="66">
        <v>22</v>
      </c>
      <c r="G1413" s="66" t="str">
        <f>_xlfn.XLOOKUP(E1413,'Cost Pools'!$A$3:$A$8,'Cost Pools'!$B$3:$B$8,"Tarkista KP-numero")</f>
        <v>Consulting</v>
      </c>
      <c r="H1413" s="66" t="str">
        <f>_xlfn.XLOOKUP(F1413,'Cost Pools'!$C$3:$C$13,'Cost Pools'!$D$3:$D$13,"Check CP Number")</f>
        <v>Pittsburg</v>
      </c>
      <c r="I1413" s="67">
        <v>1187.06</v>
      </c>
      <c r="J1413" s="68"/>
      <c r="K1413" s="66">
        <v>2457</v>
      </c>
      <c r="L1413" s="68" t="s">
        <v>3165</v>
      </c>
    </row>
    <row r="1414" spans="1:12">
      <c r="A1414" s="63">
        <v>1600</v>
      </c>
      <c r="B1414" s="63" t="s">
        <v>3162</v>
      </c>
      <c r="C1414" s="64" t="s">
        <v>1465</v>
      </c>
      <c r="D1414" s="65">
        <v>42916</v>
      </c>
      <c r="E1414" s="66">
        <v>1</v>
      </c>
      <c r="F1414" s="66">
        <v>12</v>
      </c>
      <c r="G1414" s="66" t="str">
        <f>_xlfn.XLOOKUP(E1414,'Cost Pools'!$A$3:$A$8,'Cost Pools'!$B$3:$B$8,"Tarkista KP-numero")</f>
        <v>Accounting</v>
      </c>
      <c r="H1414" s="66" t="str">
        <f>_xlfn.XLOOKUP(F1414,'Cost Pools'!$C$3:$C$13,'Cost Pools'!$D$3:$D$13,"Check CP Number")</f>
        <v>Los Angeles</v>
      </c>
      <c r="I1414" s="67">
        <v>1011.38</v>
      </c>
      <c r="J1414" s="68"/>
      <c r="K1414" s="66">
        <v>2457</v>
      </c>
      <c r="L1414" s="68" t="s">
        <v>3165</v>
      </c>
    </row>
    <row r="1415" spans="1:12">
      <c r="A1415" s="63">
        <v>1600</v>
      </c>
      <c r="B1415" s="63" t="s">
        <v>3162</v>
      </c>
      <c r="C1415" s="64" t="s">
        <v>1466</v>
      </c>
      <c r="D1415" s="65">
        <v>42916</v>
      </c>
      <c r="E1415" s="66">
        <v>1</v>
      </c>
      <c r="F1415" s="66">
        <v>12</v>
      </c>
      <c r="G1415" s="66" t="str">
        <f>_xlfn.XLOOKUP(E1415,'Cost Pools'!$A$3:$A$8,'Cost Pools'!$B$3:$B$8,"Tarkista KP-numero")</f>
        <v>Accounting</v>
      </c>
      <c r="H1415" s="66" t="str">
        <f>_xlfn.XLOOKUP(F1415,'Cost Pools'!$C$3:$C$13,'Cost Pools'!$D$3:$D$13,"Check CP Number")</f>
        <v>Los Angeles</v>
      </c>
      <c r="I1415" s="67">
        <v>879.62</v>
      </c>
      <c r="J1415" s="68"/>
      <c r="K1415" s="66">
        <v>811</v>
      </c>
      <c r="L1415" s="68" t="s">
        <v>3083</v>
      </c>
    </row>
    <row r="1416" spans="1:12">
      <c r="A1416" s="63">
        <v>1600</v>
      </c>
      <c r="B1416" s="63" t="s">
        <v>3162</v>
      </c>
      <c r="C1416" s="64" t="s">
        <v>1467</v>
      </c>
      <c r="D1416" s="65">
        <v>42916</v>
      </c>
      <c r="E1416" s="66">
        <v>1</v>
      </c>
      <c r="F1416" s="66">
        <v>11</v>
      </c>
      <c r="G1416" s="66" t="str">
        <f>_xlfn.XLOOKUP(E1416,'Cost Pools'!$A$3:$A$8,'Cost Pools'!$B$3:$B$8,"Tarkista KP-numero")</f>
        <v>Accounting</v>
      </c>
      <c r="H1416" s="66" t="str">
        <f>_xlfn.XLOOKUP(F1416,'Cost Pools'!$C$3:$C$13,'Cost Pools'!$D$3:$D$13,"Check CP Number")</f>
        <v>New York</v>
      </c>
      <c r="I1416" s="67">
        <v>14747.36</v>
      </c>
      <c r="J1416" s="68"/>
      <c r="K1416" s="66">
        <v>1391</v>
      </c>
      <c r="L1416" s="68" t="s">
        <v>3101</v>
      </c>
    </row>
    <row r="1417" spans="1:12">
      <c r="A1417" s="63">
        <v>1600</v>
      </c>
      <c r="B1417" s="63" t="s">
        <v>3162</v>
      </c>
      <c r="C1417" s="64" t="s">
        <v>1468</v>
      </c>
      <c r="D1417" s="65">
        <v>42916</v>
      </c>
      <c r="E1417" s="66">
        <v>1</v>
      </c>
      <c r="F1417" s="66">
        <v>12</v>
      </c>
      <c r="G1417" s="66" t="str">
        <f>_xlfn.XLOOKUP(E1417,'Cost Pools'!$A$3:$A$8,'Cost Pools'!$B$3:$B$8,"Tarkista KP-numero")</f>
        <v>Accounting</v>
      </c>
      <c r="H1417" s="66" t="str">
        <f>_xlfn.XLOOKUP(F1417,'Cost Pools'!$C$3:$C$13,'Cost Pools'!$D$3:$D$13,"Check CP Number")</f>
        <v>Los Angeles</v>
      </c>
      <c r="I1417" s="67">
        <v>1409.1</v>
      </c>
      <c r="J1417" s="68"/>
      <c r="K1417" s="66">
        <v>2432</v>
      </c>
      <c r="L1417" s="68" t="s">
        <v>3121</v>
      </c>
    </row>
    <row r="1418" spans="1:12">
      <c r="A1418" s="63">
        <v>1600</v>
      </c>
      <c r="B1418" s="63" t="s">
        <v>3162</v>
      </c>
      <c r="C1418" s="64" t="s">
        <v>1469</v>
      </c>
      <c r="D1418" s="65">
        <v>42916</v>
      </c>
      <c r="E1418" s="66">
        <v>2</v>
      </c>
      <c r="F1418" s="66">
        <v>22</v>
      </c>
      <c r="G1418" s="66" t="str">
        <f>_xlfn.XLOOKUP(E1418,'Cost Pools'!$A$3:$A$8,'Cost Pools'!$B$3:$B$8,"Tarkista KP-numero")</f>
        <v>Consulting</v>
      </c>
      <c r="H1418" s="66" t="str">
        <f>_xlfn.XLOOKUP(F1418,'Cost Pools'!$C$3:$C$13,'Cost Pools'!$D$3:$D$13,"Check CP Number")</f>
        <v>Pittsburg</v>
      </c>
      <c r="I1418" s="67">
        <v>1272.46</v>
      </c>
      <c r="J1418" s="68"/>
      <c r="K1418" s="66">
        <v>611</v>
      </c>
      <c r="L1418" s="68" t="s">
        <v>3070</v>
      </c>
    </row>
    <row r="1419" spans="1:12">
      <c r="A1419" s="63">
        <v>1600</v>
      </c>
      <c r="B1419" s="63" t="s">
        <v>3162</v>
      </c>
      <c r="C1419" s="64" t="s">
        <v>1470</v>
      </c>
      <c r="D1419" s="65">
        <v>42916</v>
      </c>
      <c r="E1419" s="66">
        <v>1</v>
      </c>
      <c r="F1419" s="66">
        <v>12</v>
      </c>
      <c r="G1419" s="66" t="str">
        <f>_xlfn.XLOOKUP(E1419,'Cost Pools'!$A$3:$A$8,'Cost Pools'!$B$3:$B$8,"Tarkista KP-numero")</f>
        <v>Accounting</v>
      </c>
      <c r="H1419" s="66" t="str">
        <f>_xlfn.XLOOKUP(F1419,'Cost Pools'!$C$3:$C$13,'Cost Pools'!$D$3:$D$13,"Check CP Number")</f>
        <v>Los Angeles</v>
      </c>
      <c r="I1419" s="67">
        <v>1586</v>
      </c>
      <c r="J1419" s="68"/>
      <c r="K1419" s="66">
        <v>2178</v>
      </c>
      <c r="L1419" s="68" t="s">
        <v>3115</v>
      </c>
    </row>
    <row r="1420" spans="1:12">
      <c r="A1420" s="63">
        <v>1600</v>
      </c>
      <c r="B1420" s="63" t="s">
        <v>3162</v>
      </c>
      <c r="C1420" s="64" t="s">
        <v>1471</v>
      </c>
      <c r="D1420" s="65">
        <v>42916</v>
      </c>
      <c r="E1420" s="66">
        <v>2</v>
      </c>
      <c r="F1420" s="66">
        <v>22</v>
      </c>
      <c r="G1420" s="66" t="str">
        <f>_xlfn.XLOOKUP(E1420,'Cost Pools'!$A$3:$A$8,'Cost Pools'!$B$3:$B$8,"Tarkista KP-numero")</f>
        <v>Consulting</v>
      </c>
      <c r="H1420" s="66" t="str">
        <f>_xlfn.XLOOKUP(F1420,'Cost Pools'!$C$3:$C$13,'Cost Pools'!$D$3:$D$13,"Check CP Number")</f>
        <v>Pittsburg</v>
      </c>
      <c r="I1420" s="67">
        <v>1456.68</v>
      </c>
      <c r="J1420" s="68"/>
      <c r="K1420" s="66">
        <v>2178</v>
      </c>
      <c r="L1420" s="68" t="s">
        <v>3115</v>
      </c>
    </row>
    <row r="1421" spans="1:12">
      <c r="A1421" s="63">
        <v>1600</v>
      </c>
      <c r="B1421" s="63" t="s">
        <v>3162</v>
      </c>
      <c r="C1421" s="64" t="s">
        <v>1472</v>
      </c>
      <c r="D1421" s="65">
        <v>42916</v>
      </c>
      <c r="E1421" s="66">
        <v>2</v>
      </c>
      <c r="F1421" s="66">
        <v>22</v>
      </c>
      <c r="G1421" s="66" t="str">
        <f>_xlfn.XLOOKUP(E1421,'Cost Pools'!$A$3:$A$8,'Cost Pools'!$B$3:$B$8,"Tarkista KP-numero")</f>
        <v>Consulting</v>
      </c>
      <c r="H1421" s="66" t="str">
        <f>_xlfn.XLOOKUP(F1421,'Cost Pools'!$C$3:$C$13,'Cost Pools'!$D$3:$D$13,"Check CP Number")</f>
        <v>Pittsburg</v>
      </c>
      <c r="I1421" s="67">
        <v>971.12</v>
      </c>
      <c r="J1421" s="68"/>
      <c r="K1421" s="66">
        <v>2178</v>
      </c>
      <c r="L1421" s="68" t="s">
        <v>3115</v>
      </c>
    </row>
    <row r="1422" spans="1:12">
      <c r="A1422" s="63">
        <v>1600</v>
      </c>
      <c r="B1422" s="63" t="s">
        <v>3162</v>
      </c>
      <c r="C1422" s="64" t="s">
        <v>1473</v>
      </c>
      <c r="D1422" s="65">
        <v>42916</v>
      </c>
      <c r="E1422" s="66">
        <v>2</v>
      </c>
      <c r="F1422" s="66">
        <v>21</v>
      </c>
      <c r="G1422" s="66" t="str">
        <f>_xlfn.XLOOKUP(E1422,'Cost Pools'!$A$3:$A$8,'Cost Pools'!$B$3:$B$8,"Tarkista KP-numero")</f>
        <v>Consulting</v>
      </c>
      <c r="H1422" s="66" t="str">
        <f>_xlfn.XLOOKUP(F1422,'Cost Pools'!$C$3:$C$13,'Cost Pools'!$D$3:$D$13,"Check CP Number")</f>
        <v>London</v>
      </c>
      <c r="I1422" s="67">
        <v>4636</v>
      </c>
      <c r="J1422" s="68"/>
      <c r="K1422" s="66">
        <v>2341</v>
      </c>
      <c r="L1422" s="68" t="s">
        <v>3120</v>
      </c>
    </row>
    <row r="1423" spans="1:12">
      <c r="A1423" s="63">
        <v>1600</v>
      </c>
      <c r="B1423" s="63" t="s">
        <v>3162</v>
      </c>
      <c r="C1423" s="64" t="s">
        <v>1474</v>
      </c>
      <c r="D1423" s="65">
        <v>42916</v>
      </c>
      <c r="E1423" s="66">
        <v>2</v>
      </c>
      <c r="F1423" s="66">
        <v>21</v>
      </c>
      <c r="G1423" s="66" t="str">
        <f>_xlfn.XLOOKUP(E1423,'Cost Pools'!$A$3:$A$8,'Cost Pools'!$B$3:$B$8,"Tarkista KP-numero")</f>
        <v>Consulting</v>
      </c>
      <c r="H1423" s="66" t="str">
        <f>_xlfn.XLOOKUP(F1423,'Cost Pools'!$C$3:$C$13,'Cost Pools'!$D$3:$D$13,"Check CP Number")</f>
        <v>London</v>
      </c>
      <c r="I1423" s="67">
        <v>722.82</v>
      </c>
      <c r="J1423" s="68"/>
      <c r="K1423" s="66">
        <v>2341</v>
      </c>
      <c r="L1423" s="68" t="s">
        <v>3120</v>
      </c>
    </row>
    <row r="1424" spans="1:12">
      <c r="A1424" s="63">
        <v>1600</v>
      </c>
      <c r="B1424" s="63" t="s">
        <v>3162</v>
      </c>
      <c r="C1424" s="64" t="s">
        <v>1475</v>
      </c>
      <c r="D1424" s="65">
        <v>42916</v>
      </c>
      <c r="E1424" s="66">
        <v>2</v>
      </c>
      <c r="F1424" s="66">
        <v>22</v>
      </c>
      <c r="G1424" s="66" t="str">
        <f>_xlfn.XLOOKUP(E1424,'Cost Pools'!$A$3:$A$8,'Cost Pools'!$B$3:$B$8,"Tarkista KP-numero")</f>
        <v>Consulting</v>
      </c>
      <c r="H1424" s="66" t="str">
        <f>_xlfn.XLOOKUP(F1424,'Cost Pools'!$C$3:$C$13,'Cost Pools'!$D$3:$D$13,"Check CP Number")</f>
        <v>Pittsburg</v>
      </c>
      <c r="I1424" s="67">
        <v>610</v>
      </c>
      <c r="J1424" s="68"/>
      <c r="K1424" s="66">
        <v>2341</v>
      </c>
      <c r="L1424" s="68" t="s">
        <v>3120</v>
      </c>
    </row>
    <row r="1425" spans="1:12">
      <c r="A1425" s="63">
        <v>1600</v>
      </c>
      <c r="B1425" s="63" t="s">
        <v>3162</v>
      </c>
      <c r="C1425" s="64" t="s">
        <v>1476</v>
      </c>
      <c r="D1425" s="65">
        <v>42916</v>
      </c>
      <c r="E1425" s="66">
        <v>1</v>
      </c>
      <c r="F1425" s="66">
        <v>12</v>
      </c>
      <c r="G1425" s="66" t="str">
        <f>_xlfn.XLOOKUP(E1425,'Cost Pools'!$A$3:$A$8,'Cost Pools'!$B$3:$B$8,"Tarkista KP-numero")</f>
        <v>Accounting</v>
      </c>
      <c r="H1425" s="66" t="str">
        <f>_xlfn.XLOOKUP(F1425,'Cost Pools'!$C$3:$C$13,'Cost Pools'!$D$3:$D$13,"Check CP Number")</f>
        <v>Los Angeles</v>
      </c>
      <c r="I1425" s="67">
        <v>879.62</v>
      </c>
      <c r="J1425" s="68"/>
      <c r="K1425" s="66">
        <v>2341</v>
      </c>
      <c r="L1425" s="68" t="s">
        <v>3120</v>
      </c>
    </row>
    <row r="1426" spans="1:12">
      <c r="A1426" s="63">
        <v>1600</v>
      </c>
      <c r="B1426" s="63" t="s">
        <v>3162</v>
      </c>
      <c r="C1426" s="64" t="s">
        <v>1477</v>
      </c>
      <c r="D1426" s="65">
        <v>42916</v>
      </c>
      <c r="E1426" s="66">
        <v>6</v>
      </c>
      <c r="F1426" s="66">
        <v>61</v>
      </c>
      <c r="G1426" s="66" t="str">
        <f>_xlfn.XLOOKUP(E1426,'Cost Pools'!$A$3:$A$8,'Cost Pools'!$B$3:$B$8,"Tarkista KP-numero")</f>
        <v>Other Services</v>
      </c>
      <c r="H1426" s="66" t="str">
        <f>_xlfn.XLOOKUP(F1426,'Cost Pools'!$C$3:$C$13,'Cost Pools'!$D$3:$D$13,"Check CP Number")</f>
        <v>New York</v>
      </c>
      <c r="I1426" s="67">
        <v>2976.8</v>
      </c>
      <c r="J1426" s="68"/>
      <c r="K1426" s="66">
        <v>212</v>
      </c>
      <c r="L1426" s="68" t="s">
        <v>3037</v>
      </c>
    </row>
    <row r="1427" spans="1:12">
      <c r="A1427" s="63">
        <v>1600</v>
      </c>
      <c r="B1427" s="63" t="s">
        <v>3162</v>
      </c>
      <c r="C1427" s="64" t="s">
        <v>1478</v>
      </c>
      <c r="D1427" s="65">
        <v>42916</v>
      </c>
      <c r="E1427" s="66">
        <v>1</v>
      </c>
      <c r="F1427" s="66">
        <v>12</v>
      </c>
      <c r="G1427" s="66" t="str">
        <f>_xlfn.XLOOKUP(E1427,'Cost Pools'!$A$3:$A$8,'Cost Pools'!$B$3:$B$8,"Tarkista KP-numero")</f>
        <v>Accounting</v>
      </c>
      <c r="H1427" s="66" t="str">
        <f>_xlfn.XLOOKUP(F1427,'Cost Pools'!$C$3:$C$13,'Cost Pools'!$D$3:$D$13,"Check CP Number")</f>
        <v>Los Angeles</v>
      </c>
      <c r="I1427" s="68"/>
      <c r="J1427" s="67">
        <v>-1011.38</v>
      </c>
      <c r="K1427" s="66">
        <v>212</v>
      </c>
      <c r="L1427" s="68" t="s">
        <v>3037</v>
      </c>
    </row>
    <row r="1428" spans="1:12">
      <c r="A1428" s="63">
        <v>1600</v>
      </c>
      <c r="B1428" s="63" t="s">
        <v>3162</v>
      </c>
      <c r="C1428" s="64" t="s">
        <v>1479</v>
      </c>
      <c r="D1428" s="65">
        <v>42916</v>
      </c>
      <c r="E1428" s="66">
        <v>1</v>
      </c>
      <c r="F1428" s="66">
        <v>12</v>
      </c>
      <c r="G1428" s="66" t="str">
        <f>_xlfn.XLOOKUP(E1428,'Cost Pools'!$A$3:$A$8,'Cost Pools'!$B$3:$B$8,"Tarkista KP-numero")</f>
        <v>Accounting</v>
      </c>
      <c r="H1428" s="66" t="str">
        <f>_xlfn.XLOOKUP(F1428,'Cost Pools'!$C$3:$C$13,'Cost Pools'!$D$3:$D$13,"Check CP Number")</f>
        <v>Los Angeles</v>
      </c>
      <c r="I1428" s="67">
        <v>1409.1</v>
      </c>
      <c r="J1428" s="68"/>
      <c r="K1428" s="66">
        <v>440</v>
      </c>
      <c r="L1428" s="68" t="s">
        <v>3058</v>
      </c>
    </row>
    <row r="1429" spans="1:12">
      <c r="A1429" s="63">
        <v>1600</v>
      </c>
      <c r="B1429" s="63" t="s">
        <v>3162</v>
      </c>
      <c r="C1429" s="64" t="s">
        <v>1480</v>
      </c>
      <c r="D1429" s="65">
        <v>42916</v>
      </c>
      <c r="E1429" s="66">
        <v>2</v>
      </c>
      <c r="F1429" s="66">
        <v>22</v>
      </c>
      <c r="G1429" s="66" t="str">
        <f>_xlfn.XLOOKUP(E1429,'Cost Pools'!$A$3:$A$8,'Cost Pools'!$B$3:$B$8,"Tarkista KP-numero")</f>
        <v>Consulting</v>
      </c>
      <c r="H1429" s="66" t="str">
        <f>_xlfn.XLOOKUP(F1429,'Cost Pools'!$C$3:$C$13,'Cost Pools'!$D$3:$D$13,"Check CP Number")</f>
        <v>Pittsburg</v>
      </c>
      <c r="I1429" s="67">
        <v>1431.06</v>
      </c>
      <c r="J1429" s="68"/>
      <c r="K1429" s="66">
        <v>440</v>
      </c>
      <c r="L1429" s="68" t="s">
        <v>3058</v>
      </c>
    </row>
    <row r="1430" spans="1:12">
      <c r="A1430" s="63">
        <v>1600</v>
      </c>
      <c r="B1430" s="63" t="s">
        <v>3162</v>
      </c>
      <c r="C1430" s="64" t="s">
        <v>1481</v>
      </c>
      <c r="D1430" s="65">
        <v>42916</v>
      </c>
      <c r="E1430" s="66">
        <v>6</v>
      </c>
      <c r="F1430" s="66">
        <v>62</v>
      </c>
      <c r="G1430" s="66" t="str">
        <f>_xlfn.XLOOKUP(E1430,'Cost Pools'!$A$3:$A$8,'Cost Pools'!$B$3:$B$8,"Tarkista KP-numero")</f>
        <v>Other Services</v>
      </c>
      <c r="H1430" s="66" t="str">
        <f>_xlfn.XLOOKUP(F1430,'Cost Pools'!$C$3:$C$13,'Cost Pools'!$D$3:$D$13,"Check CP Number")</f>
        <v>Los Angeles</v>
      </c>
      <c r="I1430" s="67">
        <v>580.72</v>
      </c>
      <c r="J1430" s="68"/>
      <c r="K1430" s="66">
        <v>440</v>
      </c>
      <c r="L1430" s="68" t="s">
        <v>3058</v>
      </c>
    </row>
    <row r="1431" spans="1:12">
      <c r="A1431" s="63">
        <v>1600</v>
      </c>
      <c r="B1431" s="63" t="s">
        <v>3162</v>
      </c>
      <c r="C1431" s="64" t="s">
        <v>1482</v>
      </c>
      <c r="D1431" s="65">
        <v>42916</v>
      </c>
      <c r="E1431" s="66">
        <v>1</v>
      </c>
      <c r="F1431" s="66">
        <v>11</v>
      </c>
      <c r="G1431" s="66" t="str">
        <f>_xlfn.XLOOKUP(E1431,'Cost Pools'!$A$3:$A$8,'Cost Pools'!$B$3:$B$8,"Tarkista KP-numero")</f>
        <v>Accounting</v>
      </c>
      <c r="H1431" s="66" t="str">
        <f>_xlfn.XLOOKUP(F1431,'Cost Pools'!$C$3:$C$13,'Cost Pools'!$D$3:$D$13,"Check CP Number")</f>
        <v>New York</v>
      </c>
      <c r="I1431" s="67">
        <v>5490</v>
      </c>
      <c r="J1431" s="68"/>
      <c r="K1431" s="66">
        <v>207</v>
      </c>
      <c r="L1431" s="68" t="s">
        <v>3036</v>
      </c>
    </row>
    <row r="1432" spans="1:12">
      <c r="A1432" s="63">
        <v>1600</v>
      </c>
      <c r="B1432" s="63" t="s">
        <v>3162</v>
      </c>
      <c r="C1432" s="64" t="s">
        <v>1483</v>
      </c>
      <c r="D1432" s="65">
        <v>42916</v>
      </c>
      <c r="E1432" s="66">
        <v>1</v>
      </c>
      <c r="F1432" s="66">
        <v>11</v>
      </c>
      <c r="G1432" s="66" t="str">
        <f>_xlfn.XLOOKUP(E1432,'Cost Pools'!$A$3:$A$8,'Cost Pools'!$B$3:$B$8,"Tarkista KP-numero")</f>
        <v>Accounting</v>
      </c>
      <c r="H1432" s="66" t="str">
        <f>_xlfn.XLOOKUP(F1432,'Cost Pools'!$C$3:$C$13,'Cost Pools'!$D$3:$D$13,"Check CP Number")</f>
        <v>New York</v>
      </c>
      <c r="I1432" s="67">
        <v>5823.55</v>
      </c>
      <c r="J1432" s="68"/>
      <c r="K1432" s="66">
        <v>207</v>
      </c>
      <c r="L1432" s="68" t="s">
        <v>3036</v>
      </c>
    </row>
    <row r="1433" spans="1:12">
      <c r="A1433" s="63">
        <v>1600</v>
      </c>
      <c r="B1433" s="63" t="s">
        <v>3162</v>
      </c>
      <c r="C1433" s="64" t="s">
        <v>1484</v>
      </c>
      <c r="D1433" s="65">
        <v>42916</v>
      </c>
      <c r="E1433" s="66">
        <v>1</v>
      </c>
      <c r="F1433" s="66">
        <v>12</v>
      </c>
      <c r="G1433" s="66" t="str">
        <f>_xlfn.XLOOKUP(E1433,'Cost Pools'!$A$3:$A$8,'Cost Pools'!$B$3:$B$8,"Tarkista KP-numero")</f>
        <v>Accounting</v>
      </c>
      <c r="H1433" s="66" t="str">
        <f>_xlfn.XLOOKUP(F1433,'Cost Pools'!$C$3:$C$13,'Cost Pools'!$D$3:$D$13,"Check CP Number")</f>
        <v>Los Angeles</v>
      </c>
      <c r="I1433" s="67">
        <v>879.62</v>
      </c>
      <c r="J1433" s="68"/>
      <c r="K1433" s="66">
        <v>207</v>
      </c>
      <c r="L1433" s="68" t="s">
        <v>3036</v>
      </c>
    </row>
    <row r="1434" spans="1:12">
      <c r="A1434" s="63">
        <v>1600</v>
      </c>
      <c r="B1434" s="63" t="s">
        <v>3162</v>
      </c>
      <c r="C1434" s="64" t="s">
        <v>1485</v>
      </c>
      <c r="D1434" s="65">
        <v>42916</v>
      </c>
      <c r="E1434" s="66">
        <v>2</v>
      </c>
      <c r="F1434" s="66">
        <v>22</v>
      </c>
      <c r="G1434" s="66" t="str">
        <f>_xlfn.XLOOKUP(E1434,'Cost Pools'!$A$3:$A$8,'Cost Pools'!$B$3:$B$8,"Tarkista KP-numero")</f>
        <v>Consulting</v>
      </c>
      <c r="H1434" s="66" t="str">
        <f>_xlfn.XLOOKUP(F1434,'Cost Pools'!$C$3:$C$13,'Cost Pools'!$D$3:$D$13,"Check CP Number")</f>
        <v>Pittsburg</v>
      </c>
      <c r="I1434" s="67">
        <v>1342</v>
      </c>
      <c r="J1434" s="68"/>
      <c r="K1434" s="66">
        <v>2178</v>
      </c>
      <c r="L1434" s="68" t="s">
        <v>3115</v>
      </c>
    </row>
    <row r="1435" spans="1:12">
      <c r="A1435" s="63">
        <v>1600</v>
      </c>
      <c r="B1435" s="63" t="s">
        <v>3162</v>
      </c>
      <c r="C1435" s="64" t="s">
        <v>1486</v>
      </c>
      <c r="D1435" s="65">
        <v>42916</v>
      </c>
      <c r="E1435" s="66">
        <v>2</v>
      </c>
      <c r="F1435" s="66">
        <v>22</v>
      </c>
      <c r="G1435" s="66" t="str">
        <f>_xlfn.XLOOKUP(E1435,'Cost Pools'!$A$3:$A$8,'Cost Pools'!$B$3:$B$8,"Tarkista KP-numero")</f>
        <v>Consulting</v>
      </c>
      <c r="H1435" s="66" t="str">
        <f>_xlfn.XLOOKUP(F1435,'Cost Pools'!$C$3:$C$13,'Cost Pools'!$D$3:$D$13,"Check CP Number")</f>
        <v>Pittsburg</v>
      </c>
      <c r="I1435" s="67">
        <v>1187.06</v>
      </c>
      <c r="J1435" s="68"/>
      <c r="K1435" s="66">
        <v>2077</v>
      </c>
      <c r="L1435" s="68" t="s">
        <v>3111</v>
      </c>
    </row>
    <row r="1436" spans="1:12">
      <c r="A1436" s="63">
        <v>1600</v>
      </c>
      <c r="B1436" s="63" t="s">
        <v>3162</v>
      </c>
      <c r="C1436" s="64" t="s">
        <v>1487</v>
      </c>
      <c r="D1436" s="65">
        <v>42916</v>
      </c>
      <c r="E1436" s="66">
        <v>2</v>
      </c>
      <c r="F1436" s="66">
        <v>22</v>
      </c>
      <c r="G1436" s="66" t="str">
        <f>_xlfn.XLOOKUP(E1436,'Cost Pools'!$A$3:$A$8,'Cost Pools'!$B$3:$B$8,"Tarkista KP-numero")</f>
        <v>Consulting</v>
      </c>
      <c r="H1436" s="66" t="str">
        <f>_xlfn.XLOOKUP(F1436,'Cost Pools'!$C$3:$C$13,'Cost Pools'!$D$3:$D$13,"Check CP Number")</f>
        <v>Pittsburg</v>
      </c>
      <c r="I1436" s="67">
        <v>939.4</v>
      </c>
      <c r="J1436" s="68"/>
      <c r="K1436" s="66">
        <v>2077</v>
      </c>
      <c r="L1436" s="68" t="s">
        <v>3111</v>
      </c>
    </row>
    <row r="1437" spans="1:12">
      <c r="A1437" s="63">
        <v>1600</v>
      </c>
      <c r="B1437" s="63" t="s">
        <v>3162</v>
      </c>
      <c r="C1437" s="64" t="s">
        <v>1488</v>
      </c>
      <c r="D1437" s="65">
        <v>42916</v>
      </c>
      <c r="E1437" s="66">
        <v>2</v>
      </c>
      <c r="F1437" s="66">
        <v>22</v>
      </c>
      <c r="G1437" s="66" t="str">
        <f>_xlfn.XLOOKUP(E1437,'Cost Pools'!$A$3:$A$8,'Cost Pools'!$B$3:$B$8,"Tarkista KP-numero")</f>
        <v>Consulting</v>
      </c>
      <c r="H1437" s="66" t="str">
        <f>_xlfn.XLOOKUP(F1437,'Cost Pools'!$C$3:$C$13,'Cost Pools'!$D$3:$D$13,"Check CP Number")</f>
        <v>Pittsburg</v>
      </c>
      <c r="I1437" s="67">
        <v>939.4</v>
      </c>
      <c r="J1437" s="68"/>
      <c r="K1437" s="66">
        <v>2077</v>
      </c>
      <c r="L1437" s="68" t="s">
        <v>3111</v>
      </c>
    </row>
    <row r="1438" spans="1:12">
      <c r="A1438" s="63">
        <v>1600</v>
      </c>
      <c r="B1438" s="63" t="s">
        <v>3162</v>
      </c>
      <c r="C1438" s="64" t="s">
        <v>1489</v>
      </c>
      <c r="D1438" s="65">
        <v>42916</v>
      </c>
      <c r="E1438" s="66">
        <v>6</v>
      </c>
      <c r="F1438" s="66">
        <v>62</v>
      </c>
      <c r="G1438" s="66" t="str">
        <f>_xlfn.XLOOKUP(E1438,'Cost Pools'!$A$3:$A$8,'Cost Pools'!$B$3:$B$8,"Tarkista KP-numero")</f>
        <v>Other Services</v>
      </c>
      <c r="H1438" s="66" t="str">
        <f>_xlfn.XLOOKUP(F1438,'Cost Pools'!$C$3:$C$13,'Cost Pools'!$D$3:$D$13,"Check CP Number")</f>
        <v>Los Angeles</v>
      </c>
      <c r="I1438" s="67">
        <v>414.8</v>
      </c>
      <c r="J1438" s="68"/>
      <c r="K1438" s="66">
        <v>2037</v>
      </c>
      <c r="L1438" s="68" t="s">
        <v>3108</v>
      </c>
    </row>
    <row r="1439" spans="1:12">
      <c r="A1439" s="63">
        <v>1600</v>
      </c>
      <c r="B1439" s="63" t="s">
        <v>3162</v>
      </c>
      <c r="C1439" s="64" t="s">
        <v>1490</v>
      </c>
      <c r="D1439" s="65">
        <v>42916</v>
      </c>
      <c r="E1439" s="66">
        <v>2</v>
      </c>
      <c r="F1439" s="66">
        <v>22</v>
      </c>
      <c r="G1439" s="66" t="str">
        <f>_xlfn.XLOOKUP(E1439,'Cost Pools'!$A$3:$A$8,'Cost Pools'!$B$3:$B$8,"Tarkista KP-numero")</f>
        <v>Consulting</v>
      </c>
      <c r="H1439" s="66" t="str">
        <f>_xlfn.XLOOKUP(F1439,'Cost Pools'!$C$3:$C$13,'Cost Pools'!$D$3:$D$13,"Check CP Number")</f>
        <v>Pittsburg</v>
      </c>
      <c r="I1439" s="67">
        <v>610</v>
      </c>
      <c r="J1439" s="68"/>
      <c r="K1439" s="66">
        <v>2037</v>
      </c>
      <c r="L1439" s="68" t="s">
        <v>3108</v>
      </c>
    </row>
    <row r="1440" spans="1:12">
      <c r="A1440" s="63">
        <v>1600</v>
      </c>
      <c r="B1440" s="63" t="s">
        <v>3162</v>
      </c>
      <c r="C1440" s="64" t="s">
        <v>1491</v>
      </c>
      <c r="D1440" s="65">
        <v>42916</v>
      </c>
      <c r="E1440" s="66">
        <v>1</v>
      </c>
      <c r="F1440" s="66">
        <v>11</v>
      </c>
      <c r="G1440" s="66" t="str">
        <f>_xlfn.XLOOKUP(E1440,'Cost Pools'!$A$3:$A$8,'Cost Pools'!$B$3:$B$8,"Tarkista KP-numero")</f>
        <v>Accounting</v>
      </c>
      <c r="H1440" s="66" t="str">
        <f>_xlfn.XLOOKUP(F1440,'Cost Pools'!$C$3:$C$13,'Cost Pools'!$D$3:$D$13,"Check CP Number")</f>
        <v>New York</v>
      </c>
      <c r="I1440" s="67">
        <v>610</v>
      </c>
      <c r="J1440" s="68"/>
      <c r="K1440" s="66">
        <v>1805</v>
      </c>
      <c r="L1440" s="68" t="s">
        <v>3105</v>
      </c>
    </row>
    <row r="1441" spans="1:12">
      <c r="A1441" s="63">
        <v>1600</v>
      </c>
      <c r="B1441" s="63" t="s">
        <v>3162</v>
      </c>
      <c r="C1441" s="64" t="s">
        <v>1492</v>
      </c>
      <c r="D1441" s="65">
        <v>42916</v>
      </c>
      <c r="E1441" s="66">
        <v>2</v>
      </c>
      <c r="F1441" s="66">
        <v>21</v>
      </c>
      <c r="G1441" s="66" t="str">
        <f>_xlfn.XLOOKUP(E1441,'Cost Pools'!$A$3:$A$8,'Cost Pools'!$B$3:$B$8,"Tarkista KP-numero")</f>
        <v>Consulting</v>
      </c>
      <c r="H1441" s="66" t="str">
        <f>_xlfn.XLOOKUP(F1441,'Cost Pools'!$C$3:$C$13,'Cost Pools'!$D$3:$D$13,"Check CP Number")</f>
        <v>London</v>
      </c>
      <c r="I1441" s="67">
        <v>3660</v>
      </c>
      <c r="J1441" s="68"/>
      <c r="K1441" s="66">
        <v>1805</v>
      </c>
      <c r="L1441" s="68" t="s">
        <v>3105</v>
      </c>
    </row>
    <row r="1442" spans="1:12">
      <c r="A1442" s="63">
        <v>1600</v>
      </c>
      <c r="B1442" s="63" t="s">
        <v>3162</v>
      </c>
      <c r="C1442" s="64" t="s">
        <v>1493</v>
      </c>
      <c r="D1442" s="65">
        <v>42916</v>
      </c>
      <c r="E1442" s="66">
        <v>2</v>
      </c>
      <c r="F1442" s="66">
        <v>21</v>
      </c>
      <c r="G1442" s="66" t="str">
        <f>_xlfn.XLOOKUP(E1442,'Cost Pools'!$A$3:$A$8,'Cost Pools'!$B$3:$B$8,"Tarkista KP-numero")</f>
        <v>Consulting</v>
      </c>
      <c r="H1442" s="66" t="str">
        <f>_xlfn.XLOOKUP(F1442,'Cost Pools'!$C$3:$C$13,'Cost Pools'!$D$3:$D$13,"Check CP Number")</f>
        <v>London</v>
      </c>
      <c r="I1442" s="67">
        <v>556.32000000000005</v>
      </c>
      <c r="J1442" s="68"/>
      <c r="K1442" s="66">
        <v>1805</v>
      </c>
      <c r="L1442" s="68" t="s">
        <v>3105</v>
      </c>
    </row>
    <row r="1443" spans="1:12">
      <c r="A1443" s="63">
        <v>1600</v>
      </c>
      <c r="B1443" s="63" t="s">
        <v>3162</v>
      </c>
      <c r="C1443" s="64" t="s">
        <v>1494</v>
      </c>
      <c r="D1443" s="65">
        <v>42916</v>
      </c>
      <c r="E1443" s="66">
        <v>1</v>
      </c>
      <c r="F1443" s="66">
        <v>11</v>
      </c>
      <c r="G1443" s="66" t="str">
        <f>_xlfn.XLOOKUP(E1443,'Cost Pools'!$A$3:$A$8,'Cost Pools'!$B$3:$B$8,"Tarkista KP-numero")</f>
        <v>Accounting</v>
      </c>
      <c r="H1443" s="66" t="str">
        <f>_xlfn.XLOOKUP(F1443,'Cost Pools'!$C$3:$C$13,'Cost Pools'!$D$3:$D$13,"Check CP Number")</f>
        <v>New York</v>
      </c>
      <c r="I1443" s="67">
        <v>1909.3</v>
      </c>
      <c r="J1443" s="68"/>
      <c r="K1443" s="66">
        <v>1805</v>
      </c>
      <c r="L1443" s="68" t="s">
        <v>3105</v>
      </c>
    </row>
    <row r="1444" spans="1:12">
      <c r="A1444" s="63">
        <v>1600</v>
      </c>
      <c r="B1444" s="63" t="s">
        <v>3162</v>
      </c>
      <c r="C1444" s="64" t="s">
        <v>1495</v>
      </c>
      <c r="D1444" s="65">
        <v>42916</v>
      </c>
      <c r="E1444" s="66">
        <v>2</v>
      </c>
      <c r="F1444" s="66">
        <v>21</v>
      </c>
      <c r="G1444" s="66" t="str">
        <f>_xlfn.XLOOKUP(E1444,'Cost Pools'!$A$3:$A$8,'Cost Pools'!$B$3:$B$8,"Tarkista KP-numero")</f>
        <v>Consulting</v>
      </c>
      <c r="H1444" s="66" t="str">
        <f>_xlfn.XLOOKUP(F1444,'Cost Pools'!$C$3:$C$13,'Cost Pools'!$D$3:$D$13,"Check CP Number")</f>
        <v>London</v>
      </c>
      <c r="I1444" s="67">
        <v>185.44</v>
      </c>
      <c r="J1444" s="68"/>
      <c r="K1444" s="66">
        <v>1805</v>
      </c>
      <c r="L1444" s="68" t="s">
        <v>3105</v>
      </c>
    </row>
    <row r="1445" spans="1:12">
      <c r="A1445" s="63">
        <v>1600</v>
      </c>
      <c r="B1445" s="63" t="s">
        <v>3162</v>
      </c>
      <c r="C1445" s="64" t="s">
        <v>1496</v>
      </c>
      <c r="D1445" s="65">
        <v>42916</v>
      </c>
      <c r="E1445" s="66">
        <v>2</v>
      </c>
      <c r="F1445" s="66">
        <v>21</v>
      </c>
      <c r="G1445" s="66" t="str">
        <f>_xlfn.XLOOKUP(E1445,'Cost Pools'!$A$3:$A$8,'Cost Pools'!$B$3:$B$8,"Tarkista KP-numero")</f>
        <v>Consulting</v>
      </c>
      <c r="H1445" s="66" t="str">
        <f>_xlfn.XLOOKUP(F1445,'Cost Pools'!$C$3:$C$13,'Cost Pools'!$D$3:$D$13,"Check CP Number")</f>
        <v>London</v>
      </c>
      <c r="I1445" s="67">
        <v>1220</v>
      </c>
      <c r="J1445" s="68"/>
      <c r="K1445" s="66">
        <v>1805</v>
      </c>
      <c r="L1445" s="68" t="s">
        <v>3105</v>
      </c>
    </row>
    <row r="1446" spans="1:12">
      <c r="A1446" s="63">
        <v>1600</v>
      </c>
      <c r="B1446" s="63" t="s">
        <v>3162</v>
      </c>
      <c r="C1446" s="64" t="s">
        <v>1497</v>
      </c>
      <c r="D1446" s="65">
        <v>42916</v>
      </c>
      <c r="E1446" s="66">
        <v>2</v>
      </c>
      <c r="F1446" s="66">
        <v>21</v>
      </c>
      <c r="G1446" s="66" t="str">
        <f>_xlfn.XLOOKUP(E1446,'Cost Pools'!$A$3:$A$8,'Cost Pools'!$B$3:$B$8,"Tarkista KP-numero")</f>
        <v>Consulting</v>
      </c>
      <c r="H1446" s="66" t="str">
        <f>_xlfn.XLOOKUP(F1446,'Cost Pools'!$C$3:$C$13,'Cost Pools'!$D$3:$D$13,"Check CP Number")</f>
        <v>London</v>
      </c>
      <c r="I1446" s="67">
        <v>12933.22</v>
      </c>
      <c r="J1446" s="68"/>
      <c r="K1446" s="66">
        <v>1805</v>
      </c>
      <c r="L1446" s="68" t="s">
        <v>3105</v>
      </c>
    </row>
    <row r="1447" spans="1:12">
      <c r="A1447" s="63">
        <v>1600</v>
      </c>
      <c r="B1447" s="63" t="s">
        <v>3162</v>
      </c>
      <c r="C1447" s="64" t="s">
        <v>1498</v>
      </c>
      <c r="D1447" s="65">
        <v>42916</v>
      </c>
      <c r="E1447" s="66">
        <v>1</v>
      </c>
      <c r="F1447" s="66">
        <v>11</v>
      </c>
      <c r="G1447" s="66" t="str">
        <f>_xlfn.XLOOKUP(E1447,'Cost Pools'!$A$3:$A$8,'Cost Pools'!$B$3:$B$8,"Tarkista KP-numero")</f>
        <v>Accounting</v>
      </c>
      <c r="H1447" s="66" t="str">
        <f>_xlfn.XLOOKUP(F1447,'Cost Pools'!$C$3:$C$13,'Cost Pools'!$D$3:$D$13,"Check CP Number")</f>
        <v>New York</v>
      </c>
      <c r="I1447" s="67">
        <v>17916.919999999998</v>
      </c>
      <c r="J1447" s="68"/>
      <c r="K1447" s="66">
        <v>1805</v>
      </c>
      <c r="L1447" s="68" t="s">
        <v>3105</v>
      </c>
    </row>
    <row r="1448" spans="1:12">
      <c r="A1448" s="63">
        <v>1600</v>
      </c>
      <c r="B1448" s="63" t="s">
        <v>3162</v>
      </c>
      <c r="C1448" s="64" t="s">
        <v>1499</v>
      </c>
      <c r="D1448" s="65">
        <v>42916</v>
      </c>
      <c r="E1448" s="66">
        <v>1</v>
      </c>
      <c r="F1448" s="66">
        <v>11</v>
      </c>
      <c r="G1448" s="66" t="str">
        <f>_xlfn.XLOOKUP(E1448,'Cost Pools'!$A$3:$A$8,'Cost Pools'!$B$3:$B$8,"Tarkista KP-numero")</f>
        <v>Accounting</v>
      </c>
      <c r="H1448" s="66" t="str">
        <f>_xlfn.XLOOKUP(F1448,'Cost Pools'!$C$3:$C$13,'Cost Pools'!$D$3:$D$13,"Check CP Number")</f>
        <v>New York</v>
      </c>
      <c r="I1448" s="67">
        <v>649.04</v>
      </c>
      <c r="J1448" s="68"/>
      <c r="K1448" s="66">
        <v>1805</v>
      </c>
      <c r="L1448" s="68" t="s">
        <v>3105</v>
      </c>
    </row>
    <row r="1449" spans="1:12">
      <c r="A1449" s="63">
        <v>1600</v>
      </c>
      <c r="B1449" s="63" t="s">
        <v>3162</v>
      </c>
      <c r="C1449" s="64" t="s">
        <v>1500</v>
      </c>
      <c r="D1449" s="65">
        <v>42916</v>
      </c>
      <c r="E1449" s="66">
        <v>2</v>
      </c>
      <c r="F1449" s="66">
        <v>21</v>
      </c>
      <c r="G1449" s="66" t="str">
        <f>_xlfn.XLOOKUP(E1449,'Cost Pools'!$A$3:$A$8,'Cost Pools'!$B$3:$B$8,"Tarkista KP-numero")</f>
        <v>Consulting</v>
      </c>
      <c r="H1449" s="66" t="str">
        <f>_xlfn.XLOOKUP(F1449,'Cost Pools'!$C$3:$C$13,'Cost Pools'!$D$3:$D$13,"Check CP Number")</f>
        <v>London</v>
      </c>
      <c r="I1449" s="67">
        <v>5039.82</v>
      </c>
      <c r="J1449" s="68"/>
      <c r="K1449" s="66">
        <v>1805</v>
      </c>
      <c r="L1449" s="68" t="s">
        <v>3105</v>
      </c>
    </row>
    <row r="1450" spans="1:12">
      <c r="A1450" s="63">
        <v>1600</v>
      </c>
      <c r="B1450" s="63" t="s">
        <v>3162</v>
      </c>
      <c r="C1450" s="64" t="s">
        <v>1501</v>
      </c>
      <c r="D1450" s="65">
        <v>42916</v>
      </c>
      <c r="E1450" s="66">
        <v>1</v>
      </c>
      <c r="F1450" s="66">
        <v>12</v>
      </c>
      <c r="G1450" s="66" t="str">
        <f>_xlfn.XLOOKUP(E1450,'Cost Pools'!$A$3:$A$8,'Cost Pools'!$B$3:$B$8,"Tarkista KP-numero")</f>
        <v>Accounting</v>
      </c>
      <c r="H1450" s="66" t="str">
        <f>_xlfn.XLOOKUP(F1450,'Cost Pools'!$C$3:$C$13,'Cost Pools'!$D$3:$D$13,"Check CP Number")</f>
        <v>Los Angeles</v>
      </c>
      <c r="I1450" s="67">
        <v>1005.28</v>
      </c>
      <c r="J1450" s="68"/>
      <c r="K1450" s="66">
        <v>111</v>
      </c>
      <c r="L1450" s="68" t="s">
        <v>3025</v>
      </c>
    </row>
    <row r="1451" spans="1:12">
      <c r="A1451" s="63">
        <v>1600</v>
      </c>
      <c r="B1451" s="63" t="s">
        <v>3162</v>
      </c>
      <c r="C1451" s="64" t="s">
        <v>1502</v>
      </c>
      <c r="D1451" s="65">
        <v>42916</v>
      </c>
      <c r="E1451" s="66">
        <v>6</v>
      </c>
      <c r="F1451" s="66">
        <v>61</v>
      </c>
      <c r="G1451" s="66" t="str">
        <f>_xlfn.XLOOKUP(E1451,'Cost Pools'!$A$3:$A$8,'Cost Pools'!$B$3:$B$8,"Tarkista KP-numero")</f>
        <v>Other Services</v>
      </c>
      <c r="H1451" s="66" t="str">
        <f>_xlfn.XLOOKUP(F1451,'Cost Pools'!$C$3:$C$13,'Cost Pools'!$D$3:$D$13,"Check CP Number")</f>
        <v>New York</v>
      </c>
      <c r="I1451" s="67">
        <v>2488.8000000000002</v>
      </c>
      <c r="J1451" s="68"/>
      <c r="K1451" s="66">
        <v>111</v>
      </c>
      <c r="L1451" s="68" t="s">
        <v>3025</v>
      </c>
    </row>
    <row r="1452" spans="1:12">
      <c r="A1452" s="63">
        <v>1600</v>
      </c>
      <c r="B1452" s="63" t="s">
        <v>3162</v>
      </c>
      <c r="C1452" s="64" t="s">
        <v>1503</v>
      </c>
      <c r="D1452" s="65">
        <v>42916</v>
      </c>
      <c r="E1452" s="66">
        <v>2</v>
      </c>
      <c r="F1452" s="66">
        <v>22</v>
      </c>
      <c r="G1452" s="66" t="str">
        <f>_xlfn.XLOOKUP(E1452,'Cost Pools'!$A$3:$A$8,'Cost Pools'!$B$3:$B$8,"Tarkista KP-numero")</f>
        <v>Consulting</v>
      </c>
      <c r="H1452" s="66" t="str">
        <f>_xlfn.XLOOKUP(F1452,'Cost Pools'!$C$3:$C$13,'Cost Pools'!$D$3:$D$13,"Check CP Number")</f>
        <v>Pittsburg</v>
      </c>
      <c r="I1452" s="67">
        <v>939.4</v>
      </c>
      <c r="J1452" s="68"/>
      <c r="K1452" s="66">
        <v>1268</v>
      </c>
      <c r="L1452" s="68" t="s">
        <v>3099</v>
      </c>
    </row>
    <row r="1453" spans="1:12">
      <c r="A1453" s="63">
        <v>1600</v>
      </c>
      <c r="B1453" s="63" t="s">
        <v>3162</v>
      </c>
      <c r="C1453" s="64" t="s">
        <v>1504</v>
      </c>
      <c r="D1453" s="65">
        <v>42916</v>
      </c>
      <c r="E1453" s="66">
        <v>2</v>
      </c>
      <c r="F1453" s="66">
        <v>22</v>
      </c>
      <c r="G1453" s="66" t="str">
        <f>_xlfn.XLOOKUP(E1453,'Cost Pools'!$A$3:$A$8,'Cost Pools'!$B$3:$B$8,"Tarkista KP-numero")</f>
        <v>Consulting</v>
      </c>
      <c r="H1453" s="66" t="str">
        <f>_xlfn.XLOOKUP(F1453,'Cost Pools'!$C$3:$C$13,'Cost Pools'!$D$3:$D$13,"Check CP Number")</f>
        <v>Pittsburg</v>
      </c>
      <c r="I1453" s="67">
        <v>1342</v>
      </c>
      <c r="J1453" s="68"/>
      <c r="K1453" s="66">
        <v>3081</v>
      </c>
      <c r="L1453" s="68" t="s">
        <v>3144</v>
      </c>
    </row>
    <row r="1454" spans="1:12">
      <c r="A1454" s="63">
        <v>1600</v>
      </c>
      <c r="B1454" s="63" t="s">
        <v>3162</v>
      </c>
      <c r="C1454" s="64" t="s">
        <v>1505</v>
      </c>
      <c r="D1454" s="65">
        <v>42916</v>
      </c>
      <c r="E1454" s="66">
        <v>1</v>
      </c>
      <c r="F1454" s="66">
        <v>12</v>
      </c>
      <c r="G1454" s="66" t="str">
        <f>_xlfn.XLOOKUP(E1454,'Cost Pools'!$A$3:$A$8,'Cost Pools'!$B$3:$B$8,"Tarkista KP-numero")</f>
        <v>Accounting</v>
      </c>
      <c r="H1454" s="66" t="str">
        <f>_xlfn.XLOOKUP(F1454,'Cost Pools'!$C$3:$C$13,'Cost Pools'!$D$3:$D$13,"Check CP Number")</f>
        <v>Los Angeles</v>
      </c>
      <c r="I1454" s="68"/>
      <c r="J1454" s="67">
        <v>-1700.68</v>
      </c>
      <c r="K1454" s="66">
        <v>3077</v>
      </c>
      <c r="L1454" s="68" t="s">
        <v>3143</v>
      </c>
    </row>
    <row r="1455" spans="1:12">
      <c r="A1455" s="63">
        <v>1600</v>
      </c>
      <c r="B1455" s="63" t="s">
        <v>3162</v>
      </c>
      <c r="C1455" s="64" t="s">
        <v>1506</v>
      </c>
      <c r="D1455" s="65">
        <v>42916</v>
      </c>
      <c r="E1455" s="66">
        <v>1</v>
      </c>
      <c r="F1455" s="66">
        <v>12</v>
      </c>
      <c r="G1455" s="66" t="str">
        <f>_xlfn.XLOOKUP(E1455,'Cost Pools'!$A$3:$A$8,'Cost Pools'!$B$3:$B$8,"Tarkista KP-numero")</f>
        <v>Accounting</v>
      </c>
      <c r="H1455" s="66" t="str">
        <f>_xlfn.XLOOKUP(F1455,'Cost Pools'!$C$3:$C$13,'Cost Pools'!$D$3:$D$13,"Check CP Number")</f>
        <v>Los Angeles</v>
      </c>
      <c r="I1455" s="67">
        <v>1394</v>
      </c>
      <c r="J1455" s="68"/>
      <c r="K1455" s="66">
        <v>3077</v>
      </c>
      <c r="L1455" s="68" t="s">
        <v>3143</v>
      </c>
    </row>
    <row r="1456" spans="1:12">
      <c r="A1456" s="63">
        <v>1600</v>
      </c>
      <c r="B1456" s="63" t="s">
        <v>3162</v>
      </c>
      <c r="C1456" s="64" t="s">
        <v>1507</v>
      </c>
      <c r="D1456" s="65">
        <v>42916</v>
      </c>
      <c r="E1456" s="66">
        <v>1</v>
      </c>
      <c r="F1456" s="66">
        <v>12</v>
      </c>
      <c r="G1456" s="66" t="str">
        <f>_xlfn.XLOOKUP(E1456,'Cost Pools'!$A$3:$A$8,'Cost Pools'!$B$3:$B$8,"Tarkista KP-numero")</f>
        <v>Accounting</v>
      </c>
      <c r="H1456" s="66" t="str">
        <f>_xlfn.XLOOKUP(F1456,'Cost Pools'!$C$3:$C$13,'Cost Pools'!$D$3:$D$13,"Check CP Number")</f>
        <v>Los Angeles</v>
      </c>
      <c r="I1456" s="67">
        <v>1409.1</v>
      </c>
      <c r="J1456" s="68"/>
      <c r="K1456" s="66">
        <v>3077</v>
      </c>
      <c r="L1456" s="68" t="s">
        <v>3143</v>
      </c>
    </row>
    <row r="1457" spans="1:12">
      <c r="A1457" s="63">
        <v>1600</v>
      </c>
      <c r="B1457" s="63" t="s">
        <v>3162</v>
      </c>
      <c r="C1457" s="64" t="s">
        <v>1508</v>
      </c>
      <c r="D1457" s="65">
        <v>42916</v>
      </c>
      <c r="E1457" s="66">
        <v>1</v>
      </c>
      <c r="F1457" s="66">
        <v>12</v>
      </c>
      <c r="G1457" s="66" t="str">
        <f>_xlfn.XLOOKUP(E1457,'Cost Pools'!$A$3:$A$8,'Cost Pools'!$B$3:$B$8,"Tarkista KP-numero")</f>
        <v>Accounting</v>
      </c>
      <c r="H1457" s="66" t="str">
        <f>_xlfn.XLOOKUP(F1457,'Cost Pools'!$C$3:$C$13,'Cost Pools'!$D$3:$D$13,"Check CP Number")</f>
        <v>Los Angeles</v>
      </c>
      <c r="I1457" s="67">
        <v>2013</v>
      </c>
      <c r="J1457" s="68"/>
      <c r="K1457" s="66">
        <v>2951</v>
      </c>
      <c r="L1457" s="68" t="s">
        <v>3140</v>
      </c>
    </row>
    <row r="1458" spans="1:12">
      <c r="A1458" s="63">
        <v>1600</v>
      </c>
      <c r="B1458" s="63" t="s">
        <v>3162</v>
      </c>
      <c r="C1458" s="64" t="s">
        <v>1509</v>
      </c>
      <c r="D1458" s="65">
        <v>42916</v>
      </c>
      <c r="E1458" s="66">
        <v>2</v>
      </c>
      <c r="F1458" s="66">
        <v>22</v>
      </c>
      <c r="G1458" s="66" t="str">
        <f>_xlfn.XLOOKUP(E1458,'Cost Pools'!$A$3:$A$8,'Cost Pools'!$B$3:$B$8,"Tarkista KP-numero")</f>
        <v>Consulting</v>
      </c>
      <c r="H1458" s="66" t="str">
        <f>_xlfn.XLOOKUP(F1458,'Cost Pools'!$C$3:$C$13,'Cost Pools'!$D$3:$D$13,"Check CP Number")</f>
        <v>Pittsburg</v>
      </c>
      <c r="I1458" s="67">
        <v>1271.24</v>
      </c>
      <c r="J1458" s="68"/>
      <c r="K1458" s="66">
        <v>2951</v>
      </c>
      <c r="L1458" s="68" t="s">
        <v>3140</v>
      </c>
    </row>
    <row r="1459" spans="1:12">
      <c r="A1459" s="63">
        <v>1600</v>
      </c>
      <c r="B1459" s="63" t="s">
        <v>3162</v>
      </c>
      <c r="C1459" s="64" t="s">
        <v>1510</v>
      </c>
      <c r="D1459" s="65">
        <v>42916</v>
      </c>
      <c r="E1459" s="66">
        <v>2</v>
      </c>
      <c r="F1459" s="66">
        <v>22</v>
      </c>
      <c r="G1459" s="66" t="str">
        <f>_xlfn.XLOOKUP(E1459,'Cost Pools'!$A$3:$A$8,'Cost Pools'!$B$3:$B$8,"Tarkista KP-numero")</f>
        <v>Consulting</v>
      </c>
      <c r="H1459" s="66" t="str">
        <f>_xlfn.XLOOKUP(F1459,'Cost Pools'!$C$3:$C$13,'Cost Pools'!$D$3:$D$13,"Check CP Number")</f>
        <v>Pittsburg</v>
      </c>
      <c r="I1459" s="67">
        <v>1271.24</v>
      </c>
      <c r="J1459" s="68"/>
      <c r="K1459" s="66">
        <v>2951</v>
      </c>
      <c r="L1459" s="68" t="s">
        <v>3140</v>
      </c>
    </row>
    <row r="1460" spans="1:12">
      <c r="A1460" s="63">
        <v>1600</v>
      </c>
      <c r="B1460" s="63" t="s">
        <v>3162</v>
      </c>
      <c r="C1460" s="64" t="s">
        <v>1511</v>
      </c>
      <c r="D1460" s="65">
        <v>42916</v>
      </c>
      <c r="E1460" s="66">
        <v>1</v>
      </c>
      <c r="F1460" s="66">
        <v>12</v>
      </c>
      <c r="G1460" s="66" t="str">
        <f>_xlfn.XLOOKUP(E1460,'Cost Pools'!$A$3:$A$8,'Cost Pools'!$B$3:$B$8,"Tarkista KP-numero")</f>
        <v>Accounting</v>
      </c>
      <c r="H1460" s="66" t="str">
        <f>_xlfn.XLOOKUP(F1460,'Cost Pools'!$C$3:$C$13,'Cost Pools'!$D$3:$D$13,"Check CP Number")</f>
        <v>Los Angeles</v>
      </c>
      <c r="I1460" s="67">
        <v>1456.68</v>
      </c>
      <c r="J1460" s="68"/>
      <c r="K1460" s="66">
        <v>2951</v>
      </c>
      <c r="L1460" s="68" t="s">
        <v>3140</v>
      </c>
    </row>
    <row r="1461" spans="1:12">
      <c r="A1461" s="63">
        <v>1600</v>
      </c>
      <c r="B1461" s="63" t="s">
        <v>3162</v>
      </c>
      <c r="C1461" s="64" t="s">
        <v>1512</v>
      </c>
      <c r="D1461" s="65">
        <v>42916</v>
      </c>
      <c r="E1461" s="66">
        <v>1</v>
      </c>
      <c r="F1461" s="66">
        <v>12</v>
      </c>
      <c r="G1461" s="66" t="str">
        <f>_xlfn.XLOOKUP(E1461,'Cost Pools'!$A$3:$A$8,'Cost Pools'!$B$3:$B$8,"Tarkista KP-numero")</f>
        <v>Accounting</v>
      </c>
      <c r="H1461" s="66" t="str">
        <f>_xlfn.XLOOKUP(F1461,'Cost Pools'!$C$3:$C$13,'Cost Pools'!$D$3:$D$13,"Check CP Number")</f>
        <v>Los Angeles</v>
      </c>
      <c r="I1461" s="67">
        <v>971.12</v>
      </c>
      <c r="J1461" s="68"/>
      <c r="K1461" s="66">
        <v>2951</v>
      </c>
      <c r="L1461" s="68" t="s">
        <v>3140</v>
      </c>
    </row>
    <row r="1462" spans="1:12">
      <c r="A1462" s="63">
        <v>1600</v>
      </c>
      <c r="B1462" s="63" t="s">
        <v>3162</v>
      </c>
      <c r="C1462" s="64" t="s">
        <v>1513</v>
      </c>
      <c r="D1462" s="65">
        <v>42916</v>
      </c>
      <c r="E1462" s="66">
        <v>1</v>
      </c>
      <c r="F1462" s="66">
        <v>12</v>
      </c>
      <c r="G1462" s="66" t="str">
        <f>_xlfn.XLOOKUP(E1462,'Cost Pools'!$A$3:$A$8,'Cost Pools'!$B$3:$B$8,"Tarkista KP-numero")</f>
        <v>Accounting</v>
      </c>
      <c r="H1462" s="66" t="str">
        <f>_xlfn.XLOOKUP(F1462,'Cost Pools'!$C$3:$C$13,'Cost Pools'!$D$3:$D$13,"Check CP Number")</f>
        <v>Los Angeles</v>
      </c>
      <c r="I1462" s="67">
        <v>1256.5999999999999</v>
      </c>
      <c r="J1462" s="68"/>
      <c r="K1462" s="66">
        <v>2951</v>
      </c>
      <c r="L1462" s="68" t="s">
        <v>3140</v>
      </c>
    </row>
    <row r="1463" spans="1:12">
      <c r="A1463" s="63">
        <v>1600</v>
      </c>
      <c r="B1463" s="63" t="s">
        <v>3162</v>
      </c>
      <c r="C1463" s="64" t="s">
        <v>1514</v>
      </c>
      <c r="D1463" s="65">
        <v>42916</v>
      </c>
      <c r="E1463" s="66">
        <v>3</v>
      </c>
      <c r="F1463" s="68"/>
      <c r="G1463" s="66" t="str">
        <f>_xlfn.XLOOKUP(E1463,'Cost Pools'!$A$3:$A$8,'Cost Pools'!$B$3:$B$8,"Tarkista KP-numero")</f>
        <v>Seminars</v>
      </c>
      <c r="H1463" s="66" t="str">
        <f>_xlfn.XLOOKUP(F1463,'Cost Pools'!$C$3:$C$13,'Cost Pools'!$D$3:$D$13,"Check CP Number")</f>
        <v>Check CP Number</v>
      </c>
      <c r="I1463" s="67">
        <v>219.6</v>
      </c>
      <c r="J1463" s="68"/>
      <c r="K1463" s="66">
        <v>2951</v>
      </c>
      <c r="L1463" s="68" t="s">
        <v>3140</v>
      </c>
    </row>
    <row r="1464" spans="1:12">
      <c r="A1464" s="63">
        <v>1600</v>
      </c>
      <c r="B1464" s="63" t="s">
        <v>3162</v>
      </c>
      <c r="C1464" s="64" t="s">
        <v>1515</v>
      </c>
      <c r="D1464" s="65">
        <v>42916</v>
      </c>
      <c r="E1464" s="66">
        <v>1</v>
      </c>
      <c r="F1464" s="66">
        <v>13</v>
      </c>
      <c r="G1464" s="66" t="str">
        <f>_xlfn.XLOOKUP(E1464,'Cost Pools'!$A$3:$A$8,'Cost Pools'!$B$3:$B$8,"Tarkista KP-numero")</f>
        <v>Accounting</v>
      </c>
      <c r="H1464" s="66" t="str">
        <f>_xlfn.XLOOKUP(F1464,'Cost Pools'!$C$3:$C$13,'Cost Pools'!$D$3:$D$13,"Check CP Number")</f>
        <v>Chicago</v>
      </c>
      <c r="I1464" s="67">
        <v>4187.0200000000004</v>
      </c>
      <c r="J1464" s="68"/>
      <c r="K1464" s="66">
        <v>3099</v>
      </c>
      <c r="L1464" s="68" t="s">
        <v>3145</v>
      </c>
    </row>
    <row r="1465" spans="1:12">
      <c r="A1465" s="63">
        <v>1600</v>
      </c>
      <c r="B1465" s="63" t="s">
        <v>3162</v>
      </c>
      <c r="C1465" s="64" t="s">
        <v>1516</v>
      </c>
      <c r="D1465" s="65">
        <v>42916</v>
      </c>
      <c r="E1465" s="66">
        <v>3</v>
      </c>
      <c r="F1465" s="68"/>
      <c r="G1465" s="66" t="str">
        <f>_xlfn.XLOOKUP(E1465,'Cost Pools'!$A$3:$A$8,'Cost Pools'!$B$3:$B$8,"Tarkista KP-numero")</f>
        <v>Seminars</v>
      </c>
      <c r="H1465" s="66" t="str">
        <f>_xlfn.XLOOKUP(F1465,'Cost Pools'!$C$3:$C$13,'Cost Pools'!$D$3:$D$13,"Check CP Number")</f>
        <v>Check CP Number</v>
      </c>
      <c r="I1465" s="67">
        <v>73.2</v>
      </c>
      <c r="J1465" s="68"/>
      <c r="K1465" s="66">
        <v>3099</v>
      </c>
      <c r="L1465" s="68" t="s">
        <v>3145</v>
      </c>
    </row>
    <row r="1466" spans="1:12">
      <c r="A1466" s="63">
        <v>1600</v>
      </c>
      <c r="B1466" s="63" t="s">
        <v>3162</v>
      </c>
      <c r="C1466" s="64" t="s">
        <v>1517</v>
      </c>
      <c r="D1466" s="65">
        <v>42923</v>
      </c>
      <c r="E1466" s="66">
        <v>1</v>
      </c>
      <c r="F1466" s="66">
        <v>12</v>
      </c>
      <c r="G1466" s="66" t="str">
        <f>_xlfn.XLOOKUP(E1466,'Cost Pools'!$A$3:$A$8,'Cost Pools'!$B$3:$B$8,"Tarkista KP-numero")</f>
        <v>Accounting</v>
      </c>
      <c r="H1466" s="66" t="str">
        <f>_xlfn.XLOOKUP(F1466,'Cost Pools'!$C$3:$C$13,'Cost Pools'!$D$3:$D$13,"Check CP Number")</f>
        <v>Los Angeles</v>
      </c>
      <c r="I1466" s="68"/>
      <c r="J1466" s="67">
        <v>-971.12</v>
      </c>
      <c r="K1466" s="66">
        <v>3077</v>
      </c>
      <c r="L1466" s="68" t="s">
        <v>3143</v>
      </c>
    </row>
    <row r="1467" spans="1:12">
      <c r="A1467" s="63">
        <v>1600</v>
      </c>
      <c r="B1467" s="63" t="s">
        <v>3162</v>
      </c>
      <c r="C1467" s="64" t="s">
        <v>1518</v>
      </c>
      <c r="D1467" s="65">
        <v>42923</v>
      </c>
      <c r="E1467" s="66">
        <v>1</v>
      </c>
      <c r="F1467" s="66">
        <v>12</v>
      </c>
      <c r="G1467" s="66" t="str">
        <f>_xlfn.XLOOKUP(E1467,'Cost Pools'!$A$3:$A$8,'Cost Pools'!$B$3:$B$8,"Tarkista KP-numero")</f>
        <v>Accounting</v>
      </c>
      <c r="H1467" s="66" t="str">
        <f>_xlfn.XLOOKUP(F1467,'Cost Pools'!$C$3:$C$13,'Cost Pools'!$D$3:$D$13,"Check CP Number")</f>
        <v>Los Angeles</v>
      </c>
      <c r="I1467" s="67">
        <v>796</v>
      </c>
      <c r="J1467" s="68"/>
      <c r="K1467" s="66">
        <v>3077</v>
      </c>
      <c r="L1467" s="68" t="s">
        <v>3143</v>
      </c>
    </row>
    <row r="1468" spans="1:12">
      <c r="A1468" s="63">
        <v>1600</v>
      </c>
      <c r="B1468" s="63" t="s">
        <v>3162</v>
      </c>
      <c r="C1468" s="64" t="s">
        <v>1519</v>
      </c>
      <c r="D1468" s="65">
        <v>42946</v>
      </c>
      <c r="E1468" s="66">
        <v>1</v>
      </c>
      <c r="F1468" s="66">
        <v>11</v>
      </c>
      <c r="G1468" s="66" t="str">
        <f>_xlfn.XLOOKUP(E1468,'Cost Pools'!$A$3:$A$8,'Cost Pools'!$B$3:$B$8,"Tarkista KP-numero")</f>
        <v>Accounting</v>
      </c>
      <c r="H1468" s="66" t="str">
        <f>_xlfn.XLOOKUP(F1468,'Cost Pools'!$C$3:$C$13,'Cost Pools'!$D$3:$D$13,"Check CP Number")</f>
        <v>New York</v>
      </c>
      <c r="I1468" s="67">
        <v>7100.4</v>
      </c>
      <c r="J1468" s="68"/>
      <c r="K1468" s="66">
        <v>725</v>
      </c>
      <c r="L1468" s="68" t="s">
        <v>3079</v>
      </c>
    </row>
    <row r="1469" spans="1:12">
      <c r="A1469" s="63">
        <v>1600</v>
      </c>
      <c r="B1469" s="63" t="s">
        <v>3162</v>
      </c>
      <c r="C1469" s="64" t="s">
        <v>1520</v>
      </c>
      <c r="D1469" s="65">
        <v>42946</v>
      </c>
      <c r="E1469" s="66">
        <v>2</v>
      </c>
      <c r="F1469" s="66">
        <v>23</v>
      </c>
      <c r="G1469" s="66" t="str">
        <f>_xlfn.XLOOKUP(E1469,'Cost Pools'!$A$3:$A$8,'Cost Pools'!$B$3:$B$8,"Tarkista KP-numero")</f>
        <v>Consulting</v>
      </c>
      <c r="H1469" s="66" t="str">
        <f>_xlfn.XLOOKUP(F1469,'Cost Pools'!$C$3:$C$13,'Cost Pools'!$D$3:$D$13,"Check CP Number")</f>
        <v>Paris</v>
      </c>
      <c r="I1469" s="67">
        <v>4599.3999999999996</v>
      </c>
      <c r="J1469" s="68"/>
      <c r="K1469" s="66">
        <v>2803</v>
      </c>
      <c r="L1469" s="68" t="s">
        <v>3134</v>
      </c>
    </row>
    <row r="1470" spans="1:12">
      <c r="A1470" s="63">
        <v>1600</v>
      </c>
      <c r="B1470" s="63" t="s">
        <v>3162</v>
      </c>
      <c r="C1470" s="64" t="s">
        <v>1521</v>
      </c>
      <c r="D1470" s="65">
        <v>42946</v>
      </c>
      <c r="E1470" s="66">
        <v>2</v>
      </c>
      <c r="F1470" s="66">
        <v>21</v>
      </c>
      <c r="G1470" s="66" t="str">
        <f>_xlfn.XLOOKUP(E1470,'Cost Pools'!$A$3:$A$8,'Cost Pools'!$B$3:$B$8,"Tarkista KP-numero")</f>
        <v>Consulting</v>
      </c>
      <c r="H1470" s="66" t="str">
        <f>_xlfn.XLOOKUP(F1470,'Cost Pools'!$C$3:$C$13,'Cost Pools'!$D$3:$D$13,"Check CP Number")</f>
        <v>London</v>
      </c>
      <c r="I1470" s="67">
        <v>7770.52</v>
      </c>
      <c r="J1470" s="68"/>
      <c r="K1470" s="66">
        <v>212</v>
      </c>
      <c r="L1470" s="68" t="s">
        <v>3037</v>
      </c>
    </row>
    <row r="1471" spans="1:12">
      <c r="A1471" s="63">
        <v>1600</v>
      </c>
      <c r="B1471" s="63" t="s">
        <v>3162</v>
      </c>
      <c r="C1471" s="64" t="s">
        <v>1522</v>
      </c>
      <c r="D1471" s="65">
        <v>42946</v>
      </c>
      <c r="E1471" s="66">
        <v>2</v>
      </c>
      <c r="F1471" s="66">
        <v>21</v>
      </c>
      <c r="G1471" s="66" t="str">
        <f>_xlfn.XLOOKUP(E1471,'Cost Pools'!$A$3:$A$8,'Cost Pools'!$B$3:$B$8,"Tarkista KP-numero")</f>
        <v>Consulting</v>
      </c>
      <c r="H1471" s="66" t="str">
        <f>_xlfn.XLOOKUP(F1471,'Cost Pools'!$C$3:$C$13,'Cost Pools'!$D$3:$D$13,"Check CP Number")</f>
        <v>London</v>
      </c>
      <c r="I1471" s="67">
        <v>6671.37</v>
      </c>
      <c r="J1471" s="68"/>
      <c r="K1471" s="66">
        <v>212</v>
      </c>
      <c r="L1471" s="68" t="s">
        <v>3037</v>
      </c>
    </row>
    <row r="1472" spans="1:12">
      <c r="A1472" s="63">
        <v>1600</v>
      </c>
      <c r="B1472" s="63" t="s">
        <v>3162</v>
      </c>
      <c r="C1472" s="64" t="s">
        <v>1523</v>
      </c>
      <c r="D1472" s="65">
        <v>42946</v>
      </c>
      <c r="E1472" s="66">
        <v>4</v>
      </c>
      <c r="F1472" s="68"/>
      <c r="G1472" s="66" t="str">
        <f>_xlfn.XLOOKUP(E1472,'Cost Pools'!$A$3:$A$8,'Cost Pools'!$B$3:$B$8,"Tarkista KP-numero")</f>
        <v>Management</v>
      </c>
      <c r="H1472" s="66" t="str">
        <f>_xlfn.XLOOKUP(F1472,'Cost Pools'!$C$3:$C$13,'Cost Pools'!$D$3:$D$13,"Check CP Number")</f>
        <v>Check CP Number</v>
      </c>
      <c r="I1472" s="67">
        <v>867.81</v>
      </c>
      <c r="J1472" s="68"/>
      <c r="K1472" s="66">
        <v>2792</v>
      </c>
      <c r="L1472" s="68" t="s">
        <v>3132</v>
      </c>
    </row>
    <row r="1473" spans="1:12">
      <c r="A1473" s="63">
        <v>1600</v>
      </c>
      <c r="B1473" s="63" t="s">
        <v>3162</v>
      </c>
      <c r="C1473" s="64" t="s">
        <v>1524</v>
      </c>
      <c r="D1473" s="65">
        <v>42947</v>
      </c>
      <c r="E1473" s="66">
        <v>2</v>
      </c>
      <c r="F1473" s="66">
        <v>22</v>
      </c>
      <c r="G1473" s="66" t="str">
        <f>_xlfn.XLOOKUP(E1473,'Cost Pools'!$A$3:$A$8,'Cost Pools'!$B$3:$B$8,"Tarkista KP-numero")</f>
        <v>Consulting</v>
      </c>
      <c r="H1473" s="66" t="str">
        <f>_xlfn.XLOOKUP(F1473,'Cost Pools'!$C$3:$C$13,'Cost Pools'!$D$3:$D$13,"Check CP Number")</f>
        <v>Pittsburg</v>
      </c>
      <c r="I1473" s="67">
        <v>6222</v>
      </c>
      <c r="J1473" s="68"/>
      <c r="K1473" s="66">
        <v>2037</v>
      </c>
      <c r="L1473" s="68" t="s">
        <v>3108</v>
      </c>
    </row>
    <row r="1474" spans="1:12">
      <c r="A1474" s="63">
        <v>1600</v>
      </c>
      <c r="B1474" s="63" t="s">
        <v>3162</v>
      </c>
      <c r="C1474" s="64" t="s">
        <v>1525</v>
      </c>
      <c r="D1474" s="65">
        <v>42951</v>
      </c>
      <c r="E1474" s="66">
        <v>6</v>
      </c>
      <c r="F1474" s="66">
        <v>61</v>
      </c>
      <c r="G1474" s="66" t="str">
        <f>_xlfn.XLOOKUP(E1474,'Cost Pools'!$A$3:$A$8,'Cost Pools'!$B$3:$B$8,"Tarkista KP-numero")</f>
        <v>Other Services</v>
      </c>
      <c r="H1474" s="66" t="str">
        <f>_xlfn.XLOOKUP(F1474,'Cost Pools'!$C$3:$C$13,'Cost Pools'!$D$3:$D$13,"Check CP Number")</f>
        <v>New York</v>
      </c>
      <c r="I1474" s="68"/>
      <c r="J1474" s="67">
        <v>-841.8</v>
      </c>
      <c r="K1474" s="66">
        <v>2178</v>
      </c>
      <c r="L1474" s="68" t="s">
        <v>3115</v>
      </c>
    </row>
    <row r="1475" spans="1:12">
      <c r="A1475" s="63">
        <v>1600</v>
      </c>
      <c r="B1475" s="63" t="s">
        <v>3162</v>
      </c>
      <c r="C1475" s="64" t="s">
        <v>1526</v>
      </c>
      <c r="D1475" s="65">
        <v>42953</v>
      </c>
      <c r="E1475" s="66">
        <v>1</v>
      </c>
      <c r="F1475" s="66">
        <v>12</v>
      </c>
      <c r="G1475" s="66" t="str">
        <f>_xlfn.XLOOKUP(E1475,'Cost Pools'!$A$3:$A$8,'Cost Pools'!$B$3:$B$8,"Tarkista KP-numero")</f>
        <v>Accounting</v>
      </c>
      <c r="H1475" s="66" t="str">
        <f>_xlfn.XLOOKUP(F1475,'Cost Pools'!$C$3:$C$13,'Cost Pools'!$D$3:$D$13,"Check CP Number")</f>
        <v>Los Angeles</v>
      </c>
      <c r="I1475" s="67">
        <v>3422.1</v>
      </c>
      <c r="J1475" s="68"/>
      <c r="K1475" s="66">
        <v>320</v>
      </c>
      <c r="L1475" s="68" t="s">
        <v>3052</v>
      </c>
    </row>
    <row r="1476" spans="1:12">
      <c r="A1476" s="63">
        <v>1600</v>
      </c>
      <c r="B1476" s="63" t="s">
        <v>3162</v>
      </c>
      <c r="C1476" s="64" t="s">
        <v>1527</v>
      </c>
      <c r="D1476" s="65">
        <v>42953</v>
      </c>
      <c r="E1476" s="66">
        <v>2</v>
      </c>
      <c r="F1476" s="66">
        <v>22</v>
      </c>
      <c r="G1476" s="66" t="str">
        <f>_xlfn.XLOOKUP(E1476,'Cost Pools'!$A$3:$A$8,'Cost Pools'!$B$3:$B$8,"Tarkista KP-numero")</f>
        <v>Consulting</v>
      </c>
      <c r="H1476" s="66" t="str">
        <f>_xlfn.XLOOKUP(F1476,'Cost Pools'!$C$3:$C$13,'Cost Pools'!$D$3:$D$13,"Check CP Number")</f>
        <v>Pittsburg</v>
      </c>
      <c r="I1476" s="67">
        <v>1695.8</v>
      </c>
      <c r="J1476" s="68"/>
      <c r="K1476" s="66">
        <v>2341</v>
      </c>
      <c r="L1476" s="68" t="s">
        <v>3120</v>
      </c>
    </row>
    <row r="1477" spans="1:12">
      <c r="A1477" s="63">
        <v>1600</v>
      </c>
      <c r="B1477" s="63" t="s">
        <v>3162</v>
      </c>
      <c r="C1477" s="64" t="s">
        <v>1528</v>
      </c>
      <c r="D1477" s="65">
        <v>42953</v>
      </c>
      <c r="E1477" s="66">
        <v>1</v>
      </c>
      <c r="F1477" s="66">
        <v>12</v>
      </c>
      <c r="G1477" s="66" t="str">
        <f>_xlfn.XLOOKUP(E1477,'Cost Pools'!$A$3:$A$8,'Cost Pools'!$B$3:$B$8,"Tarkista KP-numero")</f>
        <v>Accounting</v>
      </c>
      <c r="H1477" s="66" t="str">
        <f>_xlfn.XLOOKUP(F1477,'Cost Pools'!$C$3:$C$13,'Cost Pools'!$D$3:$D$13,"Check CP Number")</f>
        <v>Los Angeles</v>
      </c>
      <c r="I1477" s="67">
        <v>1610.4</v>
      </c>
      <c r="J1477" s="68"/>
      <c r="K1477" s="66">
        <v>1440</v>
      </c>
      <c r="L1477" s="68" t="s">
        <v>3102</v>
      </c>
    </row>
    <row r="1478" spans="1:12">
      <c r="A1478" s="63">
        <v>1600</v>
      </c>
      <c r="B1478" s="63" t="s">
        <v>3162</v>
      </c>
      <c r="C1478" s="64" t="s">
        <v>1529</v>
      </c>
      <c r="D1478" s="65">
        <v>42953</v>
      </c>
      <c r="E1478" s="66">
        <v>1</v>
      </c>
      <c r="F1478" s="66">
        <v>12</v>
      </c>
      <c r="G1478" s="66" t="str">
        <f>_xlfn.XLOOKUP(E1478,'Cost Pools'!$A$3:$A$8,'Cost Pools'!$B$3:$B$8,"Tarkista KP-numero")</f>
        <v>Accounting</v>
      </c>
      <c r="H1478" s="66" t="str">
        <f>_xlfn.XLOOKUP(F1478,'Cost Pools'!$C$3:$C$13,'Cost Pools'!$D$3:$D$13,"Check CP Number")</f>
        <v>Los Angeles</v>
      </c>
      <c r="I1478" s="67">
        <v>1409.1</v>
      </c>
      <c r="J1478" s="68"/>
      <c r="K1478" s="66">
        <v>207</v>
      </c>
      <c r="L1478" s="68" t="s">
        <v>3036</v>
      </c>
    </row>
    <row r="1479" spans="1:12">
      <c r="A1479" s="63">
        <v>1600</v>
      </c>
      <c r="B1479" s="63" t="s">
        <v>3162</v>
      </c>
      <c r="C1479" s="64" t="s">
        <v>1530</v>
      </c>
      <c r="D1479" s="65">
        <v>42953</v>
      </c>
      <c r="E1479" s="66">
        <v>1</v>
      </c>
      <c r="F1479" s="66">
        <v>12</v>
      </c>
      <c r="G1479" s="66" t="str">
        <f>_xlfn.XLOOKUP(E1479,'Cost Pools'!$A$3:$A$8,'Cost Pools'!$B$3:$B$8,"Tarkista KP-numero")</f>
        <v>Accounting</v>
      </c>
      <c r="H1479" s="66" t="str">
        <f>_xlfn.XLOOKUP(F1479,'Cost Pools'!$C$3:$C$13,'Cost Pools'!$D$3:$D$13,"Check CP Number")</f>
        <v>Los Angeles</v>
      </c>
      <c r="I1479" s="67">
        <v>6039</v>
      </c>
      <c r="J1479" s="68"/>
      <c r="K1479" s="66">
        <v>2497</v>
      </c>
      <c r="L1479" s="68" t="s">
        <v>3164</v>
      </c>
    </row>
    <row r="1480" spans="1:12">
      <c r="A1480" s="63">
        <v>1600</v>
      </c>
      <c r="B1480" s="63" t="s">
        <v>3162</v>
      </c>
      <c r="C1480" s="64" t="s">
        <v>1531</v>
      </c>
      <c r="D1480" s="65">
        <v>42953</v>
      </c>
      <c r="E1480" s="66">
        <v>2</v>
      </c>
      <c r="F1480" s="66">
        <v>22</v>
      </c>
      <c r="G1480" s="66" t="str">
        <f>_xlfn.XLOOKUP(E1480,'Cost Pools'!$A$3:$A$8,'Cost Pools'!$B$3:$B$8,"Tarkista KP-numero")</f>
        <v>Consulting</v>
      </c>
      <c r="H1480" s="66" t="str">
        <f>_xlfn.XLOOKUP(F1480,'Cost Pools'!$C$3:$C$13,'Cost Pools'!$D$3:$D$13,"Check CP Number")</f>
        <v>Pittsburg</v>
      </c>
      <c r="I1480" s="67">
        <v>1271.24</v>
      </c>
      <c r="J1480" s="68"/>
      <c r="K1480" s="66">
        <v>2951</v>
      </c>
      <c r="L1480" s="68" t="s">
        <v>3140</v>
      </c>
    </row>
    <row r="1481" spans="1:12">
      <c r="A1481" s="63">
        <v>1600</v>
      </c>
      <c r="B1481" s="63" t="s">
        <v>3162</v>
      </c>
      <c r="C1481" s="64" t="s">
        <v>1532</v>
      </c>
      <c r="D1481" s="65">
        <v>42953</v>
      </c>
      <c r="E1481" s="66">
        <v>1</v>
      </c>
      <c r="F1481" s="66">
        <v>12</v>
      </c>
      <c r="G1481" s="66" t="str">
        <f>_xlfn.XLOOKUP(E1481,'Cost Pools'!$A$3:$A$8,'Cost Pools'!$B$3:$B$8,"Tarkista KP-numero")</f>
        <v>Accounting</v>
      </c>
      <c r="H1481" s="66" t="str">
        <f>_xlfn.XLOOKUP(F1481,'Cost Pools'!$C$3:$C$13,'Cost Pools'!$D$3:$D$13,"Check CP Number")</f>
        <v>Los Angeles</v>
      </c>
      <c r="I1481" s="67">
        <v>1409.1</v>
      </c>
      <c r="J1481" s="68"/>
      <c r="K1481" s="66">
        <v>2951</v>
      </c>
      <c r="L1481" s="68" t="s">
        <v>3140</v>
      </c>
    </row>
    <row r="1482" spans="1:12">
      <c r="A1482" s="63">
        <v>1600</v>
      </c>
      <c r="B1482" s="63" t="s">
        <v>3162</v>
      </c>
      <c r="C1482" s="64" t="s">
        <v>1533</v>
      </c>
      <c r="D1482" s="65">
        <v>42958</v>
      </c>
      <c r="E1482" s="66">
        <v>1</v>
      </c>
      <c r="F1482" s="66">
        <v>12</v>
      </c>
      <c r="G1482" s="66" t="str">
        <f>_xlfn.XLOOKUP(E1482,'Cost Pools'!$A$3:$A$8,'Cost Pools'!$B$3:$B$8,"Tarkista KP-numero")</f>
        <v>Accounting</v>
      </c>
      <c r="H1482" s="66" t="str">
        <f>_xlfn.XLOOKUP(F1482,'Cost Pools'!$C$3:$C$13,'Cost Pools'!$D$3:$D$13,"Check CP Number")</f>
        <v>Los Angeles</v>
      </c>
      <c r="I1482" s="67">
        <v>2513.1999999999998</v>
      </c>
      <c r="J1482" s="68"/>
      <c r="K1482" s="66">
        <v>189</v>
      </c>
      <c r="L1482" s="68" t="s">
        <v>3033</v>
      </c>
    </row>
    <row r="1483" spans="1:12">
      <c r="A1483" s="63">
        <v>1600</v>
      </c>
      <c r="B1483" s="63" t="s">
        <v>3162</v>
      </c>
      <c r="C1483" s="64" t="s">
        <v>1534</v>
      </c>
      <c r="D1483" s="65">
        <v>42958</v>
      </c>
      <c r="E1483" s="66">
        <v>6</v>
      </c>
      <c r="F1483" s="66">
        <v>62</v>
      </c>
      <c r="G1483" s="66" t="str">
        <f>_xlfn.XLOOKUP(E1483,'Cost Pools'!$A$3:$A$8,'Cost Pools'!$B$3:$B$8,"Tarkista KP-numero")</f>
        <v>Other Services</v>
      </c>
      <c r="H1483" s="66" t="str">
        <f>_xlfn.XLOOKUP(F1483,'Cost Pools'!$C$3:$C$13,'Cost Pools'!$D$3:$D$13,"Check CP Number")</f>
        <v>Los Angeles</v>
      </c>
      <c r="I1483" s="67">
        <v>475.8</v>
      </c>
      <c r="J1483" s="68"/>
      <c r="K1483" s="66">
        <v>2803</v>
      </c>
      <c r="L1483" s="68" t="s">
        <v>3134</v>
      </c>
    </row>
    <row r="1484" spans="1:12">
      <c r="A1484" s="63">
        <v>1600</v>
      </c>
      <c r="B1484" s="63" t="s">
        <v>3162</v>
      </c>
      <c r="C1484" s="64" t="s">
        <v>1535</v>
      </c>
      <c r="D1484" s="65">
        <v>42958</v>
      </c>
      <c r="E1484" s="66">
        <v>6</v>
      </c>
      <c r="F1484" s="66">
        <v>62</v>
      </c>
      <c r="G1484" s="66" t="str">
        <f>_xlfn.XLOOKUP(E1484,'Cost Pools'!$A$3:$A$8,'Cost Pools'!$B$3:$B$8,"Tarkista KP-numero")</f>
        <v>Other Services</v>
      </c>
      <c r="H1484" s="66" t="str">
        <f>_xlfn.XLOOKUP(F1484,'Cost Pools'!$C$3:$C$13,'Cost Pools'!$D$3:$D$13,"Check CP Number")</f>
        <v>Los Angeles</v>
      </c>
      <c r="I1484" s="67">
        <v>585.6</v>
      </c>
      <c r="J1484" s="68"/>
      <c r="K1484" s="66">
        <v>2803</v>
      </c>
      <c r="L1484" s="68" t="s">
        <v>3134</v>
      </c>
    </row>
    <row r="1485" spans="1:12">
      <c r="A1485" s="63">
        <v>1600</v>
      </c>
      <c r="B1485" s="63" t="s">
        <v>3162</v>
      </c>
      <c r="C1485" s="64" t="s">
        <v>1536</v>
      </c>
      <c r="D1485" s="65">
        <v>42958</v>
      </c>
      <c r="E1485" s="66">
        <v>1</v>
      </c>
      <c r="F1485" s="66">
        <v>12</v>
      </c>
      <c r="G1485" s="66" t="str">
        <f>_xlfn.XLOOKUP(E1485,'Cost Pools'!$A$3:$A$8,'Cost Pools'!$B$3:$B$8,"Tarkista KP-numero")</f>
        <v>Accounting</v>
      </c>
      <c r="H1485" s="66" t="str">
        <f>_xlfn.XLOOKUP(F1485,'Cost Pools'!$C$3:$C$13,'Cost Pools'!$D$3:$D$13,"Check CP Number")</f>
        <v>Los Angeles</v>
      </c>
      <c r="I1485" s="67">
        <v>915</v>
      </c>
      <c r="J1485" s="68"/>
      <c r="K1485" s="66">
        <v>2457</v>
      </c>
      <c r="L1485" s="68" t="s">
        <v>3165</v>
      </c>
    </row>
    <row r="1486" spans="1:12">
      <c r="A1486" s="63">
        <v>1600</v>
      </c>
      <c r="B1486" s="63" t="s">
        <v>3162</v>
      </c>
      <c r="C1486" s="64" t="s">
        <v>1537</v>
      </c>
      <c r="D1486" s="65">
        <v>42958</v>
      </c>
      <c r="E1486" s="66">
        <v>6</v>
      </c>
      <c r="F1486" s="66">
        <v>62</v>
      </c>
      <c r="G1486" s="66" t="str">
        <f>_xlfn.XLOOKUP(E1486,'Cost Pools'!$A$3:$A$8,'Cost Pools'!$B$3:$B$8,"Tarkista KP-numero")</f>
        <v>Other Services</v>
      </c>
      <c r="H1486" s="66" t="str">
        <f>_xlfn.XLOOKUP(F1486,'Cost Pools'!$C$3:$C$13,'Cost Pools'!$D$3:$D$13,"Check CP Number")</f>
        <v>Los Angeles</v>
      </c>
      <c r="I1486" s="67">
        <v>585.6</v>
      </c>
      <c r="J1486" s="68"/>
      <c r="K1486" s="66">
        <v>207</v>
      </c>
      <c r="L1486" s="68" t="s">
        <v>3036</v>
      </c>
    </row>
    <row r="1487" spans="1:12">
      <c r="A1487" s="63">
        <v>1600</v>
      </c>
      <c r="B1487" s="63" t="s">
        <v>3162</v>
      </c>
      <c r="C1487" s="64" t="s">
        <v>1538</v>
      </c>
      <c r="D1487" s="65">
        <v>42958</v>
      </c>
      <c r="E1487" s="66">
        <v>6</v>
      </c>
      <c r="F1487" s="66">
        <v>62</v>
      </c>
      <c r="G1487" s="66" t="str">
        <f>_xlfn.XLOOKUP(E1487,'Cost Pools'!$A$3:$A$8,'Cost Pools'!$B$3:$B$8,"Tarkista KP-numero")</f>
        <v>Other Services</v>
      </c>
      <c r="H1487" s="66" t="str">
        <f>_xlfn.XLOOKUP(F1487,'Cost Pools'!$C$3:$C$13,'Cost Pools'!$D$3:$D$13,"Check CP Number")</f>
        <v>Los Angeles</v>
      </c>
      <c r="I1487" s="67">
        <v>585.6</v>
      </c>
      <c r="J1487" s="68"/>
      <c r="K1487" s="66">
        <v>3099</v>
      </c>
      <c r="L1487" s="68" t="s">
        <v>3145</v>
      </c>
    </row>
    <row r="1488" spans="1:12">
      <c r="A1488" s="63">
        <v>1600</v>
      </c>
      <c r="B1488" s="63" t="s">
        <v>3162</v>
      </c>
      <c r="C1488" s="64" t="s">
        <v>1539</v>
      </c>
      <c r="D1488" s="65">
        <v>42967</v>
      </c>
      <c r="E1488" s="66">
        <v>1</v>
      </c>
      <c r="F1488" s="66">
        <v>11</v>
      </c>
      <c r="G1488" s="66" t="str">
        <f>_xlfn.XLOOKUP(E1488,'Cost Pools'!$A$3:$A$8,'Cost Pools'!$B$3:$B$8,"Tarkista KP-numero")</f>
        <v>Accounting</v>
      </c>
      <c r="H1488" s="66" t="str">
        <f>_xlfn.XLOOKUP(F1488,'Cost Pools'!$C$3:$C$13,'Cost Pools'!$D$3:$D$13,"Check CP Number")</f>
        <v>New York</v>
      </c>
      <c r="I1488" s="67">
        <v>616.16999999999996</v>
      </c>
      <c r="J1488" s="68"/>
      <c r="K1488" s="66">
        <v>1511</v>
      </c>
      <c r="L1488" s="68" t="s">
        <v>3103</v>
      </c>
    </row>
    <row r="1489" spans="1:12">
      <c r="A1489" s="63">
        <v>1600</v>
      </c>
      <c r="B1489" s="63" t="s">
        <v>3162</v>
      </c>
      <c r="C1489" s="64" t="s">
        <v>1540</v>
      </c>
      <c r="D1489" s="65">
        <v>42967</v>
      </c>
      <c r="E1489" s="66">
        <v>6</v>
      </c>
      <c r="F1489" s="66">
        <v>63</v>
      </c>
      <c r="G1489" s="66" t="str">
        <f>_xlfn.XLOOKUP(E1489,'Cost Pools'!$A$3:$A$8,'Cost Pools'!$B$3:$B$8,"Tarkista KP-numero")</f>
        <v>Other Services</v>
      </c>
      <c r="H1489" s="66" t="str">
        <f>_xlfn.XLOOKUP(F1489,'Cost Pools'!$C$3:$C$13,'Cost Pools'!$D$3:$D$13,"Check CP Number")</f>
        <v>Check CP Number</v>
      </c>
      <c r="I1489" s="67">
        <v>7411.5</v>
      </c>
      <c r="J1489" s="68"/>
      <c r="K1489" s="66">
        <v>3077</v>
      </c>
      <c r="L1489" s="68" t="s">
        <v>3143</v>
      </c>
    </row>
    <row r="1490" spans="1:12">
      <c r="A1490" s="63">
        <v>1600</v>
      </c>
      <c r="B1490" s="63" t="s">
        <v>3162</v>
      </c>
      <c r="C1490" s="64" t="s">
        <v>1541</v>
      </c>
      <c r="D1490" s="65">
        <v>42967</v>
      </c>
      <c r="E1490" s="66">
        <v>6</v>
      </c>
      <c r="F1490" s="66">
        <v>61</v>
      </c>
      <c r="G1490" s="66" t="str">
        <f>_xlfn.XLOOKUP(E1490,'Cost Pools'!$A$3:$A$8,'Cost Pools'!$B$3:$B$8,"Tarkista KP-numero")</f>
        <v>Other Services</v>
      </c>
      <c r="H1490" s="66" t="str">
        <f>_xlfn.XLOOKUP(F1490,'Cost Pools'!$C$3:$C$13,'Cost Pools'!$D$3:$D$13,"Check CP Number")</f>
        <v>New York</v>
      </c>
      <c r="I1490" s="67">
        <v>2459.52</v>
      </c>
      <c r="J1490" s="68"/>
      <c r="K1490" s="66">
        <v>2951</v>
      </c>
      <c r="L1490" s="68" t="s">
        <v>3140</v>
      </c>
    </row>
    <row r="1491" spans="1:12">
      <c r="A1491" s="63">
        <v>1600</v>
      </c>
      <c r="B1491" s="63" t="s">
        <v>3162</v>
      </c>
      <c r="C1491" s="64" t="s">
        <v>1542</v>
      </c>
      <c r="D1491" s="65">
        <v>42970</v>
      </c>
      <c r="E1491" s="66">
        <v>1</v>
      </c>
      <c r="F1491" s="66">
        <v>12</v>
      </c>
      <c r="G1491" s="66" t="str">
        <f>_xlfn.XLOOKUP(E1491,'Cost Pools'!$A$3:$A$8,'Cost Pools'!$B$3:$B$8,"Tarkista KP-numero")</f>
        <v>Accounting</v>
      </c>
      <c r="H1491" s="66" t="str">
        <f>_xlfn.XLOOKUP(F1491,'Cost Pools'!$C$3:$C$13,'Cost Pools'!$D$3:$D$13,"Check CP Number")</f>
        <v>Los Angeles</v>
      </c>
      <c r="I1491" s="67">
        <v>10736</v>
      </c>
      <c r="J1491" s="68"/>
      <c r="K1491" s="66">
        <v>196</v>
      </c>
      <c r="L1491" s="68" t="s">
        <v>3034</v>
      </c>
    </row>
    <row r="1492" spans="1:12">
      <c r="A1492" s="63">
        <v>1600</v>
      </c>
      <c r="B1492" s="63" t="s">
        <v>3162</v>
      </c>
      <c r="C1492" s="64" t="s">
        <v>1543</v>
      </c>
      <c r="D1492" s="65">
        <v>42970</v>
      </c>
      <c r="E1492" s="66">
        <v>3</v>
      </c>
      <c r="F1492" s="68"/>
      <c r="G1492" s="66" t="str">
        <f>_xlfn.XLOOKUP(E1492,'Cost Pools'!$A$3:$A$8,'Cost Pools'!$B$3:$B$8,"Tarkista KP-numero")</f>
        <v>Seminars</v>
      </c>
      <c r="H1492" s="66" t="str">
        <f>_xlfn.XLOOKUP(F1492,'Cost Pools'!$C$3:$C$13,'Cost Pools'!$D$3:$D$13,"Check CP Number")</f>
        <v>Check CP Number</v>
      </c>
      <c r="I1492" s="67">
        <v>219.6</v>
      </c>
      <c r="J1492" s="68"/>
      <c r="K1492" s="66">
        <v>495</v>
      </c>
      <c r="L1492" s="68" t="s">
        <v>3061</v>
      </c>
    </row>
    <row r="1493" spans="1:12">
      <c r="A1493" s="63">
        <v>1600</v>
      </c>
      <c r="B1493" s="63" t="s">
        <v>3162</v>
      </c>
      <c r="C1493" s="64" t="s">
        <v>1544</v>
      </c>
      <c r="D1493" s="65">
        <v>42970</v>
      </c>
      <c r="E1493" s="66">
        <v>3</v>
      </c>
      <c r="F1493" s="68"/>
      <c r="G1493" s="66" t="str">
        <f>_xlfn.XLOOKUP(E1493,'Cost Pools'!$A$3:$A$8,'Cost Pools'!$B$3:$B$8,"Tarkista KP-numero")</f>
        <v>Seminars</v>
      </c>
      <c r="H1493" s="66" t="str">
        <f>_xlfn.XLOOKUP(F1493,'Cost Pools'!$C$3:$C$13,'Cost Pools'!$D$3:$D$13,"Check CP Number")</f>
        <v>Check CP Number</v>
      </c>
      <c r="I1493" s="67">
        <v>219.6</v>
      </c>
      <c r="J1493" s="68"/>
      <c r="K1493" s="66">
        <v>2094</v>
      </c>
      <c r="L1493" s="68" t="s">
        <v>3113</v>
      </c>
    </row>
    <row r="1494" spans="1:12">
      <c r="A1494" s="63">
        <v>1600</v>
      </c>
      <c r="B1494" s="63" t="s">
        <v>3162</v>
      </c>
      <c r="C1494" s="64" t="s">
        <v>1545</v>
      </c>
      <c r="D1494" s="65">
        <v>42970</v>
      </c>
      <c r="E1494" s="66">
        <v>3</v>
      </c>
      <c r="F1494" s="68"/>
      <c r="G1494" s="66" t="str">
        <f>_xlfn.XLOOKUP(E1494,'Cost Pools'!$A$3:$A$8,'Cost Pools'!$B$3:$B$8,"Tarkista KP-numero")</f>
        <v>Seminars</v>
      </c>
      <c r="H1494" s="66" t="str">
        <f>_xlfn.XLOOKUP(F1494,'Cost Pools'!$C$3:$C$13,'Cost Pools'!$D$3:$D$13,"Check CP Number")</f>
        <v>Check CP Number</v>
      </c>
      <c r="I1494" s="67">
        <v>219.6</v>
      </c>
      <c r="J1494" s="68"/>
      <c r="K1494" s="66">
        <v>2094</v>
      </c>
      <c r="L1494" s="68" t="s">
        <v>3113</v>
      </c>
    </row>
    <row r="1495" spans="1:12">
      <c r="A1495" s="63">
        <v>1600</v>
      </c>
      <c r="B1495" s="63" t="s">
        <v>3162</v>
      </c>
      <c r="C1495" s="64" t="s">
        <v>1546</v>
      </c>
      <c r="D1495" s="65">
        <v>42970</v>
      </c>
      <c r="E1495" s="66">
        <v>6</v>
      </c>
      <c r="F1495" s="66">
        <v>62</v>
      </c>
      <c r="G1495" s="66" t="str">
        <f>_xlfn.XLOOKUP(E1495,'Cost Pools'!$A$3:$A$8,'Cost Pools'!$B$3:$B$8,"Tarkista KP-numero")</f>
        <v>Other Services</v>
      </c>
      <c r="H1495" s="66" t="str">
        <f>_xlfn.XLOOKUP(F1495,'Cost Pools'!$C$3:$C$13,'Cost Pools'!$D$3:$D$13,"Check CP Number")</f>
        <v>Los Angeles</v>
      </c>
      <c r="I1495" s="67">
        <v>829.6</v>
      </c>
      <c r="J1495" s="68"/>
      <c r="K1495" s="66">
        <v>2900</v>
      </c>
      <c r="L1495" s="68" t="s">
        <v>3138</v>
      </c>
    </row>
    <row r="1496" spans="1:12">
      <c r="A1496" s="63">
        <v>1600</v>
      </c>
      <c r="B1496" s="63" t="s">
        <v>3162</v>
      </c>
      <c r="C1496" s="64" t="s">
        <v>1547</v>
      </c>
      <c r="D1496" s="65">
        <v>42970</v>
      </c>
      <c r="E1496" s="66">
        <v>6</v>
      </c>
      <c r="F1496" s="66">
        <v>62</v>
      </c>
      <c r="G1496" s="66" t="str">
        <f>_xlfn.XLOOKUP(E1496,'Cost Pools'!$A$3:$A$8,'Cost Pools'!$B$3:$B$8,"Tarkista KP-numero")</f>
        <v>Other Services</v>
      </c>
      <c r="H1496" s="66" t="str">
        <f>_xlfn.XLOOKUP(F1496,'Cost Pools'!$C$3:$C$13,'Cost Pools'!$D$3:$D$13,"Check CP Number")</f>
        <v>Los Angeles</v>
      </c>
      <c r="I1496" s="67">
        <v>878.4</v>
      </c>
      <c r="J1496" s="68"/>
      <c r="K1496" s="66">
        <v>1511</v>
      </c>
      <c r="L1496" s="68" t="s">
        <v>3103</v>
      </c>
    </row>
    <row r="1497" spans="1:12">
      <c r="A1497" s="63">
        <v>1600</v>
      </c>
      <c r="B1497" s="63" t="s">
        <v>3162</v>
      </c>
      <c r="C1497" s="64" t="s">
        <v>1548</v>
      </c>
      <c r="D1497" s="65">
        <v>42970</v>
      </c>
      <c r="E1497" s="66">
        <v>3</v>
      </c>
      <c r="F1497" s="68"/>
      <c r="G1497" s="66" t="str">
        <f>_xlfn.XLOOKUP(E1497,'Cost Pools'!$A$3:$A$8,'Cost Pools'!$B$3:$B$8,"Tarkista KP-numero")</f>
        <v>Seminars</v>
      </c>
      <c r="H1497" s="66" t="str">
        <f>_xlfn.XLOOKUP(F1497,'Cost Pools'!$C$3:$C$13,'Cost Pools'!$D$3:$D$13,"Check CP Number")</f>
        <v>Check CP Number</v>
      </c>
      <c r="I1497" s="67">
        <v>295.24</v>
      </c>
      <c r="J1497" s="68"/>
      <c r="K1497" s="66">
        <v>1511</v>
      </c>
      <c r="L1497" s="68" t="s">
        <v>3103</v>
      </c>
    </row>
    <row r="1498" spans="1:12">
      <c r="A1498" s="63">
        <v>1600</v>
      </c>
      <c r="B1498" s="63" t="s">
        <v>3162</v>
      </c>
      <c r="C1498" s="64" t="s">
        <v>1549</v>
      </c>
      <c r="D1498" s="65">
        <v>42970</v>
      </c>
      <c r="E1498" s="66">
        <v>5</v>
      </c>
      <c r="F1498" s="66">
        <v>52</v>
      </c>
      <c r="G1498" s="66" t="str">
        <f>_xlfn.XLOOKUP(E1498,'Cost Pools'!$A$3:$A$8,'Cost Pools'!$B$3:$B$8,"Tarkista KP-numero")</f>
        <v>Public Relations</v>
      </c>
      <c r="H1498" s="66" t="str">
        <f>_xlfn.XLOOKUP(F1498,'Cost Pools'!$C$3:$C$13,'Cost Pools'!$D$3:$D$13,"Check CP Number")</f>
        <v>Los Angeles</v>
      </c>
      <c r="I1498" s="67">
        <v>1268.8</v>
      </c>
      <c r="J1498" s="68"/>
      <c r="K1498" s="66">
        <v>100</v>
      </c>
      <c r="L1498" s="68" t="s">
        <v>3017</v>
      </c>
    </row>
    <row r="1499" spans="1:12">
      <c r="A1499" s="63">
        <v>1600</v>
      </c>
      <c r="B1499" s="63" t="s">
        <v>3162</v>
      </c>
      <c r="C1499" s="64" t="s">
        <v>1550</v>
      </c>
      <c r="D1499" s="65">
        <v>42970</v>
      </c>
      <c r="E1499" s="66">
        <v>6</v>
      </c>
      <c r="F1499" s="66">
        <v>62</v>
      </c>
      <c r="G1499" s="66" t="str">
        <f>_xlfn.XLOOKUP(E1499,'Cost Pools'!$A$3:$A$8,'Cost Pools'!$B$3:$B$8,"Tarkista KP-numero")</f>
        <v>Other Services</v>
      </c>
      <c r="H1499" s="66" t="str">
        <f>_xlfn.XLOOKUP(F1499,'Cost Pools'!$C$3:$C$13,'Cost Pools'!$D$3:$D$13,"Check CP Number")</f>
        <v>Los Angeles</v>
      </c>
      <c r="I1499" s="67">
        <v>663.68</v>
      </c>
      <c r="J1499" s="68"/>
      <c r="K1499" s="66">
        <v>100</v>
      </c>
      <c r="L1499" s="68" t="s">
        <v>3017</v>
      </c>
    </row>
    <row r="1500" spans="1:12">
      <c r="A1500" s="63">
        <v>1600</v>
      </c>
      <c r="B1500" s="63" t="s">
        <v>3162</v>
      </c>
      <c r="C1500" s="64" t="s">
        <v>1551</v>
      </c>
      <c r="D1500" s="65">
        <v>42970</v>
      </c>
      <c r="E1500" s="66">
        <v>1</v>
      </c>
      <c r="F1500" s="66">
        <v>12</v>
      </c>
      <c r="G1500" s="66" t="str">
        <f>_xlfn.XLOOKUP(E1500,'Cost Pools'!$A$3:$A$8,'Cost Pools'!$B$3:$B$8,"Tarkista KP-numero")</f>
        <v>Accounting</v>
      </c>
      <c r="H1500" s="66" t="str">
        <f>_xlfn.XLOOKUP(F1500,'Cost Pools'!$C$3:$C$13,'Cost Pools'!$D$3:$D$13,"Check CP Number")</f>
        <v>Los Angeles</v>
      </c>
      <c r="I1500" s="67">
        <v>1610.4</v>
      </c>
      <c r="J1500" s="68"/>
      <c r="K1500" s="66">
        <v>515</v>
      </c>
      <c r="L1500" s="68" t="s">
        <v>3063</v>
      </c>
    </row>
    <row r="1501" spans="1:12">
      <c r="A1501" s="63">
        <v>1600</v>
      </c>
      <c r="B1501" s="63" t="s">
        <v>3162</v>
      </c>
      <c r="C1501" s="64" t="s">
        <v>1552</v>
      </c>
      <c r="D1501" s="65">
        <v>42970</v>
      </c>
      <c r="E1501" s="66">
        <v>1</v>
      </c>
      <c r="F1501" s="66">
        <v>12</v>
      </c>
      <c r="G1501" s="66" t="str">
        <f>_xlfn.XLOOKUP(E1501,'Cost Pools'!$A$3:$A$8,'Cost Pools'!$B$3:$B$8,"Tarkista KP-numero")</f>
        <v>Accounting</v>
      </c>
      <c r="H1501" s="66" t="str">
        <f>_xlfn.XLOOKUP(F1501,'Cost Pools'!$C$3:$C$13,'Cost Pools'!$D$3:$D$13,"Check CP Number")</f>
        <v>Los Angeles</v>
      </c>
      <c r="I1501" s="67">
        <v>1256.5999999999999</v>
      </c>
      <c r="J1501" s="68"/>
      <c r="K1501" s="66">
        <v>515</v>
      </c>
      <c r="L1501" s="68" t="s">
        <v>3063</v>
      </c>
    </row>
    <row r="1502" spans="1:12">
      <c r="A1502" s="63">
        <v>1600</v>
      </c>
      <c r="B1502" s="63" t="s">
        <v>3162</v>
      </c>
      <c r="C1502" s="64" t="s">
        <v>1553</v>
      </c>
      <c r="D1502" s="65">
        <v>42970</v>
      </c>
      <c r="E1502" s="66">
        <v>1</v>
      </c>
      <c r="F1502" s="66">
        <v>12</v>
      </c>
      <c r="G1502" s="66" t="str">
        <f>_xlfn.XLOOKUP(E1502,'Cost Pools'!$A$3:$A$8,'Cost Pools'!$B$3:$B$8,"Tarkista KP-numero")</f>
        <v>Accounting</v>
      </c>
      <c r="H1502" s="66" t="str">
        <f>_xlfn.XLOOKUP(F1502,'Cost Pools'!$C$3:$C$13,'Cost Pools'!$D$3:$D$13,"Check CP Number")</f>
        <v>Los Angeles</v>
      </c>
      <c r="I1502" s="67">
        <v>1507.92</v>
      </c>
      <c r="J1502" s="68"/>
      <c r="K1502" s="66">
        <v>756</v>
      </c>
      <c r="L1502" s="68" t="s">
        <v>3080</v>
      </c>
    </row>
    <row r="1503" spans="1:12">
      <c r="A1503" s="63">
        <v>1600</v>
      </c>
      <c r="B1503" s="63" t="s">
        <v>3162</v>
      </c>
      <c r="C1503" s="64" t="s">
        <v>1554</v>
      </c>
      <c r="D1503" s="65">
        <v>42970</v>
      </c>
      <c r="E1503" s="66">
        <v>1</v>
      </c>
      <c r="F1503" s="66">
        <v>12</v>
      </c>
      <c r="G1503" s="66" t="str">
        <f>_xlfn.XLOOKUP(E1503,'Cost Pools'!$A$3:$A$8,'Cost Pools'!$B$3:$B$8,"Tarkista KP-numero")</f>
        <v>Accounting</v>
      </c>
      <c r="H1503" s="66" t="str">
        <f>_xlfn.XLOOKUP(F1503,'Cost Pools'!$C$3:$C$13,'Cost Pools'!$D$3:$D$13,"Check CP Number")</f>
        <v>Los Angeles</v>
      </c>
      <c r="I1503" s="67">
        <v>1510.36</v>
      </c>
      <c r="J1503" s="68"/>
      <c r="K1503" s="66">
        <v>756</v>
      </c>
      <c r="L1503" s="68" t="s">
        <v>3080</v>
      </c>
    </row>
    <row r="1504" spans="1:12">
      <c r="A1504" s="63">
        <v>1600</v>
      </c>
      <c r="B1504" s="63" t="s">
        <v>3162</v>
      </c>
      <c r="C1504" s="64" t="s">
        <v>1555</v>
      </c>
      <c r="D1504" s="65">
        <v>42970</v>
      </c>
      <c r="E1504" s="66">
        <v>3</v>
      </c>
      <c r="F1504" s="68"/>
      <c r="G1504" s="66" t="str">
        <f>_xlfn.XLOOKUP(E1504,'Cost Pools'!$A$3:$A$8,'Cost Pools'!$B$3:$B$8,"Tarkista KP-numero")</f>
        <v>Seminars</v>
      </c>
      <c r="H1504" s="66" t="str">
        <f>_xlfn.XLOOKUP(F1504,'Cost Pools'!$C$3:$C$13,'Cost Pools'!$D$3:$D$13,"Check CP Number")</f>
        <v>Check CP Number</v>
      </c>
      <c r="I1504" s="67">
        <v>295.24</v>
      </c>
      <c r="J1504" s="68"/>
      <c r="K1504" s="66">
        <v>1440</v>
      </c>
      <c r="L1504" s="68" t="s">
        <v>3102</v>
      </c>
    </row>
    <row r="1505" spans="1:12">
      <c r="A1505" s="63">
        <v>1600</v>
      </c>
      <c r="B1505" s="63" t="s">
        <v>3162</v>
      </c>
      <c r="C1505" s="64" t="s">
        <v>1556</v>
      </c>
      <c r="D1505" s="65">
        <v>42970</v>
      </c>
      <c r="E1505" s="66">
        <v>6</v>
      </c>
      <c r="F1505" s="66">
        <v>62</v>
      </c>
      <c r="G1505" s="66" t="str">
        <f>_xlfn.XLOOKUP(E1505,'Cost Pools'!$A$3:$A$8,'Cost Pools'!$B$3:$B$8,"Tarkista KP-numero")</f>
        <v>Other Services</v>
      </c>
      <c r="H1505" s="66" t="str">
        <f>_xlfn.XLOOKUP(F1505,'Cost Pools'!$C$3:$C$13,'Cost Pools'!$D$3:$D$13,"Check CP Number")</f>
        <v>Los Angeles</v>
      </c>
      <c r="I1505" s="67">
        <v>1268.8</v>
      </c>
      <c r="J1505" s="68"/>
      <c r="K1505" s="66">
        <v>207</v>
      </c>
      <c r="L1505" s="68" t="s">
        <v>3036</v>
      </c>
    </row>
    <row r="1506" spans="1:12">
      <c r="A1506" s="63">
        <v>1600</v>
      </c>
      <c r="B1506" s="63" t="s">
        <v>3162</v>
      </c>
      <c r="C1506" s="64" t="s">
        <v>1557</v>
      </c>
      <c r="D1506" s="65">
        <v>42970</v>
      </c>
      <c r="E1506" s="66">
        <v>6</v>
      </c>
      <c r="F1506" s="66">
        <v>62</v>
      </c>
      <c r="G1506" s="66" t="str">
        <f>_xlfn.XLOOKUP(E1506,'Cost Pools'!$A$3:$A$8,'Cost Pools'!$B$3:$B$8,"Tarkista KP-numero")</f>
        <v>Other Services</v>
      </c>
      <c r="H1506" s="66" t="str">
        <f>_xlfn.XLOOKUP(F1506,'Cost Pools'!$C$3:$C$13,'Cost Pools'!$D$3:$D$13,"Check CP Number")</f>
        <v>Los Angeles</v>
      </c>
      <c r="I1506" s="67">
        <v>380.64</v>
      </c>
      <c r="J1506" s="68"/>
      <c r="K1506" s="66">
        <v>2178</v>
      </c>
      <c r="L1506" s="68" t="s">
        <v>3115</v>
      </c>
    </row>
    <row r="1507" spans="1:12">
      <c r="A1507" s="63">
        <v>1600</v>
      </c>
      <c r="B1507" s="63" t="s">
        <v>3162</v>
      </c>
      <c r="C1507" s="64" t="s">
        <v>1558</v>
      </c>
      <c r="D1507" s="65">
        <v>42970</v>
      </c>
      <c r="E1507" s="66">
        <v>3</v>
      </c>
      <c r="F1507" s="68"/>
      <c r="G1507" s="66" t="str">
        <f>_xlfn.XLOOKUP(E1507,'Cost Pools'!$A$3:$A$8,'Cost Pools'!$B$3:$B$8,"Tarkista KP-numero")</f>
        <v>Seminars</v>
      </c>
      <c r="H1507" s="66" t="str">
        <f>_xlfn.XLOOKUP(F1507,'Cost Pools'!$C$3:$C$13,'Cost Pools'!$D$3:$D$13,"Check CP Number")</f>
        <v>Check CP Number</v>
      </c>
      <c r="I1507" s="67">
        <v>219.6</v>
      </c>
      <c r="J1507" s="68"/>
      <c r="K1507" s="66">
        <v>949</v>
      </c>
      <c r="L1507" s="68" t="s">
        <v>3089</v>
      </c>
    </row>
    <row r="1508" spans="1:12">
      <c r="A1508" s="63">
        <v>1600</v>
      </c>
      <c r="B1508" s="63" t="s">
        <v>3162</v>
      </c>
      <c r="C1508" s="64" t="s">
        <v>1559</v>
      </c>
      <c r="D1508" s="65">
        <v>42970</v>
      </c>
      <c r="E1508" s="66">
        <v>3</v>
      </c>
      <c r="F1508" s="68"/>
      <c r="G1508" s="66" t="str">
        <f>_xlfn.XLOOKUP(E1508,'Cost Pools'!$A$3:$A$8,'Cost Pools'!$B$3:$B$8,"Tarkista KP-numero")</f>
        <v>Seminars</v>
      </c>
      <c r="H1508" s="66" t="str">
        <f>_xlfn.XLOOKUP(F1508,'Cost Pools'!$C$3:$C$13,'Cost Pools'!$D$3:$D$13,"Check CP Number")</f>
        <v>Check CP Number</v>
      </c>
      <c r="I1508" s="67">
        <v>295.24</v>
      </c>
      <c r="J1508" s="68"/>
      <c r="K1508" s="66">
        <v>3081</v>
      </c>
      <c r="L1508" s="68" t="s">
        <v>3144</v>
      </c>
    </row>
    <row r="1509" spans="1:12">
      <c r="A1509" s="63">
        <v>1600</v>
      </c>
      <c r="B1509" s="63" t="s">
        <v>3162</v>
      </c>
      <c r="C1509" s="64" t="s">
        <v>1560</v>
      </c>
      <c r="D1509" s="65">
        <v>42970</v>
      </c>
      <c r="E1509" s="66">
        <v>6</v>
      </c>
      <c r="F1509" s="66">
        <v>62</v>
      </c>
      <c r="G1509" s="66" t="str">
        <f>_xlfn.XLOOKUP(E1509,'Cost Pools'!$A$3:$A$8,'Cost Pools'!$B$3:$B$8,"Tarkista KP-numero")</f>
        <v>Other Services</v>
      </c>
      <c r="H1509" s="66" t="str">
        <f>_xlfn.XLOOKUP(F1509,'Cost Pools'!$C$3:$C$13,'Cost Pools'!$D$3:$D$13,"Check CP Number")</f>
        <v>Los Angeles</v>
      </c>
      <c r="I1509" s="67">
        <v>634.4</v>
      </c>
      <c r="J1509" s="68"/>
      <c r="K1509" s="66">
        <v>3081</v>
      </c>
      <c r="L1509" s="68" t="s">
        <v>3144</v>
      </c>
    </row>
    <row r="1510" spans="1:12">
      <c r="A1510" s="63">
        <v>1600</v>
      </c>
      <c r="B1510" s="63" t="s">
        <v>3162</v>
      </c>
      <c r="C1510" s="64" t="s">
        <v>1561</v>
      </c>
      <c r="D1510" s="65">
        <v>42970</v>
      </c>
      <c r="E1510" s="66">
        <v>6</v>
      </c>
      <c r="F1510" s="66">
        <v>62</v>
      </c>
      <c r="G1510" s="66" t="str">
        <f>_xlfn.XLOOKUP(E1510,'Cost Pools'!$A$3:$A$8,'Cost Pools'!$B$3:$B$8,"Tarkista KP-numero")</f>
        <v>Other Services</v>
      </c>
      <c r="H1510" s="66" t="str">
        <f>_xlfn.XLOOKUP(F1510,'Cost Pools'!$C$3:$C$13,'Cost Pools'!$D$3:$D$13,"Check CP Number")</f>
        <v>Los Angeles</v>
      </c>
      <c r="I1510" s="67">
        <v>444.08</v>
      </c>
      <c r="J1510" s="68"/>
      <c r="K1510" s="66">
        <v>3077</v>
      </c>
      <c r="L1510" s="68" t="s">
        <v>3143</v>
      </c>
    </row>
    <row r="1511" spans="1:12">
      <c r="A1511" s="63">
        <v>1600</v>
      </c>
      <c r="B1511" s="63" t="s">
        <v>3162</v>
      </c>
      <c r="C1511" s="64" t="s">
        <v>1562</v>
      </c>
      <c r="D1511" s="65">
        <v>42970</v>
      </c>
      <c r="E1511" s="66">
        <v>3</v>
      </c>
      <c r="F1511" s="68"/>
      <c r="G1511" s="66" t="str">
        <f>_xlfn.XLOOKUP(E1511,'Cost Pools'!$A$3:$A$8,'Cost Pools'!$B$3:$B$8,"Tarkista KP-numero")</f>
        <v>Seminars</v>
      </c>
      <c r="H1511" s="66" t="str">
        <f>_xlfn.XLOOKUP(F1511,'Cost Pools'!$C$3:$C$13,'Cost Pools'!$D$3:$D$13,"Check CP Number")</f>
        <v>Check CP Number</v>
      </c>
      <c r="I1511" s="67">
        <v>219.6</v>
      </c>
      <c r="J1511" s="68"/>
      <c r="K1511" s="66">
        <v>2951</v>
      </c>
      <c r="L1511" s="68" t="s">
        <v>3140</v>
      </c>
    </row>
    <row r="1512" spans="1:12">
      <c r="A1512" s="63">
        <v>1600</v>
      </c>
      <c r="B1512" s="63" t="s">
        <v>3162</v>
      </c>
      <c r="C1512" s="64" t="s">
        <v>1563</v>
      </c>
      <c r="D1512" s="65">
        <v>42970</v>
      </c>
      <c r="E1512" s="66">
        <v>6</v>
      </c>
      <c r="F1512" s="66">
        <v>62</v>
      </c>
      <c r="G1512" s="66" t="str">
        <f>_xlfn.XLOOKUP(E1512,'Cost Pools'!$A$3:$A$8,'Cost Pools'!$B$3:$B$8,"Tarkista KP-numero")</f>
        <v>Other Services</v>
      </c>
      <c r="H1512" s="66" t="str">
        <f>_xlfn.XLOOKUP(F1512,'Cost Pools'!$C$3:$C$13,'Cost Pools'!$D$3:$D$13,"Check CP Number")</f>
        <v>Los Angeles</v>
      </c>
      <c r="I1512" s="67">
        <v>878.4</v>
      </c>
      <c r="J1512" s="68"/>
      <c r="K1512" s="66">
        <v>2951</v>
      </c>
      <c r="L1512" s="68" t="s">
        <v>3140</v>
      </c>
    </row>
    <row r="1513" spans="1:12">
      <c r="A1513" s="63">
        <v>1600</v>
      </c>
      <c r="B1513" s="63" t="s">
        <v>3162</v>
      </c>
      <c r="C1513" s="64" t="s">
        <v>1564</v>
      </c>
      <c r="D1513" s="65">
        <v>42970</v>
      </c>
      <c r="E1513" s="66">
        <v>5</v>
      </c>
      <c r="F1513" s="66">
        <v>52</v>
      </c>
      <c r="G1513" s="66" t="str">
        <f>_xlfn.XLOOKUP(E1513,'Cost Pools'!$A$3:$A$8,'Cost Pools'!$B$3:$B$8,"Tarkista KP-numero")</f>
        <v>Public Relations</v>
      </c>
      <c r="H1513" s="66" t="str">
        <f>_xlfn.XLOOKUP(F1513,'Cost Pools'!$C$3:$C$13,'Cost Pools'!$D$3:$D$13,"Check CP Number")</f>
        <v>Los Angeles</v>
      </c>
      <c r="I1513" s="67">
        <v>1586</v>
      </c>
      <c r="J1513" s="68"/>
      <c r="K1513" s="66">
        <v>2951</v>
      </c>
      <c r="L1513" s="68" t="s">
        <v>3140</v>
      </c>
    </row>
    <row r="1514" spans="1:12">
      <c r="A1514" s="63">
        <v>1600</v>
      </c>
      <c r="B1514" s="63" t="s">
        <v>3162</v>
      </c>
      <c r="C1514" s="64" t="s">
        <v>1565</v>
      </c>
      <c r="D1514" s="65">
        <v>42970</v>
      </c>
      <c r="E1514" s="66">
        <v>1</v>
      </c>
      <c r="F1514" s="66">
        <v>12</v>
      </c>
      <c r="G1514" s="66" t="str">
        <f>_xlfn.XLOOKUP(E1514,'Cost Pools'!$A$3:$A$8,'Cost Pools'!$B$3:$B$8,"Tarkista KP-numero")</f>
        <v>Accounting</v>
      </c>
      <c r="H1514" s="66" t="str">
        <f>_xlfn.XLOOKUP(F1514,'Cost Pools'!$C$3:$C$13,'Cost Pools'!$D$3:$D$13,"Check CP Number")</f>
        <v>Los Angeles</v>
      </c>
      <c r="I1514" s="67">
        <v>1610.4</v>
      </c>
      <c r="J1514" s="68"/>
      <c r="K1514" s="66">
        <v>3099</v>
      </c>
      <c r="L1514" s="68" t="s">
        <v>3145</v>
      </c>
    </row>
    <row r="1515" spans="1:12">
      <c r="A1515" s="63">
        <v>1600</v>
      </c>
      <c r="B1515" s="63" t="s">
        <v>3162</v>
      </c>
      <c r="C1515" s="64" t="s">
        <v>1566</v>
      </c>
      <c r="D1515" s="65">
        <v>42970</v>
      </c>
      <c r="E1515" s="66">
        <v>6</v>
      </c>
      <c r="F1515" s="66">
        <v>62</v>
      </c>
      <c r="G1515" s="66" t="str">
        <f>_xlfn.XLOOKUP(E1515,'Cost Pools'!$A$3:$A$8,'Cost Pools'!$B$3:$B$8,"Tarkista KP-numero")</f>
        <v>Other Services</v>
      </c>
      <c r="H1515" s="66" t="str">
        <f>_xlfn.XLOOKUP(F1515,'Cost Pools'!$C$3:$C$13,'Cost Pools'!$D$3:$D$13,"Check CP Number")</f>
        <v>Los Angeles</v>
      </c>
      <c r="I1515" s="67">
        <v>634.4</v>
      </c>
      <c r="J1515" s="68"/>
      <c r="K1515" s="66">
        <v>3099</v>
      </c>
      <c r="L1515" s="68" t="s">
        <v>3145</v>
      </c>
    </row>
    <row r="1516" spans="1:12">
      <c r="A1516" s="63">
        <v>1600</v>
      </c>
      <c r="B1516" s="63" t="s">
        <v>3162</v>
      </c>
      <c r="C1516" s="64" t="s">
        <v>1567</v>
      </c>
      <c r="D1516" s="65">
        <v>42970</v>
      </c>
      <c r="E1516" s="66">
        <v>3</v>
      </c>
      <c r="F1516" s="68"/>
      <c r="G1516" s="66" t="str">
        <f>_xlfn.XLOOKUP(E1516,'Cost Pools'!$A$3:$A$8,'Cost Pools'!$B$3:$B$8,"Tarkista KP-numero")</f>
        <v>Seminars</v>
      </c>
      <c r="H1516" s="66" t="str">
        <f>_xlfn.XLOOKUP(F1516,'Cost Pools'!$C$3:$C$13,'Cost Pools'!$D$3:$D$13,"Check CP Number")</f>
        <v>Check CP Number</v>
      </c>
      <c r="I1516" s="67">
        <v>439.2</v>
      </c>
      <c r="J1516" s="68"/>
      <c r="K1516" s="66">
        <v>3099</v>
      </c>
      <c r="L1516" s="68" t="s">
        <v>3145</v>
      </c>
    </row>
    <row r="1517" spans="1:12">
      <c r="A1517" s="63">
        <v>1600</v>
      </c>
      <c r="B1517" s="63" t="s">
        <v>3162</v>
      </c>
      <c r="C1517" s="64" t="s">
        <v>1568</v>
      </c>
      <c r="D1517" s="65">
        <v>42972</v>
      </c>
      <c r="E1517" s="66">
        <v>2</v>
      </c>
      <c r="F1517" s="66">
        <v>21</v>
      </c>
      <c r="G1517" s="66" t="str">
        <f>_xlfn.XLOOKUP(E1517,'Cost Pools'!$A$3:$A$8,'Cost Pools'!$B$3:$B$8,"Tarkista KP-numero")</f>
        <v>Consulting</v>
      </c>
      <c r="H1517" s="66" t="str">
        <f>_xlfn.XLOOKUP(F1517,'Cost Pools'!$C$3:$C$13,'Cost Pools'!$D$3:$D$13,"Check CP Number")</f>
        <v>London</v>
      </c>
      <c r="I1517" s="67">
        <v>6453.82</v>
      </c>
      <c r="J1517" s="68"/>
      <c r="K1517" s="66">
        <v>212</v>
      </c>
      <c r="L1517" s="68" t="s">
        <v>3037</v>
      </c>
    </row>
    <row r="1518" spans="1:12">
      <c r="A1518" s="63">
        <v>1600</v>
      </c>
      <c r="B1518" s="63" t="s">
        <v>3162</v>
      </c>
      <c r="C1518" s="64" t="s">
        <v>1569</v>
      </c>
      <c r="D1518" s="65">
        <v>42972</v>
      </c>
      <c r="E1518" s="66">
        <v>1</v>
      </c>
      <c r="F1518" s="66">
        <v>11</v>
      </c>
      <c r="G1518" s="66" t="str">
        <f>_xlfn.XLOOKUP(E1518,'Cost Pools'!$A$3:$A$8,'Cost Pools'!$B$3:$B$8,"Tarkista KP-numero")</f>
        <v>Accounting</v>
      </c>
      <c r="H1518" s="66" t="str">
        <f>_xlfn.XLOOKUP(F1518,'Cost Pools'!$C$3:$C$13,'Cost Pools'!$D$3:$D$13,"Check CP Number")</f>
        <v>New York</v>
      </c>
      <c r="I1518" s="67">
        <v>12275.45</v>
      </c>
      <c r="J1518" s="68"/>
      <c r="K1518" s="66">
        <v>207</v>
      </c>
      <c r="L1518" s="68" t="s">
        <v>3036</v>
      </c>
    </row>
    <row r="1519" spans="1:12">
      <c r="A1519" s="63">
        <v>1600</v>
      </c>
      <c r="B1519" s="63" t="s">
        <v>3162</v>
      </c>
      <c r="C1519" s="64" t="s">
        <v>1570</v>
      </c>
      <c r="D1519" s="65">
        <v>42972</v>
      </c>
      <c r="E1519" s="66">
        <v>1</v>
      </c>
      <c r="F1519" s="66">
        <v>13</v>
      </c>
      <c r="G1519" s="66" t="str">
        <f>_xlfn.XLOOKUP(E1519,'Cost Pools'!$A$3:$A$8,'Cost Pools'!$B$3:$B$8,"Tarkista KP-numero")</f>
        <v>Accounting</v>
      </c>
      <c r="H1519" s="66" t="str">
        <f>_xlfn.XLOOKUP(F1519,'Cost Pools'!$C$3:$C$13,'Cost Pools'!$D$3:$D$13,"Check CP Number")</f>
        <v>Chicago</v>
      </c>
      <c r="I1519" s="67">
        <v>614.88</v>
      </c>
      <c r="J1519" s="68"/>
      <c r="K1519" s="66">
        <v>949</v>
      </c>
      <c r="L1519" s="68" t="s">
        <v>3089</v>
      </c>
    </row>
    <row r="1520" spans="1:12">
      <c r="A1520" s="63">
        <v>1600</v>
      </c>
      <c r="B1520" s="63" t="s">
        <v>3162</v>
      </c>
      <c r="C1520" s="64" t="s">
        <v>1571</v>
      </c>
      <c r="D1520" s="65">
        <v>42974</v>
      </c>
      <c r="E1520" s="66">
        <v>3</v>
      </c>
      <c r="F1520" s="68"/>
      <c r="G1520" s="66" t="str">
        <f>_xlfn.XLOOKUP(E1520,'Cost Pools'!$A$3:$A$8,'Cost Pools'!$B$3:$B$8,"Tarkista KP-numero")</f>
        <v>Seminars</v>
      </c>
      <c r="H1520" s="66" t="str">
        <f>_xlfn.XLOOKUP(F1520,'Cost Pools'!$C$3:$C$13,'Cost Pools'!$D$3:$D$13,"Check CP Number")</f>
        <v>Check CP Number</v>
      </c>
      <c r="I1520" s="67">
        <v>29.28</v>
      </c>
      <c r="J1520" s="68"/>
      <c r="K1520" s="66">
        <v>93</v>
      </c>
      <c r="L1520" s="68" t="s">
        <v>3015</v>
      </c>
    </row>
    <row r="1521" spans="1:12">
      <c r="A1521" s="63">
        <v>1600</v>
      </c>
      <c r="B1521" s="63" t="s">
        <v>3162</v>
      </c>
      <c r="C1521" s="64" t="s">
        <v>1572</v>
      </c>
      <c r="D1521" s="65">
        <v>42974</v>
      </c>
      <c r="E1521" s="66">
        <v>3</v>
      </c>
      <c r="F1521" s="68"/>
      <c r="G1521" s="66" t="str">
        <f>_xlfn.XLOOKUP(E1521,'Cost Pools'!$A$3:$A$8,'Cost Pools'!$B$3:$B$8,"Tarkista KP-numero")</f>
        <v>Seminars</v>
      </c>
      <c r="H1521" s="66" t="str">
        <f>_xlfn.XLOOKUP(F1521,'Cost Pools'!$C$3:$C$13,'Cost Pools'!$D$3:$D$13,"Check CP Number")</f>
        <v>Check CP Number</v>
      </c>
      <c r="I1521" s="67">
        <v>1037</v>
      </c>
      <c r="J1521" s="68"/>
      <c r="K1521" s="66">
        <v>971</v>
      </c>
      <c r="L1521" s="68" t="s">
        <v>3090</v>
      </c>
    </row>
    <row r="1522" spans="1:12">
      <c r="A1522" s="63">
        <v>1600</v>
      </c>
      <c r="B1522" s="63" t="s">
        <v>3162</v>
      </c>
      <c r="C1522" s="64" t="s">
        <v>1573</v>
      </c>
      <c r="D1522" s="65">
        <v>42974</v>
      </c>
      <c r="E1522" s="66">
        <v>2</v>
      </c>
      <c r="F1522" s="66">
        <v>22</v>
      </c>
      <c r="G1522" s="66" t="str">
        <f>_xlfn.XLOOKUP(E1522,'Cost Pools'!$A$3:$A$8,'Cost Pools'!$B$3:$B$8,"Tarkista KP-numero")</f>
        <v>Consulting</v>
      </c>
      <c r="H1522" s="66" t="str">
        <f>_xlfn.XLOOKUP(F1522,'Cost Pools'!$C$3:$C$13,'Cost Pools'!$D$3:$D$13,"Check CP Number")</f>
        <v>Pittsburg</v>
      </c>
      <c r="I1522" s="67">
        <v>610</v>
      </c>
      <c r="J1522" s="68"/>
      <c r="K1522" s="66">
        <v>1008</v>
      </c>
      <c r="L1522" s="68" t="s">
        <v>3093</v>
      </c>
    </row>
    <row r="1523" spans="1:12">
      <c r="A1523" s="63">
        <v>1600</v>
      </c>
      <c r="B1523" s="63" t="s">
        <v>3162</v>
      </c>
      <c r="C1523" s="64" t="s">
        <v>1574</v>
      </c>
      <c r="D1523" s="65">
        <v>42974</v>
      </c>
      <c r="E1523" s="66">
        <v>3</v>
      </c>
      <c r="F1523" s="68"/>
      <c r="G1523" s="66" t="str">
        <f>_xlfn.XLOOKUP(E1523,'Cost Pools'!$A$3:$A$8,'Cost Pools'!$B$3:$B$8,"Tarkista KP-numero")</f>
        <v>Seminars</v>
      </c>
      <c r="H1523" s="66" t="str">
        <f>_xlfn.XLOOKUP(F1523,'Cost Pools'!$C$3:$C$13,'Cost Pools'!$D$3:$D$13,"Check CP Number")</f>
        <v>Check CP Number</v>
      </c>
      <c r="I1523" s="67">
        <v>219.6</v>
      </c>
      <c r="J1523" s="68"/>
      <c r="K1523" s="66">
        <v>2094</v>
      </c>
      <c r="L1523" s="68" t="s">
        <v>3113</v>
      </c>
    </row>
    <row r="1524" spans="1:12">
      <c r="A1524" s="63">
        <v>1600</v>
      </c>
      <c r="B1524" s="63" t="s">
        <v>3162</v>
      </c>
      <c r="C1524" s="64" t="s">
        <v>1575</v>
      </c>
      <c r="D1524" s="65">
        <v>42974</v>
      </c>
      <c r="E1524" s="66">
        <v>6</v>
      </c>
      <c r="F1524" s="66">
        <v>62</v>
      </c>
      <c r="G1524" s="66" t="str">
        <f>_xlfn.XLOOKUP(E1524,'Cost Pools'!$A$3:$A$8,'Cost Pools'!$B$3:$B$8,"Tarkista KP-numero")</f>
        <v>Other Services</v>
      </c>
      <c r="H1524" s="66" t="str">
        <f>_xlfn.XLOOKUP(F1524,'Cost Pools'!$C$3:$C$13,'Cost Pools'!$D$3:$D$13,"Check CP Number")</f>
        <v>Los Angeles</v>
      </c>
      <c r="I1524" s="67">
        <v>1171.2</v>
      </c>
      <c r="J1524" s="68"/>
      <c r="K1524" s="66">
        <v>1126</v>
      </c>
      <c r="L1524" s="68" t="s">
        <v>3096</v>
      </c>
    </row>
    <row r="1525" spans="1:12">
      <c r="A1525" s="63">
        <v>1600</v>
      </c>
      <c r="B1525" s="63" t="s">
        <v>3162</v>
      </c>
      <c r="C1525" s="64" t="s">
        <v>1576</v>
      </c>
      <c r="D1525" s="65">
        <v>42974</v>
      </c>
      <c r="E1525" s="66">
        <v>2</v>
      </c>
      <c r="F1525" s="66">
        <v>22</v>
      </c>
      <c r="G1525" s="66" t="str">
        <f>_xlfn.XLOOKUP(E1525,'Cost Pools'!$A$3:$A$8,'Cost Pools'!$B$3:$B$8,"Tarkista KP-numero")</f>
        <v>Consulting</v>
      </c>
      <c r="H1525" s="66" t="str">
        <f>_xlfn.XLOOKUP(F1525,'Cost Pools'!$C$3:$C$13,'Cost Pools'!$D$3:$D$13,"Check CP Number")</f>
        <v>Pittsburg</v>
      </c>
      <c r="I1525" s="67">
        <v>1005.28</v>
      </c>
      <c r="J1525" s="68"/>
      <c r="K1525" s="66">
        <v>1511</v>
      </c>
      <c r="L1525" s="68" t="s">
        <v>3103</v>
      </c>
    </row>
    <row r="1526" spans="1:12">
      <c r="A1526" s="63">
        <v>1600</v>
      </c>
      <c r="B1526" s="63" t="s">
        <v>3162</v>
      </c>
      <c r="C1526" s="64" t="s">
        <v>1577</v>
      </c>
      <c r="D1526" s="65">
        <v>42974</v>
      </c>
      <c r="E1526" s="66">
        <v>1</v>
      </c>
      <c r="F1526" s="66">
        <v>12</v>
      </c>
      <c r="G1526" s="66" t="str">
        <f>_xlfn.XLOOKUP(E1526,'Cost Pools'!$A$3:$A$8,'Cost Pools'!$B$3:$B$8,"Tarkista KP-numero")</f>
        <v>Accounting</v>
      </c>
      <c r="H1526" s="66" t="str">
        <f>_xlfn.XLOOKUP(F1526,'Cost Pools'!$C$3:$C$13,'Cost Pools'!$D$3:$D$13,"Check CP Number")</f>
        <v>Los Angeles</v>
      </c>
      <c r="I1526" s="67">
        <v>541.67999999999995</v>
      </c>
      <c r="J1526" s="68"/>
      <c r="K1526" s="66">
        <v>100</v>
      </c>
      <c r="L1526" s="68" t="s">
        <v>3017</v>
      </c>
    </row>
    <row r="1527" spans="1:12">
      <c r="A1527" s="63">
        <v>1600</v>
      </c>
      <c r="B1527" s="63" t="s">
        <v>3162</v>
      </c>
      <c r="C1527" s="64" t="s">
        <v>1578</v>
      </c>
      <c r="D1527" s="65">
        <v>42974</v>
      </c>
      <c r="E1527" s="66">
        <v>1</v>
      </c>
      <c r="F1527" s="66">
        <v>12</v>
      </c>
      <c r="G1527" s="66" t="str">
        <f>_xlfn.XLOOKUP(E1527,'Cost Pools'!$A$3:$A$8,'Cost Pools'!$B$3:$B$8,"Tarkista KP-numero")</f>
        <v>Accounting</v>
      </c>
      <c r="H1527" s="66" t="str">
        <f>_xlfn.XLOOKUP(F1527,'Cost Pools'!$C$3:$C$13,'Cost Pools'!$D$3:$D$13,"Check CP Number")</f>
        <v>Los Angeles</v>
      </c>
      <c r="I1527" s="67">
        <v>541.67999999999995</v>
      </c>
      <c r="J1527" s="68"/>
      <c r="K1527" s="66">
        <v>100</v>
      </c>
      <c r="L1527" s="68" t="s">
        <v>3017</v>
      </c>
    </row>
    <row r="1528" spans="1:12">
      <c r="A1528" s="63">
        <v>1600</v>
      </c>
      <c r="B1528" s="63" t="s">
        <v>3162</v>
      </c>
      <c r="C1528" s="64" t="s">
        <v>1579</v>
      </c>
      <c r="D1528" s="65">
        <v>42974</v>
      </c>
      <c r="E1528" s="66">
        <v>6</v>
      </c>
      <c r="F1528" s="66">
        <v>62</v>
      </c>
      <c r="G1528" s="66" t="str">
        <f>_xlfn.XLOOKUP(E1528,'Cost Pools'!$A$3:$A$8,'Cost Pools'!$B$3:$B$8,"Tarkista KP-numero")</f>
        <v>Other Services</v>
      </c>
      <c r="H1528" s="66" t="str">
        <f>_xlfn.XLOOKUP(F1528,'Cost Pools'!$C$3:$C$13,'Cost Pools'!$D$3:$D$13,"Check CP Number")</f>
        <v>Los Angeles</v>
      </c>
      <c r="I1528" s="67">
        <v>1327.36</v>
      </c>
      <c r="J1528" s="68"/>
      <c r="K1528" s="66">
        <v>100</v>
      </c>
      <c r="L1528" s="68" t="s">
        <v>3017</v>
      </c>
    </row>
    <row r="1529" spans="1:12">
      <c r="A1529" s="63">
        <v>1600</v>
      </c>
      <c r="B1529" s="63" t="s">
        <v>3162</v>
      </c>
      <c r="C1529" s="64" t="s">
        <v>1580</v>
      </c>
      <c r="D1529" s="65">
        <v>42974</v>
      </c>
      <c r="E1529" s="66">
        <v>6</v>
      </c>
      <c r="F1529" s="66">
        <v>62</v>
      </c>
      <c r="G1529" s="66" t="str">
        <f>_xlfn.XLOOKUP(E1529,'Cost Pools'!$A$3:$A$8,'Cost Pools'!$B$3:$B$8,"Tarkista KP-numero")</f>
        <v>Other Services</v>
      </c>
      <c r="H1529" s="66" t="str">
        <f>_xlfn.XLOOKUP(F1529,'Cost Pools'!$C$3:$C$13,'Cost Pools'!$D$3:$D$13,"Check CP Number")</f>
        <v>Los Angeles</v>
      </c>
      <c r="I1529" s="67">
        <v>741.76</v>
      </c>
      <c r="J1529" s="68"/>
      <c r="K1529" s="66">
        <v>100</v>
      </c>
      <c r="L1529" s="68" t="s">
        <v>3017</v>
      </c>
    </row>
    <row r="1530" spans="1:12">
      <c r="A1530" s="63">
        <v>1600</v>
      </c>
      <c r="B1530" s="63" t="s">
        <v>3162</v>
      </c>
      <c r="C1530" s="64" t="s">
        <v>1581</v>
      </c>
      <c r="D1530" s="65">
        <v>42974</v>
      </c>
      <c r="E1530" s="66">
        <v>3</v>
      </c>
      <c r="F1530" s="68"/>
      <c r="G1530" s="66" t="str">
        <f>_xlfn.XLOOKUP(E1530,'Cost Pools'!$A$3:$A$8,'Cost Pools'!$B$3:$B$8,"Tarkista KP-numero")</f>
        <v>Seminars</v>
      </c>
      <c r="H1530" s="66" t="str">
        <f>_xlfn.XLOOKUP(F1530,'Cost Pools'!$C$3:$C$13,'Cost Pools'!$D$3:$D$13,"Check CP Number")</f>
        <v>Check CP Number</v>
      </c>
      <c r="I1530" s="67">
        <v>231.8</v>
      </c>
      <c r="J1530" s="68"/>
      <c r="K1530" s="66">
        <v>133</v>
      </c>
      <c r="L1530" s="68" t="s">
        <v>3028</v>
      </c>
    </row>
    <row r="1531" spans="1:12">
      <c r="A1531" s="63">
        <v>1600</v>
      </c>
      <c r="B1531" s="63" t="s">
        <v>3162</v>
      </c>
      <c r="C1531" s="64" t="s">
        <v>1582</v>
      </c>
      <c r="D1531" s="65">
        <v>42974</v>
      </c>
      <c r="E1531" s="66">
        <v>6</v>
      </c>
      <c r="F1531" s="66">
        <v>62</v>
      </c>
      <c r="G1531" s="66" t="str">
        <f>_xlfn.XLOOKUP(E1531,'Cost Pools'!$A$3:$A$8,'Cost Pools'!$B$3:$B$8,"Tarkista KP-numero")</f>
        <v>Other Services</v>
      </c>
      <c r="H1531" s="66" t="str">
        <f>_xlfn.XLOOKUP(F1531,'Cost Pools'!$C$3:$C$13,'Cost Pools'!$D$3:$D$13,"Check CP Number")</f>
        <v>Los Angeles</v>
      </c>
      <c r="I1531" s="67">
        <v>1808.04</v>
      </c>
      <c r="J1531" s="68"/>
      <c r="K1531" s="66">
        <v>2803</v>
      </c>
      <c r="L1531" s="68" t="s">
        <v>3134</v>
      </c>
    </row>
    <row r="1532" spans="1:12">
      <c r="A1532" s="63">
        <v>1600</v>
      </c>
      <c r="B1532" s="63" t="s">
        <v>3162</v>
      </c>
      <c r="C1532" s="64" t="s">
        <v>1583</v>
      </c>
      <c r="D1532" s="65">
        <v>42974</v>
      </c>
      <c r="E1532" s="66">
        <v>1</v>
      </c>
      <c r="F1532" s="66">
        <v>12</v>
      </c>
      <c r="G1532" s="66" t="str">
        <f>_xlfn.XLOOKUP(E1532,'Cost Pools'!$A$3:$A$8,'Cost Pools'!$B$3:$B$8,"Tarkista KP-numero")</f>
        <v>Accounting</v>
      </c>
      <c r="H1532" s="66" t="str">
        <f>_xlfn.XLOOKUP(F1532,'Cost Pools'!$C$3:$C$13,'Cost Pools'!$D$3:$D$13,"Check CP Number")</f>
        <v>Los Angeles</v>
      </c>
      <c r="I1532" s="67">
        <v>732</v>
      </c>
      <c r="J1532" s="68"/>
      <c r="K1532" s="66">
        <v>2628</v>
      </c>
      <c r="L1532" s="68" t="s">
        <v>3163</v>
      </c>
    </row>
    <row r="1533" spans="1:12">
      <c r="A1533" s="63">
        <v>1600</v>
      </c>
      <c r="B1533" s="63" t="s">
        <v>3162</v>
      </c>
      <c r="C1533" s="64" t="s">
        <v>1584</v>
      </c>
      <c r="D1533" s="65">
        <v>42974</v>
      </c>
      <c r="E1533" s="66">
        <v>1</v>
      </c>
      <c r="F1533" s="66">
        <v>12</v>
      </c>
      <c r="G1533" s="66" t="str">
        <f>_xlfn.XLOOKUP(E1533,'Cost Pools'!$A$3:$A$8,'Cost Pools'!$B$3:$B$8,"Tarkista KP-numero")</f>
        <v>Accounting</v>
      </c>
      <c r="H1533" s="66" t="str">
        <f>_xlfn.XLOOKUP(F1533,'Cost Pools'!$C$3:$C$13,'Cost Pools'!$D$3:$D$13,"Check CP Number")</f>
        <v>Los Angeles</v>
      </c>
      <c r="I1533" s="67">
        <v>1281</v>
      </c>
      <c r="J1533" s="68"/>
      <c r="K1533" s="66">
        <v>2628</v>
      </c>
      <c r="L1533" s="68" t="s">
        <v>3163</v>
      </c>
    </row>
    <row r="1534" spans="1:12">
      <c r="A1534" s="63">
        <v>1600</v>
      </c>
      <c r="B1534" s="63" t="s">
        <v>3162</v>
      </c>
      <c r="C1534" s="64" t="s">
        <v>1585</v>
      </c>
      <c r="D1534" s="65">
        <v>42974</v>
      </c>
      <c r="E1534" s="66">
        <v>1</v>
      </c>
      <c r="F1534" s="66">
        <v>11</v>
      </c>
      <c r="G1534" s="66" t="str">
        <f>_xlfn.XLOOKUP(E1534,'Cost Pools'!$A$3:$A$8,'Cost Pools'!$B$3:$B$8,"Tarkista KP-numero")</f>
        <v>Accounting</v>
      </c>
      <c r="H1534" s="66" t="str">
        <f>_xlfn.XLOOKUP(F1534,'Cost Pools'!$C$3:$C$13,'Cost Pools'!$D$3:$D$13,"Check CP Number")</f>
        <v>New York</v>
      </c>
      <c r="I1534" s="67">
        <v>6983.28</v>
      </c>
      <c r="J1534" s="68"/>
      <c r="K1534" s="66">
        <v>3107</v>
      </c>
      <c r="L1534" s="68" t="s">
        <v>3146</v>
      </c>
    </row>
    <row r="1535" spans="1:12">
      <c r="A1535" s="63">
        <v>1600</v>
      </c>
      <c r="B1535" s="63" t="s">
        <v>3162</v>
      </c>
      <c r="C1535" s="64" t="s">
        <v>1586</v>
      </c>
      <c r="D1535" s="65">
        <v>42974</v>
      </c>
      <c r="E1535" s="66">
        <v>6</v>
      </c>
      <c r="F1535" s="66">
        <v>61</v>
      </c>
      <c r="G1535" s="66" t="str">
        <f>_xlfn.XLOOKUP(E1535,'Cost Pools'!$A$3:$A$8,'Cost Pools'!$B$3:$B$8,"Tarkista KP-numero")</f>
        <v>Other Services</v>
      </c>
      <c r="H1535" s="66" t="str">
        <f>_xlfn.XLOOKUP(F1535,'Cost Pools'!$C$3:$C$13,'Cost Pools'!$D$3:$D$13,"Check CP Number")</f>
        <v>New York</v>
      </c>
      <c r="I1535" s="67">
        <v>1126.06</v>
      </c>
      <c r="J1535" s="68"/>
      <c r="K1535" s="66">
        <v>756</v>
      </c>
      <c r="L1535" s="68" t="s">
        <v>3080</v>
      </c>
    </row>
    <row r="1536" spans="1:12">
      <c r="A1536" s="63">
        <v>1600</v>
      </c>
      <c r="B1536" s="63" t="s">
        <v>3162</v>
      </c>
      <c r="C1536" s="64" t="s">
        <v>1587</v>
      </c>
      <c r="D1536" s="65">
        <v>42974</v>
      </c>
      <c r="E1536" s="66">
        <v>1</v>
      </c>
      <c r="F1536" s="66">
        <v>12</v>
      </c>
      <c r="G1536" s="66" t="str">
        <f>_xlfn.XLOOKUP(E1536,'Cost Pools'!$A$3:$A$8,'Cost Pools'!$B$3:$B$8,"Tarkista KP-numero")</f>
        <v>Accounting</v>
      </c>
      <c r="H1536" s="66" t="str">
        <f>_xlfn.XLOOKUP(F1536,'Cost Pools'!$C$3:$C$13,'Cost Pools'!$D$3:$D$13,"Check CP Number")</f>
        <v>Los Angeles</v>
      </c>
      <c r="I1536" s="67">
        <v>943.06</v>
      </c>
      <c r="J1536" s="68"/>
      <c r="K1536" s="66">
        <v>756</v>
      </c>
      <c r="L1536" s="68" t="s">
        <v>3080</v>
      </c>
    </row>
    <row r="1537" spans="1:12">
      <c r="A1537" s="63">
        <v>1600</v>
      </c>
      <c r="B1537" s="63" t="s">
        <v>3162</v>
      </c>
      <c r="C1537" s="64" t="s">
        <v>1588</v>
      </c>
      <c r="D1537" s="65">
        <v>42974</v>
      </c>
      <c r="E1537" s="66">
        <v>2</v>
      </c>
      <c r="F1537" s="66">
        <v>22</v>
      </c>
      <c r="G1537" s="66" t="str">
        <f>_xlfn.XLOOKUP(E1537,'Cost Pools'!$A$3:$A$8,'Cost Pools'!$B$3:$B$8,"Tarkista KP-numero")</f>
        <v>Consulting</v>
      </c>
      <c r="H1537" s="66" t="str">
        <f>_xlfn.XLOOKUP(F1537,'Cost Pools'!$C$3:$C$13,'Cost Pools'!$D$3:$D$13,"Check CP Number")</f>
        <v>Pittsburg</v>
      </c>
      <c r="I1537" s="67">
        <v>1256.5999999999999</v>
      </c>
      <c r="J1537" s="68"/>
      <c r="K1537" s="66">
        <v>611</v>
      </c>
      <c r="L1537" s="68" t="s">
        <v>3070</v>
      </c>
    </row>
    <row r="1538" spans="1:12">
      <c r="A1538" s="63">
        <v>1600</v>
      </c>
      <c r="B1538" s="63" t="s">
        <v>3162</v>
      </c>
      <c r="C1538" s="64" t="s">
        <v>1589</v>
      </c>
      <c r="D1538" s="65">
        <v>42974</v>
      </c>
      <c r="E1538" s="66">
        <v>6</v>
      </c>
      <c r="F1538" s="66">
        <v>62</v>
      </c>
      <c r="G1538" s="66" t="str">
        <f>_xlfn.XLOOKUP(E1538,'Cost Pools'!$A$3:$A$8,'Cost Pools'!$B$3:$B$8,"Tarkista KP-numero")</f>
        <v>Other Services</v>
      </c>
      <c r="H1538" s="66" t="str">
        <f>_xlfn.XLOOKUP(F1538,'Cost Pools'!$C$3:$C$13,'Cost Pools'!$D$3:$D$13,"Check CP Number")</f>
        <v>Los Angeles</v>
      </c>
      <c r="I1538" s="67">
        <v>1851.96</v>
      </c>
      <c r="J1538" s="68"/>
      <c r="K1538" s="66">
        <v>611</v>
      </c>
      <c r="L1538" s="68" t="s">
        <v>3070</v>
      </c>
    </row>
    <row r="1539" spans="1:12">
      <c r="A1539" s="63">
        <v>1600</v>
      </c>
      <c r="B1539" s="63" t="s">
        <v>3162</v>
      </c>
      <c r="C1539" s="64" t="s">
        <v>1590</v>
      </c>
      <c r="D1539" s="65">
        <v>42974</v>
      </c>
      <c r="E1539" s="66">
        <v>2</v>
      </c>
      <c r="F1539" s="66">
        <v>22</v>
      </c>
      <c r="G1539" s="66" t="str">
        <f>_xlfn.XLOOKUP(E1539,'Cost Pools'!$A$3:$A$8,'Cost Pools'!$B$3:$B$8,"Tarkista KP-numero")</f>
        <v>Consulting</v>
      </c>
      <c r="H1539" s="66" t="str">
        <f>_xlfn.XLOOKUP(F1539,'Cost Pools'!$C$3:$C$13,'Cost Pools'!$D$3:$D$13,"Check CP Number")</f>
        <v>Pittsburg</v>
      </c>
      <c r="I1539" s="67">
        <v>1256.5999999999999</v>
      </c>
      <c r="J1539" s="68"/>
      <c r="K1539" s="66">
        <v>1440</v>
      </c>
      <c r="L1539" s="68" t="s">
        <v>3102</v>
      </c>
    </row>
    <row r="1540" spans="1:12">
      <c r="A1540" s="63">
        <v>1600</v>
      </c>
      <c r="B1540" s="63" t="s">
        <v>3162</v>
      </c>
      <c r="C1540" s="64" t="s">
        <v>1591</v>
      </c>
      <c r="D1540" s="65">
        <v>42974</v>
      </c>
      <c r="E1540" s="66">
        <v>2</v>
      </c>
      <c r="F1540" s="66">
        <v>22</v>
      </c>
      <c r="G1540" s="66" t="str">
        <f>_xlfn.XLOOKUP(E1540,'Cost Pools'!$A$3:$A$8,'Cost Pools'!$B$3:$B$8,"Tarkista KP-numero")</f>
        <v>Consulting</v>
      </c>
      <c r="H1540" s="66" t="str">
        <f>_xlfn.XLOOKUP(F1540,'Cost Pools'!$C$3:$C$13,'Cost Pools'!$D$3:$D$13,"Check CP Number")</f>
        <v>Pittsburg</v>
      </c>
      <c r="I1540" s="67">
        <v>854</v>
      </c>
      <c r="J1540" s="68"/>
      <c r="K1540" s="66">
        <v>1440</v>
      </c>
      <c r="L1540" s="68" t="s">
        <v>3102</v>
      </c>
    </row>
    <row r="1541" spans="1:12">
      <c r="A1541" s="63">
        <v>1600</v>
      </c>
      <c r="B1541" s="63" t="s">
        <v>3162</v>
      </c>
      <c r="C1541" s="64" t="s">
        <v>1592</v>
      </c>
      <c r="D1541" s="65">
        <v>42974</v>
      </c>
      <c r="E1541" s="66">
        <v>1</v>
      </c>
      <c r="F1541" s="66">
        <v>12</v>
      </c>
      <c r="G1541" s="66" t="str">
        <f>_xlfn.XLOOKUP(E1541,'Cost Pools'!$A$3:$A$8,'Cost Pools'!$B$3:$B$8,"Tarkista KP-numero")</f>
        <v>Accounting</v>
      </c>
      <c r="H1541" s="66" t="str">
        <f>_xlfn.XLOOKUP(F1541,'Cost Pools'!$C$3:$C$13,'Cost Pools'!$D$3:$D$13,"Check CP Number")</f>
        <v>Los Angeles</v>
      </c>
      <c r="I1541" s="67">
        <v>1281</v>
      </c>
      <c r="J1541" s="68"/>
      <c r="K1541" s="66">
        <v>440</v>
      </c>
      <c r="L1541" s="68" t="s">
        <v>3058</v>
      </c>
    </row>
    <row r="1542" spans="1:12">
      <c r="A1542" s="63">
        <v>1600</v>
      </c>
      <c r="B1542" s="63" t="s">
        <v>3162</v>
      </c>
      <c r="C1542" s="64" t="s">
        <v>1593</v>
      </c>
      <c r="D1542" s="65">
        <v>42974</v>
      </c>
      <c r="E1542" s="66">
        <v>1</v>
      </c>
      <c r="F1542" s="66">
        <v>12</v>
      </c>
      <c r="G1542" s="66" t="str">
        <f>_xlfn.XLOOKUP(E1542,'Cost Pools'!$A$3:$A$8,'Cost Pools'!$B$3:$B$8,"Tarkista KP-numero")</f>
        <v>Accounting</v>
      </c>
      <c r="H1542" s="66" t="str">
        <f>_xlfn.XLOOKUP(F1542,'Cost Pools'!$C$3:$C$13,'Cost Pools'!$D$3:$D$13,"Check CP Number")</f>
        <v>Los Angeles</v>
      </c>
      <c r="I1542" s="67">
        <v>1281</v>
      </c>
      <c r="J1542" s="68"/>
      <c r="K1542" s="66">
        <v>440</v>
      </c>
      <c r="L1542" s="68" t="s">
        <v>3058</v>
      </c>
    </row>
    <row r="1543" spans="1:12">
      <c r="A1543" s="63">
        <v>1600</v>
      </c>
      <c r="B1543" s="63" t="s">
        <v>3162</v>
      </c>
      <c r="C1543" s="64" t="s">
        <v>1594</v>
      </c>
      <c r="D1543" s="65">
        <v>42974</v>
      </c>
      <c r="E1543" s="66">
        <v>1</v>
      </c>
      <c r="F1543" s="66">
        <v>12</v>
      </c>
      <c r="G1543" s="66" t="str">
        <f>_xlfn.XLOOKUP(E1543,'Cost Pools'!$A$3:$A$8,'Cost Pools'!$B$3:$B$8,"Tarkista KP-numero")</f>
        <v>Accounting</v>
      </c>
      <c r="H1543" s="66" t="str">
        <f>_xlfn.XLOOKUP(F1543,'Cost Pools'!$C$3:$C$13,'Cost Pools'!$D$3:$D$13,"Check CP Number")</f>
        <v>Los Angeles</v>
      </c>
      <c r="I1543" s="67">
        <v>879.62</v>
      </c>
      <c r="J1543" s="68"/>
      <c r="K1543" s="66">
        <v>207</v>
      </c>
      <c r="L1543" s="68" t="s">
        <v>3036</v>
      </c>
    </row>
    <row r="1544" spans="1:12">
      <c r="A1544" s="63">
        <v>1600</v>
      </c>
      <c r="B1544" s="63" t="s">
        <v>3162</v>
      </c>
      <c r="C1544" s="64" t="s">
        <v>1595</v>
      </c>
      <c r="D1544" s="65">
        <v>42974</v>
      </c>
      <c r="E1544" s="66">
        <v>3</v>
      </c>
      <c r="F1544" s="68"/>
      <c r="G1544" s="66" t="str">
        <f>_xlfn.XLOOKUP(E1544,'Cost Pools'!$A$3:$A$8,'Cost Pools'!$B$3:$B$8,"Tarkista KP-numero")</f>
        <v>Seminars</v>
      </c>
      <c r="H1544" s="66" t="str">
        <f>_xlfn.XLOOKUP(F1544,'Cost Pools'!$C$3:$C$13,'Cost Pools'!$D$3:$D$13,"Check CP Number")</f>
        <v>Check CP Number</v>
      </c>
      <c r="I1544" s="67">
        <v>219.6</v>
      </c>
      <c r="J1544" s="68"/>
      <c r="K1544" s="66">
        <v>2178</v>
      </c>
      <c r="L1544" s="68" t="s">
        <v>3115</v>
      </c>
    </row>
    <row r="1545" spans="1:12">
      <c r="A1545" s="63">
        <v>1600</v>
      </c>
      <c r="B1545" s="63" t="s">
        <v>3162</v>
      </c>
      <c r="C1545" s="64" t="s">
        <v>1596</v>
      </c>
      <c r="D1545" s="65">
        <v>42974</v>
      </c>
      <c r="E1545" s="66">
        <v>2</v>
      </c>
      <c r="F1545" s="66">
        <v>22</v>
      </c>
      <c r="G1545" s="66" t="str">
        <f>_xlfn.XLOOKUP(E1545,'Cost Pools'!$A$3:$A$8,'Cost Pools'!$B$3:$B$8,"Tarkista KP-numero")</f>
        <v>Consulting</v>
      </c>
      <c r="H1545" s="66" t="str">
        <f>_xlfn.XLOOKUP(F1545,'Cost Pools'!$C$3:$C$13,'Cost Pools'!$D$3:$D$13,"Check CP Number")</f>
        <v>Pittsburg</v>
      </c>
      <c r="I1545" s="67">
        <v>1256.5999999999999</v>
      </c>
      <c r="J1545" s="68"/>
      <c r="K1545" s="66">
        <v>2077</v>
      </c>
      <c r="L1545" s="68" t="s">
        <v>3111</v>
      </c>
    </row>
    <row r="1546" spans="1:12">
      <c r="A1546" s="63">
        <v>1600</v>
      </c>
      <c r="B1546" s="63" t="s">
        <v>3162</v>
      </c>
      <c r="C1546" s="64" t="s">
        <v>1597</v>
      </c>
      <c r="D1546" s="65">
        <v>42974</v>
      </c>
      <c r="E1546" s="66">
        <v>1</v>
      </c>
      <c r="F1546" s="66">
        <v>11</v>
      </c>
      <c r="G1546" s="66" t="str">
        <f>_xlfn.XLOOKUP(E1546,'Cost Pools'!$A$3:$A$8,'Cost Pools'!$B$3:$B$8,"Tarkista KP-numero")</f>
        <v>Accounting</v>
      </c>
      <c r="H1546" s="66" t="str">
        <f>_xlfn.XLOOKUP(F1546,'Cost Pools'!$C$3:$C$13,'Cost Pools'!$D$3:$D$13,"Check CP Number")</f>
        <v>New York</v>
      </c>
      <c r="I1546" s="67">
        <v>7734.8</v>
      </c>
      <c r="J1546" s="68"/>
      <c r="K1546" s="66">
        <v>2077</v>
      </c>
      <c r="L1546" s="68" t="s">
        <v>3111</v>
      </c>
    </row>
    <row r="1547" spans="1:12">
      <c r="A1547" s="63">
        <v>1600</v>
      </c>
      <c r="B1547" s="63" t="s">
        <v>3162</v>
      </c>
      <c r="C1547" s="64" t="s">
        <v>1598</v>
      </c>
      <c r="D1547" s="65">
        <v>42974</v>
      </c>
      <c r="E1547" s="66">
        <v>6</v>
      </c>
      <c r="F1547" s="66">
        <v>61</v>
      </c>
      <c r="G1547" s="66" t="str">
        <f>_xlfn.XLOOKUP(E1547,'Cost Pools'!$A$3:$A$8,'Cost Pools'!$B$3:$B$8,"Tarkista KP-numero")</f>
        <v>Other Services</v>
      </c>
      <c r="H1547" s="66" t="str">
        <f>_xlfn.XLOOKUP(F1547,'Cost Pools'!$C$3:$C$13,'Cost Pools'!$D$3:$D$13,"Check CP Number")</f>
        <v>New York</v>
      </c>
      <c r="I1547" s="67">
        <v>2098.4</v>
      </c>
      <c r="J1547" s="68"/>
      <c r="K1547" s="66">
        <v>949</v>
      </c>
      <c r="L1547" s="68" t="s">
        <v>3089</v>
      </c>
    </row>
    <row r="1548" spans="1:12">
      <c r="A1548" s="63">
        <v>1600</v>
      </c>
      <c r="B1548" s="63" t="s">
        <v>3162</v>
      </c>
      <c r="C1548" s="64" t="s">
        <v>1599</v>
      </c>
      <c r="D1548" s="65">
        <v>42974</v>
      </c>
      <c r="E1548" s="66">
        <v>3</v>
      </c>
      <c r="F1548" s="68"/>
      <c r="G1548" s="66" t="str">
        <f>_xlfn.XLOOKUP(E1548,'Cost Pools'!$A$3:$A$8,'Cost Pools'!$B$3:$B$8,"Tarkista KP-numero")</f>
        <v>Seminars</v>
      </c>
      <c r="H1548" s="66" t="str">
        <f>_xlfn.XLOOKUP(F1548,'Cost Pools'!$C$3:$C$13,'Cost Pools'!$D$3:$D$13,"Check CP Number")</f>
        <v>Check CP Number</v>
      </c>
      <c r="I1548" s="67">
        <v>244</v>
      </c>
      <c r="J1548" s="68"/>
      <c r="K1548" s="66">
        <v>3081</v>
      </c>
      <c r="L1548" s="68" t="s">
        <v>3144</v>
      </c>
    </row>
    <row r="1549" spans="1:12">
      <c r="A1549" s="63">
        <v>1600</v>
      </c>
      <c r="B1549" s="63" t="s">
        <v>3162</v>
      </c>
      <c r="C1549" s="64" t="s">
        <v>1600</v>
      </c>
      <c r="D1549" s="65">
        <v>42974</v>
      </c>
      <c r="E1549" s="66">
        <v>2</v>
      </c>
      <c r="F1549" s="66">
        <v>22</v>
      </c>
      <c r="G1549" s="66" t="str">
        <f>_xlfn.XLOOKUP(E1549,'Cost Pools'!$A$3:$A$8,'Cost Pools'!$B$3:$B$8,"Tarkista KP-numero")</f>
        <v>Consulting</v>
      </c>
      <c r="H1549" s="66" t="str">
        <f>_xlfn.XLOOKUP(F1549,'Cost Pools'!$C$3:$C$13,'Cost Pools'!$D$3:$D$13,"Check CP Number")</f>
        <v>Pittsburg</v>
      </c>
      <c r="I1549" s="67">
        <v>1220</v>
      </c>
      <c r="J1549" s="68"/>
      <c r="K1549" s="66">
        <v>3081</v>
      </c>
      <c r="L1549" s="68" t="s">
        <v>3144</v>
      </c>
    </row>
    <row r="1550" spans="1:12">
      <c r="A1550" s="63">
        <v>1600</v>
      </c>
      <c r="B1550" s="63" t="s">
        <v>3162</v>
      </c>
      <c r="C1550" s="64" t="s">
        <v>1601</v>
      </c>
      <c r="D1550" s="65">
        <v>42974</v>
      </c>
      <c r="E1550" s="66">
        <v>6</v>
      </c>
      <c r="F1550" s="66">
        <v>62</v>
      </c>
      <c r="G1550" s="66" t="str">
        <f>_xlfn.XLOOKUP(E1550,'Cost Pools'!$A$3:$A$8,'Cost Pools'!$B$3:$B$8,"Tarkista KP-numero")</f>
        <v>Other Services</v>
      </c>
      <c r="H1550" s="66" t="str">
        <f>_xlfn.XLOOKUP(F1550,'Cost Pools'!$C$3:$C$13,'Cost Pools'!$D$3:$D$13,"Check CP Number")</f>
        <v>Los Angeles</v>
      </c>
      <c r="I1550" s="67">
        <v>1073.5999999999999</v>
      </c>
      <c r="J1550" s="68"/>
      <c r="K1550" s="66">
        <v>3126</v>
      </c>
      <c r="L1550" s="68" t="s">
        <v>3147</v>
      </c>
    </row>
    <row r="1551" spans="1:12">
      <c r="A1551" s="63">
        <v>1600</v>
      </c>
      <c r="B1551" s="63" t="s">
        <v>3162</v>
      </c>
      <c r="C1551" s="64" t="s">
        <v>1602</v>
      </c>
      <c r="D1551" s="65">
        <v>42974</v>
      </c>
      <c r="E1551" s="66">
        <v>6</v>
      </c>
      <c r="F1551" s="66">
        <v>62</v>
      </c>
      <c r="G1551" s="66" t="str">
        <f>_xlfn.XLOOKUP(E1551,'Cost Pools'!$A$3:$A$8,'Cost Pools'!$B$3:$B$8,"Tarkista KP-numero")</f>
        <v>Other Services</v>
      </c>
      <c r="H1551" s="66" t="str">
        <f>_xlfn.XLOOKUP(F1551,'Cost Pools'!$C$3:$C$13,'Cost Pools'!$D$3:$D$13,"Check CP Number")</f>
        <v>Los Angeles</v>
      </c>
      <c r="I1551" s="67">
        <v>1073.5999999999999</v>
      </c>
      <c r="J1551" s="68"/>
      <c r="K1551" s="66">
        <v>3126</v>
      </c>
      <c r="L1551" s="68" t="s">
        <v>3147</v>
      </c>
    </row>
    <row r="1552" spans="1:12">
      <c r="A1552" s="63">
        <v>1600</v>
      </c>
      <c r="B1552" s="63" t="s">
        <v>3162</v>
      </c>
      <c r="C1552" s="64" t="s">
        <v>1603</v>
      </c>
      <c r="D1552" s="65">
        <v>42974</v>
      </c>
      <c r="E1552" s="66">
        <v>6</v>
      </c>
      <c r="F1552" s="66">
        <v>62</v>
      </c>
      <c r="G1552" s="66" t="str">
        <f>_xlfn.XLOOKUP(E1552,'Cost Pools'!$A$3:$A$8,'Cost Pools'!$B$3:$B$8,"Tarkista KP-numero")</f>
        <v>Other Services</v>
      </c>
      <c r="H1552" s="66" t="str">
        <f>_xlfn.XLOOKUP(F1552,'Cost Pools'!$C$3:$C$13,'Cost Pools'!$D$3:$D$13,"Check CP Number")</f>
        <v>Los Angeles</v>
      </c>
      <c r="I1552" s="67">
        <v>927.2</v>
      </c>
      <c r="J1552" s="68"/>
      <c r="K1552" s="66">
        <v>2951</v>
      </c>
      <c r="L1552" s="68" t="s">
        <v>3140</v>
      </c>
    </row>
    <row r="1553" spans="1:12">
      <c r="A1553" s="63">
        <v>1600</v>
      </c>
      <c r="B1553" s="63" t="s">
        <v>3162</v>
      </c>
      <c r="C1553" s="64" t="s">
        <v>1604</v>
      </c>
      <c r="D1553" s="65">
        <v>42974</v>
      </c>
      <c r="E1553" s="66">
        <v>6</v>
      </c>
      <c r="F1553" s="66">
        <v>62</v>
      </c>
      <c r="G1553" s="66" t="str">
        <f>_xlfn.XLOOKUP(E1553,'Cost Pools'!$A$3:$A$8,'Cost Pools'!$B$3:$B$8,"Tarkista KP-numero")</f>
        <v>Other Services</v>
      </c>
      <c r="H1553" s="66" t="str">
        <f>_xlfn.XLOOKUP(F1553,'Cost Pools'!$C$3:$C$13,'Cost Pools'!$D$3:$D$13,"Check CP Number")</f>
        <v>Los Angeles</v>
      </c>
      <c r="I1553" s="67">
        <v>1171.2</v>
      </c>
      <c r="J1553" s="68"/>
      <c r="K1553" s="66">
        <v>2951</v>
      </c>
      <c r="L1553" s="68" t="s">
        <v>3140</v>
      </c>
    </row>
    <row r="1554" spans="1:12">
      <c r="A1554" s="63">
        <v>1600</v>
      </c>
      <c r="B1554" s="63" t="s">
        <v>3162</v>
      </c>
      <c r="C1554" s="64" t="s">
        <v>1605</v>
      </c>
      <c r="D1554" s="65">
        <v>42974</v>
      </c>
      <c r="E1554" s="66">
        <v>6</v>
      </c>
      <c r="F1554" s="66">
        <v>62</v>
      </c>
      <c r="G1554" s="66" t="str">
        <f>_xlfn.XLOOKUP(E1554,'Cost Pools'!$A$3:$A$8,'Cost Pools'!$B$3:$B$8,"Tarkista KP-numero")</f>
        <v>Other Services</v>
      </c>
      <c r="H1554" s="66" t="str">
        <f>_xlfn.XLOOKUP(F1554,'Cost Pools'!$C$3:$C$13,'Cost Pools'!$D$3:$D$13,"Check CP Number")</f>
        <v>Los Angeles</v>
      </c>
      <c r="I1554" s="67">
        <v>463.6</v>
      </c>
      <c r="J1554" s="68"/>
      <c r="K1554" s="66">
        <v>3099</v>
      </c>
      <c r="L1554" s="68" t="s">
        <v>3145</v>
      </c>
    </row>
    <row r="1555" spans="1:12">
      <c r="A1555" s="63">
        <v>1600</v>
      </c>
      <c r="B1555" s="63" t="s">
        <v>3162</v>
      </c>
      <c r="C1555" s="64" t="s">
        <v>1606</v>
      </c>
      <c r="D1555" s="65">
        <v>42977</v>
      </c>
      <c r="E1555" s="66">
        <v>2</v>
      </c>
      <c r="F1555" s="66">
        <v>21</v>
      </c>
      <c r="G1555" s="66" t="str">
        <f>_xlfn.XLOOKUP(E1555,'Cost Pools'!$A$3:$A$8,'Cost Pools'!$B$3:$B$8,"Tarkista KP-numero")</f>
        <v>Consulting</v>
      </c>
      <c r="H1555" s="66" t="str">
        <f>_xlfn.XLOOKUP(F1555,'Cost Pools'!$C$3:$C$13,'Cost Pools'!$D$3:$D$13,"Check CP Number")</f>
        <v>London</v>
      </c>
      <c r="I1555" s="67">
        <v>3572.16</v>
      </c>
      <c r="J1555" s="68"/>
      <c r="K1555" s="66">
        <v>103</v>
      </c>
      <c r="L1555" s="68" t="s">
        <v>3020</v>
      </c>
    </row>
    <row r="1556" spans="1:12">
      <c r="A1556" s="63">
        <v>1600</v>
      </c>
      <c r="B1556" s="63" t="s">
        <v>3162</v>
      </c>
      <c r="C1556" s="64" t="s">
        <v>1607</v>
      </c>
      <c r="D1556" s="65">
        <v>42977</v>
      </c>
      <c r="E1556" s="66">
        <v>1</v>
      </c>
      <c r="F1556" s="66">
        <v>11</v>
      </c>
      <c r="G1556" s="66" t="str">
        <f>_xlfn.XLOOKUP(E1556,'Cost Pools'!$A$3:$A$8,'Cost Pools'!$B$3:$B$8,"Tarkista KP-numero")</f>
        <v>Accounting</v>
      </c>
      <c r="H1556" s="66" t="str">
        <f>_xlfn.XLOOKUP(F1556,'Cost Pools'!$C$3:$C$13,'Cost Pools'!$D$3:$D$13,"Check CP Number")</f>
        <v>New York</v>
      </c>
      <c r="I1556" s="67">
        <v>10651.82</v>
      </c>
      <c r="J1556" s="68"/>
      <c r="K1556" s="66">
        <v>1805</v>
      </c>
      <c r="L1556" s="68" t="s">
        <v>3105</v>
      </c>
    </row>
    <row r="1557" spans="1:12">
      <c r="A1557" s="63">
        <v>1600</v>
      </c>
      <c r="B1557" s="63" t="s">
        <v>3162</v>
      </c>
      <c r="C1557" s="64" t="s">
        <v>1608</v>
      </c>
      <c r="D1557" s="65">
        <v>42977</v>
      </c>
      <c r="E1557" s="66">
        <v>1</v>
      </c>
      <c r="F1557" s="66">
        <v>11</v>
      </c>
      <c r="G1557" s="66" t="str">
        <f>_xlfn.XLOOKUP(E1557,'Cost Pools'!$A$3:$A$8,'Cost Pools'!$B$3:$B$8,"Tarkista KP-numero")</f>
        <v>Accounting</v>
      </c>
      <c r="H1557" s="66" t="str">
        <f>_xlfn.XLOOKUP(F1557,'Cost Pools'!$C$3:$C$13,'Cost Pools'!$D$3:$D$13,"Check CP Number")</f>
        <v>New York</v>
      </c>
      <c r="I1557" s="67">
        <v>370.88</v>
      </c>
      <c r="J1557" s="68"/>
      <c r="K1557" s="66">
        <v>1805</v>
      </c>
      <c r="L1557" s="68" t="s">
        <v>3105</v>
      </c>
    </row>
    <row r="1558" spans="1:12">
      <c r="A1558" s="63">
        <v>1600</v>
      </c>
      <c r="B1558" s="63" t="s">
        <v>3162</v>
      </c>
      <c r="C1558" s="64" t="s">
        <v>1609</v>
      </c>
      <c r="D1558" s="65">
        <v>42977</v>
      </c>
      <c r="E1558" s="66">
        <v>2</v>
      </c>
      <c r="F1558" s="66">
        <v>21</v>
      </c>
      <c r="G1558" s="66" t="str">
        <f>_xlfn.XLOOKUP(E1558,'Cost Pools'!$A$3:$A$8,'Cost Pools'!$B$3:$B$8,"Tarkista KP-numero")</f>
        <v>Consulting</v>
      </c>
      <c r="H1558" s="66" t="str">
        <f>_xlfn.XLOOKUP(F1558,'Cost Pools'!$C$3:$C$13,'Cost Pools'!$D$3:$D$13,"Check CP Number")</f>
        <v>London</v>
      </c>
      <c r="I1558" s="67">
        <v>13958.02</v>
      </c>
      <c r="J1558" s="68"/>
      <c r="K1558" s="66">
        <v>1805</v>
      </c>
      <c r="L1558" s="68" t="s">
        <v>3105</v>
      </c>
    </row>
    <row r="1559" spans="1:12">
      <c r="A1559" s="63">
        <v>1600</v>
      </c>
      <c r="B1559" s="63" t="s">
        <v>3162</v>
      </c>
      <c r="C1559" s="64" t="s">
        <v>1610</v>
      </c>
      <c r="D1559" s="65">
        <v>42977</v>
      </c>
      <c r="E1559" s="66">
        <v>2</v>
      </c>
      <c r="F1559" s="66">
        <v>21</v>
      </c>
      <c r="G1559" s="66" t="str">
        <f>_xlfn.XLOOKUP(E1559,'Cost Pools'!$A$3:$A$8,'Cost Pools'!$B$3:$B$8,"Tarkista KP-numero")</f>
        <v>Consulting</v>
      </c>
      <c r="H1559" s="66" t="str">
        <f>_xlfn.XLOOKUP(F1559,'Cost Pools'!$C$3:$C$13,'Cost Pools'!$D$3:$D$13,"Check CP Number")</f>
        <v>London</v>
      </c>
      <c r="I1559" s="67">
        <v>3660</v>
      </c>
      <c r="J1559" s="68"/>
      <c r="K1559" s="66">
        <v>1805</v>
      </c>
      <c r="L1559" s="68" t="s">
        <v>3105</v>
      </c>
    </row>
    <row r="1560" spans="1:12">
      <c r="A1560" s="63">
        <v>1600</v>
      </c>
      <c r="B1560" s="63" t="s">
        <v>3162</v>
      </c>
      <c r="C1560" s="64" t="s">
        <v>1611</v>
      </c>
      <c r="D1560" s="65">
        <v>42977</v>
      </c>
      <c r="E1560" s="66">
        <v>2</v>
      </c>
      <c r="F1560" s="66">
        <v>21</v>
      </c>
      <c r="G1560" s="66" t="str">
        <f>_xlfn.XLOOKUP(E1560,'Cost Pools'!$A$3:$A$8,'Cost Pools'!$B$3:$B$8,"Tarkista KP-numero")</f>
        <v>Consulting</v>
      </c>
      <c r="H1560" s="66" t="str">
        <f>_xlfn.XLOOKUP(F1560,'Cost Pools'!$C$3:$C$13,'Cost Pools'!$D$3:$D$13,"Check CP Number")</f>
        <v>London</v>
      </c>
      <c r="I1560" s="67">
        <v>556.32000000000005</v>
      </c>
      <c r="J1560" s="68"/>
      <c r="K1560" s="66">
        <v>1805</v>
      </c>
      <c r="L1560" s="68" t="s">
        <v>3105</v>
      </c>
    </row>
    <row r="1561" spans="1:12">
      <c r="A1561" s="63">
        <v>1600</v>
      </c>
      <c r="B1561" s="63" t="s">
        <v>3162</v>
      </c>
      <c r="C1561" s="64" t="s">
        <v>1612</v>
      </c>
      <c r="D1561" s="65">
        <v>42977</v>
      </c>
      <c r="E1561" s="66">
        <v>2</v>
      </c>
      <c r="F1561" s="66">
        <v>21</v>
      </c>
      <c r="G1561" s="66" t="str">
        <f>_xlfn.XLOOKUP(E1561,'Cost Pools'!$A$3:$A$8,'Cost Pools'!$B$3:$B$8,"Tarkista KP-numero")</f>
        <v>Consulting</v>
      </c>
      <c r="H1561" s="66" t="str">
        <f>_xlfn.XLOOKUP(F1561,'Cost Pools'!$C$3:$C$13,'Cost Pools'!$D$3:$D$13,"Check CP Number")</f>
        <v>London</v>
      </c>
      <c r="I1561" s="67">
        <v>8602.2199999999993</v>
      </c>
      <c r="J1561" s="68"/>
      <c r="K1561" s="66">
        <v>1805</v>
      </c>
      <c r="L1561" s="68" t="s">
        <v>3105</v>
      </c>
    </row>
    <row r="1562" spans="1:12">
      <c r="A1562" s="63">
        <v>1600</v>
      </c>
      <c r="B1562" s="63" t="s">
        <v>3162</v>
      </c>
      <c r="C1562" s="64" t="s">
        <v>1613</v>
      </c>
      <c r="D1562" s="65">
        <v>42977</v>
      </c>
      <c r="E1562" s="66">
        <v>2</v>
      </c>
      <c r="F1562" s="66">
        <v>21</v>
      </c>
      <c r="G1562" s="66" t="str">
        <f>_xlfn.XLOOKUP(E1562,'Cost Pools'!$A$3:$A$8,'Cost Pools'!$B$3:$B$8,"Tarkista KP-numero")</f>
        <v>Consulting</v>
      </c>
      <c r="H1562" s="66" t="str">
        <f>_xlfn.XLOOKUP(F1562,'Cost Pools'!$C$3:$C$13,'Cost Pools'!$D$3:$D$13,"Check CP Number")</f>
        <v>London</v>
      </c>
      <c r="I1562" s="67">
        <v>2440</v>
      </c>
      <c r="J1562" s="68"/>
      <c r="K1562" s="66">
        <v>1805</v>
      </c>
      <c r="L1562" s="68" t="s">
        <v>3105</v>
      </c>
    </row>
    <row r="1563" spans="1:12">
      <c r="A1563" s="63">
        <v>1600</v>
      </c>
      <c r="B1563" s="63" t="s">
        <v>3162</v>
      </c>
      <c r="C1563" s="64" t="s">
        <v>1614</v>
      </c>
      <c r="D1563" s="65">
        <v>42977</v>
      </c>
      <c r="E1563" s="66">
        <v>2</v>
      </c>
      <c r="F1563" s="66">
        <v>21</v>
      </c>
      <c r="G1563" s="66" t="str">
        <f>_xlfn.XLOOKUP(E1563,'Cost Pools'!$A$3:$A$8,'Cost Pools'!$B$3:$B$8,"Tarkista KP-numero")</f>
        <v>Consulting</v>
      </c>
      <c r="H1563" s="66" t="str">
        <f>_xlfn.XLOOKUP(F1563,'Cost Pools'!$C$3:$C$13,'Cost Pools'!$D$3:$D$13,"Check CP Number")</f>
        <v>London</v>
      </c>
      <c r="I1563" s="67">
        <v>370.88</v>
      </c>
      <c r="J1563" s="68"/>
      <c r="K1563" s="66">
        <v>1805</v>
      </c>
      <c r="L1563" s="68" t="s">
        <v>3105</v>
      </c>
    </row>
    <row r="1564" spans="1:12">
      <c r="A1564" s="63">
        <v>1600</v>
      </c>
      <c r="B1564" s="63" t="s">
        <v>3162</v>
      </c>
      <c r="C1564" s="64" t="s">
        <v>1615</v>
      </c>
      <c r="D1564" s="65">
        <v>42977</v>
      </c>
      <c r="E1564" s="66">
        <v>1</v>
      </c>
      <c r="F1564" s="66">
        <v>11</v>
      </c>
      <c r="G1564" s="66" t="str">
        <f>_xlfn.XLOOKUP(E1564,'Cost Pools'!$A$3:$A$8,'Cost Pools'!$B$3:$B$8,"Tarkista KP-numero")</f>
        <v>Accounting</v>
      </c>
      <c r="H1564" s="66" t="str">
        <f>_xlfn.XLOOKUP(F1564,'Cost Pools'!$C$3:$C$13,'Cost Pools'!$D$3:$D$13,"Check CP Number")</f>
        <v>New York</v>
      </c>
      <c r="I1564" s="67">
        <v>13459.04</v>
      </c>
      <c r="J1564" s="68"/>
      <c r="K1564" s="66">
        <v>1805</v>
      </c>
      <c r="L1564" s="68" t="s">
        <v>3105</v>
      </c>
    </row>
    <row r="1565" spans="1:12">
      <c r="A1565" s="63">
        <v>1600</v>
      </c>
      <c r="B1565" s="63" t="s">
        <v>3162</v>
      </c>
      <c r="C1565" s="64" t="s">
        <v>1616</v>
      </c>
      <c r="D1565" s="65">
        <v>42977</v>
      </c>
      <c r="E1565" s="66">
        <v>1</v>
      </c>
      <c r="F1565" s="66">
        <v>11</v>
      </c>
      <c r="G1565" s="66" t="str">
        <f>_xlfn.XLOOKUP(E1565,'Cost Pools'!$A$3:$A$8,'Cost Pools'!$B$3:$B$8,"Tarkista KP-numero")</f>
        <v>Accounting</v>
      </c>
      <c r="H1565" s="66" t="str">
        <f>_xlfn.XLOOKUP(F1565,'Cost Pools'!$C$3:$C$13,'Cost Pools'!$D$3:$D$13,"Check CP Number")</f>
        <v>New York</v>
      </c>
      <c r="I1565" s="67">
        <v>3294</v>
      </c>
      <c r="J1565" s="68"/>
      <c r="K1565" s="66">
        <v>1805</v>
      </c>
      <c r="L1565" s="68" t="s">
        <v>3105</v>
      </c>
    </row>
    <row r="1566" spans="1:12">
      <c r="A1566" s="63">
        <v>1600</v>
      </c>
      <c r="B1566" s="63" t="s">
        <v>3162</v>
      </c>
      <c r="C1566" s="64" t="s">
        <v>1617</v>
      </c>
      <c r="D1566" s="65">
        <v>42977</v>
      </c>
      <c r="E1566" s="66">
        <v>1</v>
      </c>
      <c r="F1566" s="66">
        <v>11</v>
      </c>
      <c r="G1566" s="66" t="str">
        <f>_xlfn.XLOOKUP(E1566,'Cost Pools'!$A$3:$A$8,'Cost Pools'!$B$3:$B$8,"Tarkista KP-numero")</f>
        <v>Accounting</v>
      </c>
      <c r="H1566" s="66" t="str">
        <f>_xlfn.XLOOKUP(F1566,'Cost Pools'!$C$3:$C$13,'Cost Pools'!$D$3:$D$13,"Check CP Number")</f>
        <v>New York</v>
      </c>
      <c r="I1566" s="67">
        <v>556.32000000000005</v>
      </c>
      <c r="J1566" s="68"/>
      <c r="K1566" s="66">
        <v>1805</v>
      </c>
      <c r="L1566" s="68" t="s">
        <v>3105</v>
      </c>
    </row>
    <row r="1567" spans="1:12">
      <c r="A1567" s="63">
        <v>1600</v>
      </c>
      <c r="B1567" s="63" t="s">
        <v>3162</v>
      </c>
      <c r="C1567" s="64" t="s">
        <v>1618</v>
      </c>
      <c r="D1567" s="65">
        <v>42977</v>
      </c>
      <c r="E1567" s="66">
        <v>2</v>
      </c>
      <c r="F1567" s="66">
        <v>21</v>
      </c>
      <c r="G1567" s="66" t="str">
        <f>_xlfn.XLOOKUP(E1567,'Cost Pools'!$A$3:$A$8,'Cost Pools'!$B$3:$B$8,"Tarkista KP-numero")</f>
        <v>Consulting</v>
      </c>
      <c r="H1567" s="66" t="str">
        <f>_xlfn.XLOOKUP(F1567,'Cost Pools'!$C$3:$C$13,'Cost Pools'!$D$3:$D$13,"Check CP Number")</f>
        <v>London</v>
      </c>
      <c r="I1567" s="67">
        <v>7694.54</v>
      </c>
      <c r="J1567" s="68"/>
      <c r="K1567" s="66">
        <v>1805</v>
      </c>
      <c r="L1567" s="68" t="s">
        <v>3105</v>
      </c>
    </row>
    <row r="1568" spans="1:12">
      <c r="A1568" s="63">
        <v>1600</v>
      </c>
      <c r="B1568" s="63" t="s">
        <v>3162</v>
      </c>
      <c r="C1568" s="64" t="s">
        <v>1619</v>
      </c>
      <c r="D1568" s="65">
        <v>42977</v>
      </c>
      <c r="E1568" s="66">
        <v>2</v>
      </c>
      <c r="F1568" s="66">
        <v>21</v>
      </c>
      <c r="G1568" s="66" t="str">
        <f>_xlfn.XLOOKUP(E1568,'Cost Pools'!$A$3:$A$8,'Cost Pools'!$B$3:$B$8,"Tarkista KP-numero")</f>
        <v>Consulting</v>
      </c>
      <c r="H1568" s="66" t="str">
        <f>_xlfn.XLOOKUP(F1568,'Cost Pools'!$C$3:$C$13,'Cost Pools'!$D$3:$D$13,"Check CP Number")</f>
        <v>London</v>
      </c>
      <c r="I1568" s="67">
        <v>1647</v>
      </c>
      <c r="J1568" s="68"/>
      <c r="K1568" s="66">
        <v>1805</v>
      </c>
      <c r="L1568" s="68" t="s">
        <v>3105</v>
      </c>
    </row>
    <row r="1569" spans="1:12">
      <c r="A1569" s="63">
        <v>1600</v>
      </c>
      <c r="B1569" s="63" t="s">
        <v>3162</v>
      </c>
      <c r="C1569" s="64" t="s">
        <v>1620</v>
      </c>
      <c r="D1569" s="65">
        <v>42977</v>
      </c>
      <c r="E1569" s="66">
        <v>2</v>
      </c>
      <c r="F1569" s="66">
        <v>21</v>
      </c>
      <c r="G1569" s="66" t="str">
        <f>_xlfn.XLOOKUP(E1569,'Cost Pools'!$A$3:$A$8,'Cost Pools'!$B$3:$B$8,"Tarkista KP-numero")</f>
        <v>Consulting</v>
      </c>
      <c r="H1569" s="66" t="str">
        <f>_xlfn.XLOOKUP(F1569,'Cost Pools'!$C$3:$C$13,'Cost Pools'!$D$3:$D$13,"Check CP Number")</f>
        <v>London</v>
      </c>
      <c r="I1569" s="67">
        <v>278.16000000000003</v>
      </c>
      <c r="J1569" s="68"/>
      <c r="K1569" s="66">
        <v>1805</v>
      </c>
      <c r="L1569" s="68" t="s">
        <v>3105</v>
      </c>
    </row>
    <row r="1570" spans="1:12">
      <c r="A1570" s="63">
        <v>1600</v>
      </c>
      <c r="B1570" s="63" t="s">
        <v>3162</v>
      </c>
      <c r="C1570" s="64" t="s">
        <v>1621</v>
      </c>
      <c r="D1570" s="65">
        <v>42977</v>
      </c>
      <c r="E1570" s="66">
        <v>6</v>
      </c>
      <c r="F1570" s="66">
        <v>61</v>
      </c>
      <c r="G1570" s="66" t="str">
        <f>_xlfn.XLOOKUP(E1570,'Cost Pools'!$A$3:$A$8,'Cost Pools'!$B$3:$B$8,"Tarkista KP-numero")</f>
        <v>Other Services</v>
      </c>
      <c r="H1570" s="66" t="str">
        <f>_xlfn.XLOOKUP(F1570,'Cost Pools'!$C$3:$C$13,'Cost Pools'!$D$3:$D$13,"Check CP Number")</f>
        <v>New York</v>
      </c>
      <c r="I1570" s="67">
        <v>4636</v>
      </c>
      <c r="J1570" s="68"/>
      <c r="K1570" s="66">
        <v>1805</v>
      </c>
      <c r="L1570" s="68" t="s">
        <v>3105</v>
      </c>
    </row>
    <row r="1571" spans="1:12">
      <c r="A1571" s="63">
        <v>1600</v>
      </c>
      <c r="B1571" s="63" t="s">
        <v>3162</v>
      </c>
      <c r="C1571" s="64" t="s">
        <v>1622</v>
      </c>
      <c r="D1571" s="65">
        <v>42977</v>
      </c>
      <c r="E1571" s="66">
        <v>6</v>
      </c>
      <c r="F1571" s="66">
        <v>61</v>
      </c>
      <c r="G1571" s="66" t="str">
        <f>_xlfn.XLOOKUP(E1571,'Cost Pools'!$A$3:$A$8,'Cost Pools'!$B$3:$B$8,"Tarkista KP-numero")</f>
        <v>Other Services</v>
      </c>
      <c r="H1571" s="66" t="str">
        <f>_xlfn.XLOOKUP(F1571,'Cost Pools'!$C$3:$C$13,'Cost Pools'!$D$3:$D$13,"Check CP Number")</f>
        <v>New York</v>
      </c>
      <c r="I1571" s="67">
        <v>5127.66</v>
      </c>
      <c r="J1571" s="68"/>
      <c r="K1571" s="66">
        <v>2497</v>
      </c>
      <c r="L1571" s="68" t="s">
        <v>3164</v>
      </c>
    </row>
    <row r="1572" spans="1:12">
      <c r="A1572" s="63">
        <v>1600</v>
      </c>
      <c r="B1572" s="63" t="s">
        <v>3162</v>
      </c>
      <c r="C1572" s="64" t="s">
        <v>1623</v>
      </c>
      <c r="D1572" s="65">
        <v>42978</v>
      </c>
      <c r="E1572" s="66">
        <v>1</v>
      </c>
      <c r="F1572" s="66">
        <v>12</v>
      </c>
      <c r="G1572" s="66" t="str">
        <f>_xlfn.XLOOKUP(E1572,'Cost Pools'!$A$3:$A$8,'Cost Pools'!$B$3:$B$8,"Tarkista KP-numero")</f>
        <v>Accounting</v>
      </c>
      <c r="H1572" s="66" t="str">
        <f>_xlfn.XLOOKUP(F1572,'Cost Pools'!$C$3:$C$13,'Cost Pools'!$D$3:$D$13,"Check CP Number")</f>
        <v>Los Angeles</v>
      </c>
      <c r="I1572" s="67">
        <v>1354.2</v>
      </c>
      <c r="J1572" s="68"/>
      <c r="K1572" s="66">
        <v>469</v>
      </c>
      <c r="L1572" s="68" t="s">
        <v>3059</v>
      </c>
    </row>
    <row r="1573" spans="1:12">
      <c r="A1573" s="63">
        <v>1600</v>
      </c>
      <c r="B1573" s="63" t="s">
        <v>3162</v>
      </c>
      <c r="C1573" s="64" t="s">
        <v>1624</v>
      </c>
      <c r="D1573" s="65">
        <v>42978</v>
      </c>
      <c r="E1573" s="66">
        <v>1</v>
      </c>
      <c r="F1573" s="66">
        <v>12</v>
      </c>
      <c r="G1573" s="66" t="str">
        <f>_xlfn.XLOOKUP(E1573,'Cost Pools'!$A$3:$A$8,'Cost Pools'!$B$3:$B$8,"Tarkista KP-numero")</f>
        <v>Accounting</v>
      </c>
      <c r="H1573" s="66" t="str">
        <f>_xlfn.XLOOKUP(F1573,'Cost Pools'!$C$3:$C$13,'Cost Pools'!$D$3:$D$13,"Check CP Number")</f>
        <v>Los Angeles</v>
      </c>
      <c r="I1573" s="67">
        <v>1057.74</v>
      </c>
      <c r="J1573" s="68"/>
      <c r="K1573" s="66">
        <v>1440</v>
      </c>
      <c r="L1573" s="68" t="s">
        <v>3102</v>
      </c>
    </row>
    <row r="1574" spans="1:12">
      <c r="A1574" s="63">
        <v>1600</v>
      </c>
      <c r="B1574" s="63" t="s">
        <v>3162</v>
      </c>
      <c r="C1574" s="64" t="s">
        <v>1625</v>
      </c>
      <c r="D1574" s="65">
        <v>42978</v>
      </c>
      <c r="E1574" s="66">
        <v>6</v>
      </c>
      <c r="F1574" s="66">
        <v>62</v>
      </c>
      <c r="G1574" s="66" t="str">
        <f>_xlfn.XLOOKUP(E1574,'Cost Pools'!$A$3:$A$8,'Cost Pools'!$B$3:$B$8,"Tarkista KP-numero")</f>
        <v>Other Services</v>
      </c>
      <c r="H1574" s="66" t="str">
        <f>_xlfn.XLOOKUP(F1574,'Cost Pools'!$C$3:$C$13,'Cost Pools'!$D$3:$D$13,"Check CP Number")</f>
        <v>Los Angeles</v>
      </c>
      <c r="I1574" s="67">
        <v>878.4</v>
      </c>
      <c r="J1574" s="68"/>
      <c r="K1574" s="66">
        <v>2188</v>
      </c>
      <c r="L1574" s="68" t="s">
        <v>3116</v>
      </c>
    </row>
    <row r="1575" spans="1:12">
      <c r="A1575" s="63">
        <v>1600</v>
      </c>
      <c r="B1575" s="63" t="s">
        <v>3162</v>
      </c>
      <c r="C1575" s="64" t="s">
        <v>1626</v>
      </c>
      <c r="D1575" s="65">
        <v>42978</v>
      </c>
      <c r="E1575" s="66">
        <v>6</v>
      </c>
      <c r="F1575" s="66">
        <v>62</v>
      </c>
      <c r="G1575" s="66" t="str">
        <f>_xlfn.XLOOKUP(E1575,'Cost Pools'!$A$3:$A$8,'Cost Pools'!$B$3:$B$8,"Tarkista KP-numero")</f>
        <v>Other Services</v>
      </c>
      <c r="H1575" s="66" t="str">
        <f>_xlfn.XLOOKUP(F1575,'Cost Pools'!$C$3:$C$13,'Cost Pools'!$D$3:$D$13,"Check CP Number")</f>
        <v>Los Angeles</v>
      </c>
      <c r="I1575" s="67">
        <v>878.4</v>
      </c>
      <c r="J1575" s="68"/>
      <c r="K1575" s="66">
        <v>2188</v>
      </c>
      <c r="L1575" s="68" t="s">
        <v>3116</v>
      </c>
    </row>
    <row r="1576" spans="1:12">
      <c r="A1576" s="63">
        <v>1600</v>
      </c>
      <c r="B1576" s="63" t="s">
        <v>3162</v>
      </c>
      <c r="C1576" s="64" t="s">
        <v>1627</v>
      </c>
      <c r="D1576" s="65">
        <v>42978</v>
      </c>
      <c r="E1576" s="66">
        <v>6</v>
      </c>
      <c r="F1576" s="66">
        <v>62</v>
      </c>
      <c r="G1576" s="66" t="str">
        <f>_xlfn.XLOOKUP(E1576,'Cost Pools'!$A$3:$A$8,'Cost Pools'!$B$3:$B$8,"Tarkista KP-numero")</f>
        <v>Other Services</v>
      </c>
      <c r="H1576" s="66" t="str">
        <f>_xlfn.XLOOKUP(F1576,'Cost Pools'!$C$3:$C$13,'Cost Pools'!$D$3:$D$13,"Check CP Number")</f>
        <v>Los Angeles</v>
      </c>
      <c r="I1576" s="67">
        <v>829.6</v>
      </c>
      <c r="J1576" s="68"/>
      <c r="K1576" s="66">
        <v>1511</v>
      </c>
      <c r="L1576" s="68" t="s">
        <v>3103</v>
      </c>
    </row>
    <row r="1577" spans="1:12">
      <c r="A1577" s="63">
        <v>1600</v>
      </c>
      <c r="B1577" s="63" t="s">
        <v>3162</v>
      </c>
      <c r="C1577" s="64" t="s">
        <v>1628</v>
      </c>
      <c r="D1577" s="65">
        <v>42978</v>
      </c>
      <c r="E1577" s="66">
        <v>6</v>
      </c>
      <c r="F1577" s="66">
        <v>62</v>
      </c>
      <c r="G1577" s="66" t="str">
        <f>_xlfn.XLOOKUP(E1577,'Cost Pools'!$A$3:$A$8,'Cost Pools'!$B$3:$B$8,"Tarkista KP-numero")</f>
        <v>Other Services</v>
      </c>
      <c r="H1577" s="66" t="str">
        <f>_xlfn.XLOOKUP(F1577,'Cost Pools'!$C$3:$C$13,'Cost Pools'!$D$3:$D$13,"Check CP Number")</f>
        <v>Los Angeles</v>
      </c>
      <c r="I1577" s="67">
        <v>829.6</v>
      </c>
      <c r="J1577" s="68"/>
      <c r="K1577" s="66">
        <v>515</v>
      </c>
      <c r="L1577" s="68" t="s">
        <v>3063</v>
      </c>
    </row>
    <row r="1578" spans="1:12">
      <c r="A1578" s="63">
        <v>1600</v>
      </c>
      <c r="B1578" s="63" t="s">
        <v>3162</v>
      </c>
      <c r="C1578" s="64" t="s">
        <v>1629</v>
      </c>
      <c r="D1578" s="65">
        <v>42978</v>
      </c>
      <c r="E1578" s="66">
        <v>1</v>
      </c>
      <c r="F1578" s="66">
        <v>12</v>
      </c>
      <c r="G1578" s="66" t="str">
        <f>_xlfn.XLOOKUP(E1578,'Cost Pools'!$A$3:$A$8,'Cost Pools'!$B$3:$B$8,"Tarkista KP-numero")</f>
        <v>Accounting</v>
      </c>
      <c r="H1578" s="66" t="str">
        <f>_xlfn.XLOOKUP(F1578,'Cost Pools'!$C$3:$C$13,'Cost Pools'!$D$3:$D$13,"Check CP Number")</f>
        <v>Los Angeles</v>
      </c>
      <c r="I1578" s="67">
        <v>474.58</v>
      </c>
      <c r="J1578" s="68"/>
      <c r="K1578" s="66">
        <v>2628</v>
      </c>
      <c r="L1578" s="68" t="s">
        <v>3163</v>
      </c>
    </row>
    <row r="1579" spans="1:12">
      <c r="A1579" s="63">
        <v>1600</v>
      </c>
      <c r="B1579" s="63" t="s">
        <v>3162</v>
      </c>
      <c r="C1579" s="64" t="s">
        <v>1630</v>
      </c>
      <c r="D1579" s="65">
        <v>42978</v>
      </c>
      <c r="E1579" s="66">
        <v>1</v>
      </c>
      <c r="F1579" s="66">
        <v>12</v>
      </c>
      <c r="G1579" s="66" t="str">
        <f>_xlfn.XLOOKUP(E1579,'Cost Pools'!$A$3:$A$8,'Cost Pools'!$B$3:$B$8,"Tarkista KP-numero")</f>
        <v>Accounting</v>
      </c>
      <c r="H1579" s="66" t="str">
        <f>_xlfn.XLOOKUP(F1579,'Cost Pools'!$C$3:$C$13,'Cost Pools'!$D$3:$D$13,"Check CP Number")</f>
        <v>Los Angeles</v>
      </c>
      <c r="I1579" s="67">
        <v>951.6</v>
      </c>
      <c r="J1579" s="68"/>
      <c r="K1579" s="66">
        <v>3107</v>
      </c>
      <c r="L1579" s="68" t="s">
        <v>3146</v>
      </c>
    </row>
    <row r="1580" spans="1:12">
      <c r="A1580" s="63">
        <v>1600</v>
      </c>
      <c r="B1580" s="63" t="s">
        <v>3162</v>
      </c>
      <c r="C1580" s="64" t="s">
        <v>1631</v>
      </c>
      <c r="D1580" s="65">
        <v>42978</v>
      </c>
      <c r="E1580" s="66">
        <v>1</v>
      </c>
      <c r="F1580" s="66">
        <v>12</v>
      </c>
      <c r="G1580" s="66" t="str">
        <f>_xlfn.XLOOKUP(E1580,'Cost Pools'!$A$3:$A$8,'Cost Pools'!$B$3:$B$8,"Tarkista KP-numero")</f>
        <v>Accounting</v>
      </c>
      <c r="H1580" s="66" t="str">
        <f>_xlfn.XLOOKUP(F1580,'Cost Pools'!$C$3:$C$13,'Cost Pools'!$D$3:$D$13,"Check CP Number")</f>
        <v>Los Angeles</v>
      </c>
      <c r="I1580" s="67">
        <v>575.84</v>
      </c>
      <c r="J1580" s="68"/>
      <c r="K1580" s="66">
        <v>1391</v>
      </c>
      <c r="L1580" s="68" t="s">
        <v>3101</v>
      </c>
    </row>
    <row r="1581" spans="1:12">
      <c r="A1581" s="63">
        <v>1600</v>
      </c>
      <c r="B1581" s="63" t="s">
        <v>3162</v>
      </c>
      <c r="C1581" s="64" t="s">
        <v>1632</v>
      </c>
      <c r="D1581" s="65">
        <v>42978</v>
      </c>
      <c r="E1581" s="66">
        <v>1</v>
      </c>
      <c r="F1581" s="66">
        <v>12</v>
      </c>
      <c r="G1581" s="66" t="str">
        <f>_xlfn.XLOOKUP(E1581,'Cost Pools'!$A$3:$A$8,'Cost Pools'!$B$3:$B$8,"Tarkista KP-numero")</f>
        <v>Accounting</v>
      </c>
      <c r="H1581" s="66" t="str">
        <f>_xlfn.XLOOKUP(F1581,'Cost Pools'!$C$3:$C$13,'Cost Pools'!$D$3:$D$13,"Check CP Number")</f>
        <v>Los Angeles</v>
      </c>
      <c r="I1581" s="67">
        <v>1189.5</v>
      </c>
      <c r="J1581" s="68"/>
      <c r="K1581" s="66">
        <v>2341</v>
      </c>
      <c r="L1581" s="68" t="s">
        <v>3120</v>
      </c>
    </row>
    <row r="1582" spans="1:12">
      <c r="A1582" s="63">
        <v>1600</v>
      </c>
      <c r="B1582" s="63" t="s">
        <v>3162</v>
      </c>
      <c r="C1582" s="64" t="s">
        <v>1633</v>
      </c>
      <c r="D1582" s="65">
        <v>42978</v>
      </c>
      <c r="E1582" s="66">
        <v>1</v>
      </c>
      <c r="F1582" s="66">
        <v>12</v>
      </c>
      <c r="G1582" s="66" t="str">
        <f>_xlfn.XLOOKUP(E1582,'Cost Pools'!$A$3:$A$8,'Cost Pools'!$B$3:$B$8,"Tarkista KP-numero")</f>
        <v>Accounting</v>
      </c>
      <c r="H1582" s="66" t="str">
        <f>_xlfn.XLOOKUP(F1582,'Cost Pools'!$C$3:$C$13,'Cost Pools'!$D$3:$D$13,"Check CP Number")</f>
        <v>Los Angeles</v>
      </c>
      <c r="I1582" s="67">
        <v>575.84</v>
      </c>
      <c r="J1582" s="68"/>
      <c r="K1582" s="66">
        <v>212</v>
      </c>
      <c r="L1582" s="68" t="s">
        <v>3037</v>
      </c>
    </row>
    <row r="1583" spans="1:12">
      <c r="A1583" s="63">
        <v>1600</v>
      </c>
      <c r="B1583" s="63" t="s">
        <v>3162</v>
      </c>
      <c r="C1583" s="64" t="s">
        <v>1634</v>
      </c>
      <c r="D1583" s="65">
        <v>42978</v>
      </c>
      <c r="E1583" s="66">
        <v>6</v>
      </c>
      <c r="F1583" s="66">
        <v>61</v>
      </c>
      <c r="G1583" s="66" t="str">
        <f>_xlfn.XLOOKUP(E1583,'Cost Pools'!$A$3:$A$8,'Cost Pools'!$B$3:$B$8,"Tarkista KP-numero")</f>
        <v>Other Services</v>
      </c>
      <c r="H1583" s="66" t="str">
        <f>_xlfn.XLOOKUP(F1583,'Cost Pools'!$C$3:$C$13,'Cost Pools'!$D$3:$D$13,"Check CP Number")</f>
        <v>New York</v>
      </c>
      <c r="I1583" s="67">
        <v>4636</v>
      </c>
      <c r="J1583" s="68"/>
      <c r="K1583" s="66">
        <v>1805</v>
      </c>
      <c r="L1583" s="68" t="s">
        <v>3105</v>
      </c>
    </row>
    <row r="1584" spans="1:12">
      <c r="A1584" s="63">
        <v>1600</v>
      </c>
      <c r="B1584" s="63" t="s">
        <v>3162</v>
      </c>
      <c r="C1584" s="64" t="s">
        <v>1635</v>
      </c>
      <c r="D1584" s="65">
        <v>42978</v>
      </c>
      <c r="E1584" s="66">
        <v>6</v>
      </c>
      <c r="F1584" s="66">
        <v>61</v>
      </c>
      <c r="G1584" s="66" t="str">
        <f>_xlfn.XLOOKUP(E1584,'Cost Pools'!$A$3:$A$8,'Cost Pools'!$B$3:$B$8,"Tarkista KP-numero")</f>
        <v>Other Services</v>
      </c>
      <c r="H1584" s="66" t="str">
        <f>_xlfn.XLOOKUP(F1584,'Cost Pools'!$C$3:$C$13,'Cost Pools'!$D$3:$D$13,"Check CP Number")</f>
        <v>New York</v>
      </c>
      <c r="I1584" s="67">
        <v>710.19</v>
      </c>
      <c r="J1584" s="68"/>
      <c r="K1584" s="66">
        <v>1805</v>
      </c>
      <c r="L1584" s="68" t="s">
        <v>3105</v>
      </c>
    </row>
    <row r="1585" spans="1:12">
      <c r="A1585" s="63">
        <v>1600</v>
      </c>
      <c r="B1585" s="63" t="s">
        <v>3162</v>
      </c>
      <c r="C1585" s="64" t="s">
        <v>1636</v>
      </c>
      <c r="D1585" s="65">
        <v>42978</v>
      </c>
      <c r="E1585" s="66">
        <v>2</v>
      </c>
      <c r="F1585" s="66">
        <v>21</v>
      </c>
      <c r="G1585" s="66" t="str">
        <f>_xlfn.XLOOKUP(E1585,'Cost Pools'!$A$3:$A$8,'Cost Pools'!$B$3:$B$8,"Tarkista KP-numero")</f>
        <v>Consulting</v>
      </c>
      <c r="H1585" s="66" t="str">
        <f>_xlfn.XLOOKUP(F1585,'Cost Pools'!$C$3:$C$13,'Cost Pools'!$D$3:$D$13,"Check CP Number")</f>
        <v>London</v>
      </c>
      <c r="I1585" s="67">
        <v>5923.29</v>
      </c>
      <c r="J1585" s="68"/>
      <c r="K1585" s="66">
        <v>3077</v>
      </c>
      <c r="L1585" s="68" t="s">
        <v>3143</v>
      </c>
    </row>
    <row r="1586" spans="1:12">
      <c r="A1586" s="63">
        <v>1600</v>
      </c>
      <c r="B1586" s="63" t="s">
        <v>3162</v>
      </c>
      <c r="C1586" s="64" t="s">
        <v>1637</v>
      </c>
      <c r="D1586" s="65">
        <v>42978</v>
      </c>
      <c r="E1586" s="66">
        <v>1</v>
      </c>
      <c r="F1586" s="66">
        <v>12</v>
      </c>
      <c r="G1586" s="66" t="str">
        <f>_xlfn.XLOOKUP(E1586,'Cost Pools'!$A$3:$A$8,'Cost Pools'!$B$3:$B$8,"Tarkista KP-numero")</f>
        <v>Accounting</v>
      </c>
      <c r="H1586" s="66" t="str">
        <f>_xlfn.XLOOKUP(F1586,'Cost Pools'!$C$3:$C$13,'Cost Pools'!$D$3:$D$13,"Check CP Number")</f>
        <v>Los Angeles</v>
      </c>
      <c r="I1586" s="67">
        <v>1189.5</v>
      </c>
      <c r="J1586" s="68"/>
      <c r="K1586" s="66">
        <v>2951</v>
      </c>
      <c r="L1586" s="68" t="s">
        <v>3140</v>
      </c>
    </row>
    <row r="1587" spans="1:12">
      <c r="A1587" s="63">
        <v>1600</v>
      </c>
      <c r="B1587" s="63" t="s">
        <v>3162</v>
      </c>
      <c r="C1587" s="64" t="s">
        <v>1638</v>
      </c>
      <c r="D1587" s="65">
        <v>42978</v>
      </c>
      <c r="E1587" s="66">
        <v>1</v>
      </c>
      <c r="F1587" s="66">
        <v>12</v>
      </c>
      <c r="G1587" s="66" t="str">
        <f>_xlfn.XLOOKUP(E1587,'Cost Pools'!$A$3:$A$8,'Cost Pools'!$B$3:$B$8,"Tarkista KP-numero")</f>
        <v>Accounting</v>
      </c>
      <c r="H1587" s="66" t="str">
        <f>_xlfn.XLOOKUP(F1587,'Cost Pools'!$C$3:$C$13,'Cost Pools'!$D$3:$D$13,"Check CP Number")</f>
        <v>Los Angeles</v>
      </c>
      <c r="I1587" s="67">
        <v>1189.5</v>
      </c>
      <c r="J1587" s="68"/>
      <c r="K1587" s="66">
        <v>3099</v>
      </c>
      <c r="L1587" s="68" t="s">
        <v>3145</v>
      </c>
    </row>
    <row r="1588" spans="1:12">
      <c r="A1588" s="63">
        <v>1600</v>
      </c>
      <c r="B1588" s="63" t="s">
        <v>3162</v>
      </c>
      <c r="C1588" s="64" t="s">
        <v>1639</v>
      </c>
      <c r="D1588" s="65">
        <v>42979</v>
      </c>
      <c r="E1588" s="66">
        <v>6</v>
      </c>
      <c r="F1588" s="66">
        <v>61</v>
      </c>
      <c r="G1588" s="66" t="str">
        <f>_xlfn.XLOOKUP(E1588,'Cost Pools'!$A$3:$A$8,'Cost Pools'!$B$3:$B$8,"Tarkista KP-numero")</f>
        <v>Other Services</v>
      </c>
      <c r="H1588" s="66" t="str">
        <f>_xlfn.XLOOKUP(F1588,'Cost Pools'!$C$3:$C$13,'Cost Pools'!$D$3:$D$13,"Check CP Number")</f>
        <v>New York</v>
      </c>
      <c r="I1588" s="67">
        <v>1854.4</v>
      </c>
      <c r="J1588" s="68"/>
      <c r="K1588" s="66">
        <v>2037</v>
      </c>
      <c r="L1588" s="68" t="s">
        <v>3108</v>
      </c>
    </row>
    <row r="1589" spans="1:12">
      <c r="A1589" s="63">
        <v>1600</v>
      </c>
      <c r="B1589" s="63" t="s">
        <v>3162</v>
      </c>
      <c r="C1589" s="64" t="s">
        <v>1640</v>
      </c>
      <c r="D1589" s="65">
        <v>42979</v>
      </c>
      <c r="E1589" s="66">
        <v>6</v>
      </c>
      <c r="F1589" s="66">
        <v>63</v>
      </c>
      <c r="G1589" s="66" t="str">
        <f>_xlfn.XLOOKUP(E1589,'Cost Pools'!$A$3:$A$8,'Cost Pools'!$B$3:$B$8,"Tarkista KP-numero")</f>
        <v>Other Services</v>
      </c>
      <c r="H1589" s="66" t="str">
        <f>_xlfn.XLOOKUP(F1589,'Cost Pools'!$C$3:$C$13,'Cost Pools'!$D$3:$D$13,"Check CP Number")</f>
        <v>Check CP Number</v>
      </c>
      <c r="I1589" s="67">
        <v>3294</v>
      </c>
      <c r="J1589" s="68"/>
      <c r="K1589" s="66">
        <v>3077</v>
      </c>
      <c r="L1589" s="68" t="s">
        <v>3143</v>
      </c>
    </row>
    <row r="1590" spans="1:12">
      <c r="A1590" s="63">
        <v>1600</v>
      </c>
      <c r="B1590" s="63" t="s">
        <v>3162</v>
      </c>
      <c r="C1590" s="64" t="s">
        <v>1641</v>
      </c>
      <c r="D1590" s="65">
        <v>42981</v>
      </c>
      <c r="E1590" s="66">
        <v>3</v>
      </c>
      <c r="F1590" s="68"/>
      <c r="G1590" s="66" t="str">
        <f>_xlfn.XLOOKUP(E1590,'Cost Pools'!$A$3:$A$8,'Cost Pools'!$B$3:$B$8,"Tarkista KP-numero")</f>
        <v>Seminars</v>
      </c>
      <c r="H1590" s="66" t="str">
        <f>_xlfn.XLOOKUP(F1590,'Cost Pools'!$C$3:$C$13,'Cost Pools'!$D$3:$D$13,"Check CP Number")</f>
        <v>Check CP Number</v>
      </c>
      <c r="I1590" s="67">
        <v>219.6</v>
      </c>
      <c r="J1590" s="68"/>
      <c r="K1590" s="66">
        <v>313</v>
      </c>
      <c r="L1590" s="68" t="s">
        <v>3051</v>
      </c>
    </row>
    <row r="1591" spans="1:12">
      <c r="A1591" s="63">
        <v>1600</v>
      </c>
      <c r="B1591" s="63" t="s">
        <v>3162</v>
      </c>
      <c r="C1591" s="64" t="s">
        <v>1642</v>
      </c>
      <c r="D1591" s="65">
        <v>42981</v>
      </c>
      <c r="E1591" s="66">
        <v>1</v>
      </c>
      <c r="F1591" s="66">
        <v>12</v>
      </c>
      <c r="G1591" s="66" t="str">
        <f>_xlfn.XLOOKUP(E1591,'Cost Pools'!$A$3:$A$8,'Cost Pools'!$B$3:$B$8,"Tarkista KP-numero")</f>
        <v>Accounting</v>
      </c>
      <c r="H1591" s="66" t="str">
        <f>_xlfn.XLOOKUP(F1591,'Cost Pools'!$C$3:$C$13,'Cost Pools'!$D$3:$D$13,"Check CP Number")</f>
        <v>Los Angeles</v>
      </c>
      <c r="I1591" s="67">
        <v>1135.82</v>
      </c>
      <c r="J1591" s="68"/>
      <c r="K1591" s="66">
        <v>971</v>
      </c>
      <c r="L1591" s="68" t="s">
        <v>3090</v>
      </c>
    </row>
    <row r="1592" spans="1:12">
      <c r="A1592" s="63">
        <v>1600</v>
      </c>
      <c r="B1592" s="63" t="s">
        <v>3162</v>
      </c>
      <c r="C1592" s="64" t="s">
        <v>1643</v>
      </c>
      <c r="D1592" s="65">
        <v>42981</v>
      </c>
      <c r="E1592" s="66">
        <v>6</v>
      </c>
      <c r="F1592" s="66">
        <v>62</v>
      </c>
      <c r="G1592" s="66" t="str">
        <f>_xlfn.XLOOKUP(E1592,'Cost Pools'!$A$3:$A$8,'Cost Pools'!$B$3:$B$8,"Tarkista KP-numero")</f>
        <v>Other Services</v>
      </c>
      <c r="H1592" s="66" t="str">
        <f>_xlfn.XLOOKUP(F1592,'Cost Pools'!$C$3:$C$13,'Cost Pools'!$D$3:$D$13,"Check CP Number")</f>
        <v>Los Angeles</v>
      </c>
      <c r="I1592" s="67">
        <v>674.66</v>
      </c>
      <c r="J1592" s="68"/>
      <c r="K1592" s="66">
        <v>971</v>
      </c>
      <c r="L1592" s="68" t="s">
        <v>3090</v>
      </c>
    </row>
    <row r="1593" spans="1:12">
      <c r="A1593" s="63">
        <v>1600</v>
      </c>
      <c r="B1593" s="63" t="s">
        <v>3162</v>
      </c>
      <c r="C1593" s="64" t="s">
        <v>1644</v>
      </c>
      <c r="D1593" s="65">
        <v>42981</v>
      </c>
      <c r="E1593" s="66">
        <v>3</v>
      </c>
      <c r="F1593" s="68"/>
      <c r="G1593" s="66" t="str">
        <f>_xlfn.XLOOKUP(E1593,'Cost Pools'!$A$3:$A$8,'Cost Pools'!$B$3:$B$8,"Tarkista KP-numero")</f>
        <v>Seminars</v>
      </c>
      <c r="H1593" s="66" t="str">
        <f>_xlfn.XLOOKUP(F1593,'Cost Pools'!$C$3:$C$13,'Cost Pools'!$D$3:$D$13,"Check CP Number")</f>
        <v>Check CP Number</v>
      </c>
      <c r="I1593" s="67">
        <v>219.6</v>
      </c>
      <c r="J1593" s="68"/>
      <c r="K1593" s="66">
        <v>2094</v>
      </c>
      <c r="L1593" s="68" t="s">
        <v>3113</v>
      </c>
    </row>
    <row r="1594" spans="1:12">
      <c r="A1594" s="63">
        <v>1600</v>
      </c>
      <c r="B1594" s="63" t="s">
        <v>3162</v>
      </c>
      <c r="C1594" s="64" t="s">
        <v>1645</v>
      </c>
      <c r="D1594" s="65">
        <v>42981</v>
      </c>
      <c r="E1594" s="66">
        <v>1</v>
      </c>
      <c r="F1594" s="66">
        <v>12</v>
      </c>
      <c r="G1594" s="66" t="str">
        <f>_xlfn.XLOOKUP(E1594,'Cost Pools'!$A$3:$A$8,'Cost Pools'!$B$3:$B$8,"Tarkista KP-numero")</f>
        <v>Accounting</v>
      </c>
      <c r="H1594" s="66" t="str">
        <f>_xlfn.XLOOKUP(F1594,'Cost Pools'!$C$3:$C$13,'Cost Pools'!$D$3:$D$13,"Check CP Number")</f>
        <v>Los Angeles</v>
      </c>
      <c r="I1594" s="67">
        <v>1622.6</v>
      </c>
      <c r="J1594" s="68"/>
      <c r="K1594" s="66">
        <v>283</v>
      </c>
      <c r="L1594" s="68" t="s">
        <v>3047</v>
      </c>
    </row>
    <row r="1595" spans="1:12">
      <c r="A1595" s="63">
        <v>1600</v>
      </c>
      <c r="B1595" s="63" t="s">
        <v>3162</v>
      </c>
      <c r="C1595" s="64" t="s">
        <v>1646</v>
      </c>
      <c r="D1595" s="65">
        <v>42981</v>
      </c>
      <c r="E1595" s="66">
        <v>2</v>
      </c>
      <c r="F1595" s="66">
        <v>22</v>
      </c>
      <c r="G1595" s="66" t="str">
        <f>_xlfn.XLOOKUP(E1595,'Cost Pools'!$A$3:$A$8,'Cost Pools'!$B$3:$B$8,"Tarkista KP-numero")</f>
        <v>Consulting</v>
      </c>
      <c r="H1595" s="66" t="str">
        <f>_xlfn.XLOOKUP(F1595,'Cost Pools'!$C$3:$C$13,'Cost Pools'!$D$3:$D$13,"Check CP Number")</f>
        <v>Pittsburg</v>
      </c>
      <c r="I1595" s="67">
        <v>2757.2</v>
      </c>
      <c r="J1595" s="68"/>
      <c r="K1595" s="66">
        <v>1119</v>
      </c>
      <c r="L1595" s="68" t="s">
        <v>3095</v>
      </c>
    </row>
    <row r="1596" spans="1:12">
      <c r="A1596" s="63">
        <v>1600</v>
      </c>
      <c r="B1596" s="63" t="s">
        <v>3162</v>
      </c>
      <c r="C1596" s="64" t="s">
        <v>1647</v>
      </c>
      <c r="D1596" s="65">
        <v>42981</v>
      </c>
      <c r="E1596" s="66">
        <v>3</v>
      </c>
      <c r="F1596" s="68"/>
      <c r="G1596" s="66" t="str">
        <f>_xlfn.XLOOKUP(E1596,'Cost Pools'!$A$3:$A$8,'Cost Pools'!$B$3:$B$8,"Tarkista KP-numero")</f>
        <v>Seminars</v>
      </c>
      <c r="H1596" s="66" t="str">
        <f>_xlfn.XLOOKUP(F1596,'Cost Pools'!$C$3:$C$13,'Cost Pools'!$D$3:$D$13,"Check CP Number")</f>
        <v>Check CP Number</v>
      </c>
      <c r="I1596" s="67">
        <v>219.6</v>
      </c>
      <c r="J1596" s="68"/>
      <c r="K1596" s="66">
        <v>100</v>
      </c>
      <c r="L1596" s="68" t="s">
        <v>3017</v>
      </c>
    </row>
    <row r="1597" spans="1:12">
      <c r="A1597" s="63">
        <v>1600</v>
      </c>
      <c r="B1597" s="63" t="s">
        <v>3162</v>
      </c>
      <c r="C1597" s="64" t="s">
        <v>1648</v>
      </c>
      <c r="D1597" s="65">
        <v>42981</v>
      </c>
      <c r="E1597" s="66">
        <v>1</v>
      </c>
      <c r="F1597" s="66">
        <v>12</v>
      </c>
      <c r="G1597" s="66" t="str">
        <f>_xlfn.XLOOKUP(E1597,'Cost Pools'!$A$3:$A$8,'Cost Pools'!$B$3:$B$8,"Tarkista KP-numero")</f>
        <v>Accounting</v>
      </c>
      <c r="H1597" s="66" t="str">
        <f>_xlfn.XLOOKUP(F1597,'Cost Pools'!$C$3:$C$13,'Cost Pools'!$D$3:$D$13,"Check CP Number")</f>
        <v>Los Angeles</v>
      </c>
      <c r="I1597" s="67">
        <v>1298.08</v>
      </c>
      <c r="J1597" s="68"/>
      <c r="K1597" s="66">
        <v>515</v>
      </c>
      <c r="L1597" s="68" t="s">
        <v>3063</v>
      </c>
    </row>
    <row r="1598" spans="1:12">
      <c r="A1598" s="63">
        <v>1600</v>
      </c>
      <c r="B1598" s="63" t="s">
        <v>3162</v>
      </c>
      <c r="C1598" s="64" t="s">
        <v>1649</v>
      </c>
      <c r="D1598" s="65">
        <v>42981</v>
      </c>
      <c r="E1598" s="66">
        <v>1</v>
      </c>
      <c r="F1598" s="66">
        <v>12</v>
      </c>
      <c r="G1598" s="66" t="str">
        <f>_xlfn.XLOOKUP(E1598,'Cost Pools'!$A$3:$A$8,'Cost Pools'!$B$3:$B$8,"Tarkista KP-numero")</f>
        <v>Accounting</v>
      </c>
      <c r="H1598" s="66" t="str">
        <f>_xlfn.XLOOKUP(F1598,'Cost Pools'!$C$3:$C$13,'Cost Pools'!$D$3:$D$13,"Check CP Number")</f>
        <v>Los Angeles</v>
      </c>
      <c r="I1598" s="67">
        <v>1135.82</v>
      </c>
      <c r="J1598" s="68"/>
      <c r="K1598" s="66">
        <v>2628</v>
      </c>
      <c r="L1598" s="68" t="s">
        <v>3163</v>
      </c>
    </row>
    <row r="1599" spans="1:12">
      <c r="A1599" s="63">
        <v>1600</v>
      </c>
      <c r="B1599" s="63" t="s">
        <v>3162</v>
      </c>
      <c r="C1599" s="64" t="s">
        <v>1650</v>
      </c>
      <c r="D1599" s="65">
        <v>42981</v>
      </c>
      <c r="E1599" s="66">
        <v>1</v>
      </c>
      <c r="F1599" s="66">
        <v>12</v>
      </c>
      <c r="G1599" s="66" t="str">
        <f>_xlfn.XLOOKUP(E1599,'Cost Pools'!$A$3:$A$8,'Cost Pools'!$B$3:$B$8,"Tarkista KP-numero")</f>
        <v>Accounting</v>
      </c>
      <c r="H1599" s="66" t="str">
        <f>_xlfn.XLOOKUP(F1599,'Cost Pools'!$C$3:$C$13,'Cost Pools'!$D$3:$D$13,"Check CP Number")</f>
        <v>Los Angeles</v>
      </c>
      <c r="I1599" s="67">
        <v>1622.6</v>
      </c>
      <c r="J1599" s="68"/>
      <c r="K1599" s="66">
        <v>1391</v>
      </c>
      <c r="L1599" s="68" t="s">
        <v>3101</v>
      </c>
    </row>
    <row r="1600" spans="1:12">
      <c r="A1600" s="63">
        <v>1600</v>
      </c>
      <c r="B1600" s="63" t="s">
        <v>3162</v>
      </c>
      <c r="C1600" s="64" t="s">
        <v>1651</v>
      </c>
      <c r="D1600" s="65">
        <v>42981</v>
      </c>
      <c r="E1600" s="66">
        <v>1</v>
      </c>
      <c r="F1600" s="66">
        <v>12</v>
      </c>
      <c r="G1600" s="66" t="str">
        <f>_xlfn.XLOOKUP(E1600,'Cost Pools'!$A$3:$A$8,'Cost Pools'!$B$3:$B$8,"Tarkista KP-numero")</f>
        <v>Accounting</v>
      </c>
      <c r="H1600" s="66" t="str">
        <f>_xlfn.XLOOKUP(F1600,'Cost Pools'!$C$3:$C$13,'Cost Pools'!$D$3:$D$13,"Check CP Number")</f>
        <v>Los Angeles</v>
      </c>
      <c r="I1600" s="67">
        <v>1135.82</v>
      </c>
      <c r="J1600" s="68"/>
      <c r="K1600" s="66">
        <v>2178</v>
      </c>
      <c r="L1600" s="68" t="s">
        <v>3115</v>
      </c>
    </row>
    <row r="1601" spans="1:12">
      <c r="A1601" s="63">
        <v>1600</v>
      </c>
      <c r="B1601" s="63" t="s">
        <v>3162</v>
      </c>
      <c r="C1601" s="64" t="s">
        <v>1652</v>
      </c>
      <c r="D1601" s="65">
        <v>42981</v>
      </c>
      <c r="E1601" s="66">
        <v>2</v>
      </c>
      <c r="F1601" s="66">
        <v>22</v>
      </c>
      <c r="G1601" s="66" t="str">
        <f>_xlfn.XLOOKUP(E1601,'Cost Pools'!$A$3:$A$8,'Cost Pools'!$B$3:$B$8,"Tarkista KP-numero")</f>
        <v>Consulting</v>
      </c>
      <c r="H1601" s="66" t="str">
        <f>_xlfn.XLOOKUP(F1601,'Cost Pools'!$C$3:$C$13,'Cost Pools'!$D$3:$D$13,"Check CP Number")</f>
        <v>Pittsburg</v>
      </c>
      <c r="I1601" s="67">
        <v>2374.12</v>
      </c>
      <c r="J1601" s="68"/>
      <c r="K1601" s="66">
        <v>440</v>
      </c>
      <c r="L1601" s="68" t="s">
        <v>3058</v>
      </c>
    </row>
    <row r="1602" spans="1:12">
      <c r="A1602" s="63">
        <v>1600</v>
      </c>
      <c r="B1602" s="63" t="s">
        <v>3162</v>
      </c>
      <c r="C1602" s="64" t="s">
        <v>1653</v>
      </c>
      <c r="D1602" s="65">
        <v>42981</v>
      </c>
      <c r="E1602" s="66">
        <v>6</v>
      </c>
      <c r="F1602" s="66">
        <v>62</v>
      </c>
      <c r="G1602" s="66" t="str">
        <f>_xlfn.XLOOKUP(E1602,'Cost Pools'!$A$3:$A$8,'Cost Pools'!$B$3:$B$8,"Tarkista KP-numero")</f>
        <v>Other Services</v>
      </c>
      <c r="H1602" s="66" t="str">
        <f>_xlfn.XLOOKUP(F1602,'Cost Pools'!$C$3:$C$13,'Cost Pools'!$D$3:$D$13,"Check CP Number")</f>
        <v>Los Angeles</v>
      </c>
      <c r="I1602" s="67">
        <v>723.46</v>
      </c>
      <c r="J1602" s="68"/>
      <c r="K1602" s="66">
        <v>3077</v>
      </c>
      <c r="L1602" s="68" t="s">
        <v>3143</v>
      </c>
    </row>
    <row r="1603" spans="1:12">
      <c r="A1603" s="63">
        <v>1600</v>
      </c>
      <c r="B1603" s="63" t="s">
        <v>3162</v>
      </c>
      <c r="C1603" s="64" t="s">
        <v>1654</v>
      </c>
      <c r="D1603" s="65">
        <v>42981</v>
      </c>
      <c r="E1603" s="66">
        <v>1</v>
      </c>
      <c r="F1603" s="66">
        <v>12</v>
      </c>
      <c r="G1603" s="66" t="str">
        <f>_xlfn.XLOOKUP(E1603,'Cost Pools'!$A$3:$A$8,'Cost Pools'!$B$3:$B$8,"Tarkista KP-numero")</f>
        <v>Accounting</v>
      </c>
      <c r="H1603" s="66" t="str">
        <f>_xlfn.XLOOKUP(F1603,'Cost Pools'!$C$3:$C$13,'Cost Pools'!$D$3:$D$13,"Check CP Number")</f>
        <v>Los Angeles</v>
      </c>
      <c r="I1603" s="67">
        <v>1135.82</v>
      </c>
      <c r="J1603" s="68"/>
      <c r="K1603" s="66">
        <v>3077</v>
      </c>
      <c r="L1603" s="68" t="s">
        <v>3143</v>
      </c>
    </row>
    <row r="1604" spans="1:12">
      <c r="A1604" s="63">
        <v>1600</v>
      </c>
      <c r="B1604" s="63" t="s">
        <v>3162</v>
      </c>
      <c r="C1604" s="64" t="s">
        <v>1655</v>
      </c>
      <c r="D1604" s="65">
        <v>42981</v>
      </c>
      <c r="E1604" s="66">
        <v>1</v>
      </c>
      <c r="F1604" s="66">
        <v>12</v>
      </c>
      <c r="G1604" s="66" t="str">
        <f>_xlfn.XLOOKUP(E1604,'Cost Pools'!$A$3:$A$8,'Cost Pools'!$B$3:$B$8,"Tarkista KP-numero")</f>
        <v>Accounting</v>
      </c>
      <c r="H1604" s="66" t="str">
        <f>_xlfn.XLOOKUP(F1604,'Cost Pools'!$C$3:$C$13,'Cost Pools'!$D$3:$D$13,"Check CP Number")</f>
        <v>Los Angeles</v>
      </c>
      <c r="I1604" s="67">
        <v>1135.82</v>
      </c>
      <c r="J1604" s="68"/>
      <c r="K1604" s="66">
        <v>3077</v>
      </c>
      <c r="L1604" s="68" t="s">
        <v>3143</v>
      </c>
    </row>
    <row r="1605" spans="1:12">
      <c r="A1605" s="63">
        <v>1600</v>
      </c>
      <c r="B1605" s="63" t="s">
        <v>3162</v>
      </c>
      <c r="C1605" s="64" t="s">
        <v>1656</v>
      </c>
      <c r="D1605" s="65">
        <v>42981</v>
      </c>
      <c r="E1605" s="66">
        <v>3</v>
      </c>
      <c r="F1605" s="68"/>
      <c r="G1605" s="66" t="str">
        <f>_xlfn.XLOOKUP(E1605,'Cost Pools'!$A$3:$A$8,'Cost Pools'!$B$3:$B$8,"Tarkista KP-numero")</f>
        <v>Seminars</v>
      </c>
      <c r="H1605" s="66" t="str">
        <f>_xlfn.XLOOKUP(F1605,'Cost Pools'!$C$3:$C$13,'Cost Pools'!$D$3:$D$13,"Check CP Number")</f>
        <v>Check CP Number</v>
      </c>
      <c r="I1605" s="67">
        <v>219.6</v>
      </c>
      <c r="J1605" s="68"/>
      <c r="K1605" s="66">
        <v>2951</v>
      </c>
      <c r="L1605" s="68" t="s">
        <v>3140</v>
      </c>
    </row>
    <row r="1606" spans="1:12">
      <c r="A1606" s="63">
        <v>1600</v>
      </c>
      <c r="B1606" s="63" t="s">
        <v>3162</v>
      </c>
      <c r="C1606" s="64" t="s">
        <v>1657</v>
      </c>
      <c r="D1606" s="65">
        <v>42981</v>
      </c>
      <c r="E1606" s="66">
        <v>6</v>
      </c>
      <c r="F1606" s="66">
        <v>62</v>
      </c>
      <c r="G1606" s="66" t="str">
        <f>_xlfn.XLOOKUP(E1606,'Cost Pools'!$A$3:$A$8,'Cost Pools'!$B$3:$B$8,"Tarkista KP-numero")</f>
        <v>Other Services</v>
      </c>
      <c r="H1606" s="66" t="str">
        <f>_xlfn.XLOOKUP(F1606,'Cost Pools'!$C$3:$C$13,'Cost Pools'!$D$3:$D$13,"Check CP Number")</f>
        <v>Los Angeles</v>
      </c>
      <c r="I1606" s="67">
        <v>723.46</v>
      </c>
      <c r="J1606" s="68"/>
      <c r="K1606" s="66">
        <v>3099</v>
      </c>
      <c r="L1606" s="68" t="s">
        <v>3145</v>
      </c>
    </row>
    <row r="1607" spans="1:12">
      <c r="A1607" s="63">
        <v>1600</v>
      </c>
      <c r="B1607" s="63" t="s">
        <v>3162</v>
      </c>
      <c r="C1607" s="64" t="s">
        <v>1658</v>
      </c>
      <c r="D1607" s="65">
        <v>42981</v>
      </c>
      <c r="E1607" s="66">
        <v>2</v>
      </c>
      <c r="F1607" s="66">
        <v>22</v>
      </c>
      <c r="G1607" s="66" t="str">
        <f>_xlfn.XLOOKUP(E1607,'Cost Pools'!$A$3:$A$8,'Cost Pools'!$B$3:$B$8,"Tarkista KP-numero")</f>
        <v>Consulting</v>
      </c>
      <c r="H1607" s="66" t="str">
        <f>_xlfn.XLOOKUP(F1607,'Cost Pools'!$C$3:$C$13,'Cost Pools'!$D$3:$D$13,"Check CP Number")</f>
        <v>Pittsburg</v>
      </c>
      <c r="I1607" s="67">
        <v>1622.6</v>
      </c>
      <c r="J1607" s="68"/>
      <c r="K1607" s="66">
        <v>3099</v>
      </c>
      <c r="L1607" s="68" t="s">
        <v>3145</v>
      </c>
    </row>
    <row r="1608" spans="1:12">
      <c r="A1608" s="63">
        <v>1600</v>
      </c>
      <c r="B1608" s="63" t="s">
        <v>3162</v>
      </c>
      <c r="C1608" s="64" t="s">
        <v>1659</v>
      </c>
      <c r="D1608" s="65">
        <v>42981</v>
      </c>
      <c r="E1608" s="66">
        <v>1</v>
      </c>
      <c r="F1608" s="66">
        <v>12</v>
      </c>
      <c r="G1608" s="66" t="str">
        <f>_xlfn.XLOOKUP(E1608,'Cost Pools'!$A$3:$A$8,'Cost Pools'!$B$3:$B$8,"Tarkista KP-numero")</f>
        <v>Accounting</v>
      </c>
      <c r="H1608" s="66" t="str">
        <f>_xlfn.XLOOKUP(F1608,'Cost Pools'!$C$3:$C$13,'Cost Pools'!$D$3:$D$13,"Check CP Number")</f>
        <v>Los Angeles</v>
      </c>
      <c r="I1608" s="67">
        <v>1622.6</v>
      </c>
      <c r="J1608" s="68"/>
      <c r="K1608" s="66">
        <v>3099</v>
      </c>
      <c r="L1608" s="68" t="s">
        <v>3145</v>
      </c>
    </row>
    <row r="1609" spans="1:12">
      <c r="A1609" s="63">
        <v>1600</v>
      </c>
      <c r="B1609" s="63" t="s">
        <v>3162</v>
      </c>
      <c r="C1609" s="64" t="s">
        <v>1660</v>
      </c>
      <c r="D1609" s="65">
        <v>42984</v>
      </c>
      <c r="E1609" s="66">
        <v>1</v>
      </c>
      <c r="F1609" s="66">
        <v>11</v>
      </c>
      <c r="G1609" s="66" t="str">
        <f>_xlfn.XLOOKUP(E1609,'Cost Pools'!$A$3:$A$8,'Cost Pools'!$B$3:$B$8,"Tarkista KP-numero")</f>
        <v>Accounting</v>
      </c>
      <c r="H1609" s="66" t="str">
        <f>_xlfn.XLOOKUP(F1609,'Cost Pools'!$C$3:$C$13,'Cost Pools'!$D$3:$D$13,"Check CP Number")</f>
        <v>New York</v>
      </c>
      <c r="I1609" s="67">
        <v>8251.1</v>
      </c>
      <c r="J1609" s="68"/>
      <c r="K1609" s="66">
        <v>713</v>
      </c>
      <c r="L1609" s="68" t="s">
        <v>3076</v>
      </c>
    </row>
    <row r="1610" spans="1:12">
      <c r="A1610" s="63">
        <v>1600</v>
      </c>
      <c r="B1610" s="63" t="s">
        <v>3162</v>
      </c>
      <c r="C1610" s="64" t="s">
        <v>1661</v>
      </c>
      <c r="D1610" s="65">
        <v>42984</v>
      </c>
      <c r="E1610" s="66">
        <v>1</v>
      </c>
      <c r="F1610" s="66">
        <v>11</v>
      </c>
      <c r="G1610" s="66" t="str">
        <f>_xlfn.XLOOKUP(E1610,'Cost Pools'!$A$3:$A$8,'Cost Pools'!$B$3:$B$8,"Tarkista KP-numero")</f>
        <v>Accounting</v>
      </c>
      <c r="H1610" s="66" t="str">
        <f>_xlfn.XLOOKUP(F1610,'Cost Pools'!$C$3:$C$13,'Cost Pools'!$D$3:$D$13,"Check CP Number")</f>
        <v>New York</v>
      </c>
      <c r="I1610" s="67">
        <v>3491.64</v>
      </c>
      <c r="J1610" s="68"/>
      <c r="K1610" s="66">
        <v>3107</v>
      </c>
      <c r="L1610" s="68" t="s">
        <v>3146</v>
      </c>
    </row>
    <row r="1611" spans="1:12">
      <c r="A1611" s="63">
        <v>1600</v>
      </c>
      <c r="B1611" s="63" t="s">
        <v>3162</v>
      </c>
      <c r="C1611" s="64" t="s">
        <v>1662</v>
      </c>
      <c r="D1611" s="65">
        <v>42984</v>
      </c>
      <c r="E1611" s="66">
        <v>6</v>
      </c>
      <c r="F1611" s="66">
        <v>62</v>
      </c>
      <c r="G1611" s="66" t="str">
        <f>_xlfn.XLOOKUP(E1611,'Cost Pools'!$A$3:$A$8,'Cost Pools'!$B$3:$B$8,"Tarkista KP-numero")</f>
        <v>Other Services</v>
      </c>
      <c r="H1611" s="66" t="str">
        <f>_xlfn.XLOOKUP(F1611,'Cost Pools'!$C$3:$C$13,'Cost Pools'!$D$3:$D$13,"Check CP Number")</f>
        <v>Los Angeles</v>
      </c>
      <c r="I1611" s="67">
        <v>444.08</v>
      </c>
      <c r="J1611" s="68"/>
      <c r="K1611" s="66">
        <v>1440</v>
      </c>
      <c r="L1611" s="68" t="s">
        <v>3102</v>
      </c>
    </row>
    <row r="1612" spans="1:12">
      <c r="A1612" s="63">
        <v>1600</v>
      </c>
      <c r="B1612" s="63" t="s">
        <v>3162</v>
      </c>
      <c r="C1612" s="64" t="s">
        <v>1663</v>
      </c>
      <c r="D1612" s="65">
        <v>42984</v>
      </c>
      <c r="E1612" s="66">
        <v>1</v>
      </c>
      <c r="F1612" s="66">
        <v>13</v>
      </c>
      <c r="G1612" s="66" t="str">
        <f>_xlfn.XLOOKUP(E1612,'Cost Pools'!$A$3:$A$8,'Cost Pools'!$B$3:$B$8,"Tarkista KP-numero")</f>
        <v>Accounting</v>
      </c>
      <c r="H1612" s="66" t="str">
        <f>_xlfn.XLOOKUP(F1612,'Cost Pools'!$C$3:$C$13,'Cost Pools'!$D$3:$D$13,"Check CP Number")</f>
        <v>Chicago</v>
      </c>
      <c r="I1612" s="67">
        <v>3660</v>
      </c>
      <c r="J1612" s="68"/>
      <c r="K1612" s="66">
        <v>2432</v>
      </c>
      <c r="L1612" s="68" t="s">
        <v>3121</v>
      </c>
    </row>
    <row r="1613" spans="1:12">
      <c r="A1613" s="63">
        <v>1600</v>
      </c>
      <c r="B1613" s="63" t="s">
        <v>3162</v>
      </c>
      <c r="C1613" s="64" t="s">
        <v>1664</v>
      </c>
      <c r="D1613" s="65">
        <v>42984</v>
      </c>
      <c r="E1613" s="66">
        <v>6</v>
      </c>
      <c r="F1613" s="66">
        <v>62</v>
      </c>
      <c r="G1613" s="66" t="str">
        <f>_xlfn.XLOOKUP(E1613,'Cost Pools'!$A$3:$A$8,'Cost Pools'!$B$3:$B$8,"Tarkista KP-numero")</f>
        <v>Other Services</v>
      </c>
      <c r="H1613" s="66" t="str">
        <f>_xlfn.XLOOKUP(F1613,'Cost Pools'!$C$3:$C$13,'Cost Pools'!$D$3:$D$13,"Check CP Number")</f>
        <v>Los Angeles</v>
      </c>
      <c r="I1613" s="68"/>
      <c r="J1613" s="67">
        <v>-444.08</v>
      </c>
      <c r="K1613" s="66">
        <v>3077</v>
      </c>
      <c r="L1613" s="68" t="s">
        <v>3143</v>
      </c>
    </row>
    <row r="1614" spans="1:12">
      <c r="A1614" s="63">
        <v>1600</v>
      </c>
      <c r="B1614" s="63" t="s">
        <v>3162</v>
      </c>
      <c r="C1614" s="64" t="s">
        <v>1665</v>
      </c>
      <c r="D1614" s="65">
        <v>42985</v>
      </c>
      <c r="E1614" s="66">
        <v>6</v>
      </c>
      <c r="F1614" s="66">
        <v>61</v>
      </c>
      <c r="G1614" s="66" t="str">
        <f>_xlfn.XLOOKUP(E1614,'Cost Pools'!$A$3:$A$8,'Cost Pools'!$B$3:$B$8,"Tarkista KP-numero")</f>
        <v>Other Services</v>
      </c>
      <c r="H1614" s="66" t="str">
        <f>_xlfn.XLOOKUP(F1614,'Cost Pools'!$C$3:$C$13,'Cost Pools'!$D$3:$D$13,"Check CP Number")</f>
        <v>New York</v>
      </c>
      <c r="I1614" s="68"/>
      <c r="J1614" s="67">
        <v>-4636</v>
      </c>
      <c r="K1614" s="66">
        <v>1805</v>
      </c>
      <c r="L1614" s="68" t="s">
        <v>3105</v>
      </c>
    </row>
    <row r="1615" spans="1:12">
      <c r="A1615" s="63">
        <v>1600</v>
      </c>
      <c r="B1615" s="63" t="s">
        <v>3162</v>
      </c>
      <c r="C1615" s="64" t="s">
        <v>1666</v>
      </c>
      <c r="D1615" s="65">
        <v>42986</v>
      </c>
      <c r="E1615" s="66">
        <v>6</v>
      </c>
      <c r="F1615" s="66">
        <v>61</v>
      </c>
      <c r="G1615" s="66" t="str">
        <f>_xlfn.XLOOKUP(E1615,'Cost Pools'!$A$3:$A$8,'Cost Pools'!$B$3:$B$8,"Tarkista KP-numero")</f>
        <v>Other Services</v>
      </c>
      <c r="H1615" s="66" t="str">
        <f>_xlfn.XLOOKUP(F1615,'Cost Pools'!$C$3:$C$13,'Cost Pools'!$D$3:$D$13,"Check CP Number")</f>
        <v>New York</v>
      </c>
      <c r="I1615" s="67">
        <v>2665.7</v>
      </c>
      <c r="J1615" s="68"/>
      <c r="K1615" s="66">
        <v>3099</v>
      </c>
      <c r="L1615" s="68" t="s">
        <v>3145</v>
      </c>
    </row>
    <row r="1616" spans="1:12">
      <c r="A1616" s="63">
        <v>1600</v>
      </c>
      <c r="B1616" s="63" t="s">
        <v>3162</v>
      </c>
      <c r="C1616" s="64" t="s">
        <v>1667</v>
      </c>
      <c r="D1616" s="65">
        <v>42987</v>
      </c>
      <c r="E1616" s="66">
        <v>1</v>
      </c>
      <c r="F1616" s="66">
        <v>14</v>
      </c>
      <c r="G1616" s="66" t="str">
        <f>_xlfn.XLOOKUP(E1616,'Cost Pools'!$A$3:$A$8,'Cost Pools'!$B$3:$B$8,"Tarkista KP-numero")</f>
        <v>Accounting</v>
      </c>
      <c r="H1616" s="66" t="str">
        <f>_xlfn.XLOOKUP(F1616,'Cost Pools'!$C$3:$C$13,'Cost Pools'!$D$3:$D$13,"Check CP Number")</f>
        <v>Check CP Number</v>
      </c>
      <c r="I1616" s="67">
        <v>12200</v>
      </c>
      <c r="J1616" s="68"/>
      <c r="K1616" s="66">
        <v>1511</v>
      </c>
      <c r="L1616" s="68" t="s">
        <v>3103</v>
      </c>
    </row>
    <row r="1617" spans="1:12">
      <c r="A1617" s="63">
        <v>1600</v>
      </c>
      <c r="B1617" s="63" t="s">
        <v>3162</v>
      </c>
      <c r="C1617" s="64" t="s">
        <v>1668</v>
      </c>
      <c r="D1617" s="65">
        <v>42987</v>
      </c>
      <c r="E1617" s="66">
        <v>1</v>
      </c>
      <c r="F1617" s="66">
        <v>14</v>
      </c>
      <c r="G1617" s="66" t="str">
        <f>_xlfn.XLOOKUP(E1617,'Cost Pools'!$A$3:$A$8,'Cost Pools'!$B$3:$B$8,"Tarkista KP-numero")</f>
        <v>Accounting</v>
      </c>
      <c r="H1617" s="66" t="str">
        <f>_xlfn.XLOOKUP(F1617,'Cost Pools'!$C$3:$C$13,'Cost Pools'!$D$3:$D$13,"Check CP Number")</f>
        <v>Check CP Number</v>
      </c>
      <c r="I1617" s="67">
        <v>12200</v>
      </c>
      <c r="J1617" s="68"/>
      <c r="K1617" s="66">
        <v>283</v>
      </c>
      <c r="L1617" s="68" t="s">
        <v>3047</v>
      </c>
    </row>
    <row r="1618" spans="1:12">
      <c r="A1618" s="63">
        <v>1600</v>
      </c>
      <c r="B1618" s="63" t="s">
        <v>3162</v>
      </c>
      <c r="C1618" s="64" t="s">
        <v>1669</v>
      </c>
      <c r="D1618" s="65">
        <v>42987</v>
      </c>
      <c r="E1618" s="66">
        <v>1</v>
      </c>
      <c r="F1618" s="66">
        <v>14</v>
      </c>
      <c r="G1618" s="66" t="str">
        <f>_xlfn.XLOOKUP(E1618,'Cost Pools'!$A$3:$A$8,'Cost Pools'!$B$3:$B$8,"Tarkista KP-numero")</f>
        <v>Accounting</v>
      </c>
      <c r="H1618" s="66" t="str">
        <f>_xlfn.XLOOKUP(F1618,'Cost Pools'!$C$3:$C$13,'Cost Pools'!$D$3:$D$13,"Check CP Number")</f>
        <v>Check CP Number</v>
      </c>
      <c r="I1618" s="67">
        <v>12200</v>
      </c>
      <c r="J1618" s="68"/>
      <c r="K1618" s="66">
        <v>2457</v>
      </c>
      <c r="L1618" s="68" t="s">
        <v>3165</v>
      </c>
    </row>
    <row r="1619" spans="1:12">
      <c r="A1619" s="63">
        <v>1600</v>
      </c>
      <c r="B1619" s="63" t="s">
        <v>3162</v>
      </c>
      <c r="C1619" s="64" t="s">
        <v>1670</v>
      </c>
      <c r="D1619" s="65">
        <v>42987</v>
      </c>
      <c r="E1619" s="66">
        <v>1</v>
      </c>
      <c r="F1619" s="66">
        <v>12</v>
      </c>
      <c r="G1619" s="66" t="str">
        <f>_xlfn.XLOOKUP(E1619,'Cost Pools'!$A$3:$A$8,'Cost Pools'!$B$3:$B$8,"Tarkista KP-numero")</f>
        <v>Accounting</v>
      </c>
      <c r="H1619" s="66" t="str">
        <f>_xlfn.XLOOKUP(F1619,'Cost Pools'!$C$3:$C$13,'Cost Pools'!$D$3:$D$13,"Check CP Number")</f>
        <v>Los Angeles</v>
      </c>
      <c r="I1619" s="67">
        <v>1135.82</v>
      </c>
      <c r="J1619" s="68"/>
      <c r="K1619" s="66">
        <v>1440</v>
      </c>
      <c r="L1619" s="68" t="s">
        <v>3102</v>
      </c>
    </row>
    <row r="1620" spans="1:12">
      <c r="A1620" s="63">
        <v>1600</v>
      </c>
      <c r="B1620" s="63" t="s">
        <v>3162</v>
      </c>
      <c r="C1620" s="64" t="s">
        <v>1671</v>
      </c>
      <c r="D1620" s="65">
        <v>42987</v>
      </c>
      <c r="E1620" s="66">
        <v>1</v>
      </c>
      <c r="F1620" s="66">
        <v>14</v>
      </c>
      <c r="G1620" s="66" t="str">
        <f>_xlfn.XLOOKUP(E1620,'Cost Pools'!$A$3:$A$8,'Cost Pools'!$B$3:$B$8,"Tarkista KP-numero")</f>
        <v>Accounting</v>
      </c>
      <c r="H1620" s="66" t="str">
        <f>_xlfn.XLOOKUP(F1620,'Cost Pools'!$C$3:$C$13,'Cost Pools'!$D$3:$D$13,"Check CP Number")</f>
        <v>Check CP Number</v>
      </c>
      <c r="I1620" s="67">
        <v>12200</v>
      </c>
      <c r="J1620" s="68"/>
      <c r="K1620" s="66">
        <v>2178</v>
      </c>
      <c r="L1620" s="68" t="s">
        <v>3115</v>
      </c>
    </row>
    <row r="1621" spans="1:12">
      <c r="A1621" s="63">
        <v>1600</v>
      </c>
      <c r="B1621" s="63" t="s">
        <v>3162</v>
      </c>
      <c r="C1621" s="64" t="s">
        <v>1672</v>
      </c>
      <c r="D1621" s="65">
        <v>42987</v>
      </c>
      <c r="E1621" s="66">
        <v>1</v>
      </c>
      <c r="F1621" s="66">
        <v>14</v>
      </c>
      <c r="G1621" s="66" t="str">
        <f>_xlfn.XLOOKUP(E1621,'Cost Pools'!$A$3:$A$8,'Cost Pools'!$B$3:$B$8,"Tarkista KP-numero")</f>
        <v>Accounting</v>
      </c>
      <c r="H1621" s="66" t="str">
        <f>_xlfn.XLOOKUP(F1621,'Cost Pools'!$C$3:$C$13,'Cost Pools'!$D$3:$D$13,"Check CP Number")</f>
        <v>Check CP Number</v>
      </c>
      <c r="I1621" s="67">
        <v>12200</v>
      </c>
      <c r="J1621" s="68"/>
      <c r="K1621" s="66">
        <v>111</v>
      </c>
      <c r="L1621" s="68" t="s">
        <v>3025</v>
      </c>
    </row>
    <row r="1622" spans="1:12">
      <c r="A1622" s="63">
        <v>1600</v>
      </c>
      <c r="B1622" s="63" t="s">
        <v>3162</v>
      </c>
      <c r="C1622" s="64" t="s">
        <v>1673</v>
      </c>
      <c r="D1622" s="65">
        <v>42987</v>
      </c>
      <c r="E1622" s="66">
        <v>1</v>
      </c>
      <c r="F1622" s="66">
        <v>14</v>
      </c>
      <c r="G1622" s="66" t="str">
        <f>_xlfn.XLOOKUP(E1622,'Cost Pools'!$A$3:$A$8,'Cost Pools'!$B$3:$B$8,"Tarkista KP-numero")</f>
        <v>Accounting</v>
      </c>
      <c r="H1622" s="66" t="str">
        <f>_xlfn.XLOOKUP(F1622,'Cost Pools'!$C$3:$C$13,'Cost Pools'!$D$3:$D$13,"Check CP Number")</f>
        <v>Check CP Number</v>
      </c>
      <c r="I1622" s="67">
        <v>12200</v>
      </c>
      <c r="J1622" s="68"/>
      <c r="K1622" s="66">
        <v>111</v>
      </c>
      <c r="L1622" s="68" t="s">
        <v>3025</v>
      </c>
    </row>
    <row r="1623" spans="1:12">
      <c r="A1623" s="63">
        <v>1600</v>
      </c>
      <c r="B1623" s="63" t="s">
        <v>3162</v>
      </c>
      <c r="C1623" s="64" t="s">
        <v>1674</v>
      </c>
      <c r="D1623" s="65">
        <v>42987</v>
      </c>
      <c r="E1623" s="66">
        <v>1</v>
      </c>
      <c r="F1623" s="66">
        <v>12</v>
      </c>
      <c r="G1623" s="66" t="str">
        <f>_xlfn.XLOOKUP(E1623,'Cost Pools'!$A$3:$A$8,'Cost Pools'!$B$3:$B$8,"Tarkista KP-numero")</f>
        <v>Accounting</v>
      </c>
      <c r="H1623" s="66" t="str">
        <f>_xlfn.XLOOKUP(F1623,'Cost Pools'!$C$3:$C$13,'Cost Pools'!$D$3:$D$13,"Check CP Number")</f>
        <v>Los Angeles</v>
      </c>
      <c r="I1623" s="68"/>
      <c r="J1623" s="67">
        <v>-1135.82</v>
      </c>
      <c r="K1623" s="66">
        <v>3077</v>
      </c>
      <c r="L1623" s="68" t="s">
        <v>3143</v>
      </c>
    </row>
    <row r="1624" spans="1:12">
      <c r="A1624" s="63">
        <v>1600</v>
      </c>
      <c r="B1624" s="63" t="s">
        <v>3162</v>
      </c>
      <c r="C1624" s="64" t="s">
        <v>1675</v>
      </c>
      <c r="D1624" s="65">
        <v>42988</v>
      </c>
      <c r="E1624" s="66">
        <v>2</v>
      </c>
      <c r="F1624" s="66">
        <v>22</v>
      </c>
      <c r="G1624" s="66" t="str">
        <f>_xlfn.XLOOKUP(E1624,'Cost Pools'!$A$3:$A$8,'Cost Pools'!$B$3:$B$8,"Tarkista KP-numero")</f>
        <v>Consulting</v>
      </c>
      <c r="H1624" s="66" t="str">
        <f>_xlfn.XLOOKUP(F1624,'Cost Pools'!$C$3:$C$13,'Cost Pools'!$D$3:$D$13,"Check CP Number")</f>
        <v>Pittsburg</v>
      </c>
      <c r="I1624" s="67">
        <v>1695.8</v>
      </c>
      <c r="J1624" s="68"/>
      <c r="K1624" s="66">
        <v>627</v>
      </c>
      <c r="L1624" s="68" t="s">
        <v>3072</v>
      </c>
    </row>
    <row r="1625" spans="1:12">
      <c r="A1625" s="63">
        <v>1600</v>
      </c>
      <c r="B1625" s="63" t="s">
        <v>3162</v>
      </c>
      <c r="C1625" s="64" t="s">
        <v>1676</v>
      </c>
      <c r="D1625" s="65">
        <v>42988</v>
      </c>
      <c r="E1625" s="66">
        <v>1</v>
      </c>
      <c r="F1625" s="66">
        <v>12</v>
      </c>
      <c r="G1625" s="66" t="str">
        <f>_xlfn.XLOOKUP(E1625,'Cost Pools'!$A$3:$A$8,'Cost Pools'!$B$3:$B$8,"Tarkista KP-numero")</f>
        <v>Accounting</v>
      </c>
      <c r="H1625" s="66" t="str">
        <f>_xlfn.XLOOKUP(F1625,'Cost Pools'!$C$3:$C$13,'Cost Pools'!$D$3:$D$13,"Check CP Number")</f>
        <v>Los Angeles</v>
      </c>
      <c r="I1625" s="67">
        <v>1409.1</v>
      </c>
      <c r="J1625" s="68"/>
      <c r="K1625" s="66">
        <v>971</v>
      </c>
      <c r="L1625" s="68" t="s">
        <v>3090</v>
      </c>
    </row>
    <row r="1626" spans="1:12">
      <c r="A1626" s="63">
        <v>1600</v>
      </c>
      <c r="B1626" s="63" t="s">
        <v>3162</v>
      </c>
      <c r="C1626" s="64" t="s">
        <v>1677</v>
      </c>
      <c r="D1626" s="65">
        <v>42988</v>
      </c>
      <c r="E1626" s="66">
        <v>1</v>
      </c>
      <c r="F1626" s="66">
        <v>12</v>
      </c>
      <c r="G1626" s="66" t="str">
        <f>_xlfn.XLOOKUP(E1626,'Cost Pools'!$A$3:$A$8,'Cost Pools'!$B$3:$B$8,"Tarkista KP-numero")</f>
        <v>Accounting</v>
      </c>
      <c r="H1626" s="66" t="str">
        <f>_xlfn.XLOOKUP(F1626,'Cost Pools'!$C$3:$C$13,'Cost Pools'!$D$3:$D$13,"Check CP Number")</f>
        <v>Los Angeles</v>
      </c>
      <c r="I1626" s="67">
        <v>1006.5</v>
      </c>
      <c r="J1626" s="68"/>
      <c r="K1626" s="66">
        <v>978</v>
      </c>
      <c r="L1626" s="68" t="s">
        <v>3091</v>
      </c>
    </row>
    <row r="1627" spans="1:12">
      <c r="A1627" s="63">
        <v>1600</v>
      </c>
      <c r="B1627" s="63" t="s">
        <v>3162</v>
      </c>
      <c r="C1627" s="64" t="s">
        <v>1678</v>
      </c>
      <c r="D1627" s="65">
        <v>42988</v>
      </c>
      <c r="E1627" s="66">
        <v>2</v>
      </c>
      <c r="F1627" s="66">
        <v>22</v>
      </c>
      <c r="G1627" s="66" t="str">
        <f>_xlfn.XLOOKUP(E1627,'Cost Pools'!$A$3:$A$8,'Cost Pools'!$B$3:$B$8,"Tarkista KP-numero")</f>
        <v>Consulting</v>
      </c>
      <c r="H1627" s="66" t="str">
        <f>_xlfn.XLOOKUP(F1627,'Cost Pools'!$C$3:$C$13,'Cost Pools'!$D$3:$D$13,"Check CP Number")</f>
        <v>Pittsburg</v>
      </c>
      <c r="I1627" s="67">
        <v>1019.92</v>
      </c>
      <c r="J1627" s="68"/>
      <c r="K1627" s="66">
        <v>2556</v>
      </c>
      <c r="L1627" s="68" t="s">
        <v>3167</v>
      </c>
    </row>
    <row r="1628" spans="1:12">
      <c r="A1628" s="63">
        <v>1600</v>
      </c>
      <c r="B1628" s="63" t="s">
        <v>3162</v>
      </c>
      <c r="C1628" s="64" t="s">
        <v>1679</v>
      </c>
      <c r="D1628" s="65">
        <v>42988</v>
      </c>
      <c r="E1628" s="66">
        <v>2</v>
      </c>
      <c r="F1628" s="66">
        <v>22</v>
      </c>
      <c r="G1628" s="66" t="str">
        <f>_xlfn.XLOOKUP(E1628,'Cost Pools'!$A$3:$A$8,'Cost Pools'!$B$3:$B$8,"Tarkista KP-numero")</f>
        <v>Consulting</v>
      </c>
      <c r="H1628" s="66" t="str">
        <f>_xlfn.XLOOKUP(F1628,'Cost Pools'!$C$3:$C$13,'Cost Pools'!$D$3:$D$13,"Check CP Number")</f>
        <v>Pittsburg</v>
      </c>
      <c r="I1628" s="67">
        <v>679.54</v>
      </c>
      <c r="J1628" s="68"/>
      <c r="K1628" s="66">
        <v>2556</v>
      </c>
      <c r="L1628" s="68" t="s">
        <v>3167</v>
      </c>
    </row>
    <row r="1629" spans="1:12">
      <c r="A1629" s="63">
        <v>1600</v>
      </c>
      <c r="B1629" s="63" t="s">
        <v>3162</v>
      </c>
      <c r="C1629" s="64" t="s">
        <v>1680</v>
      </c>
      <c r="D1629" s="65">
        <v>42988</v>
      </c>
      <c r="E1629" s="66">
        <v>2</v>
      </c>
      <c r="F1629" s="66">
        <v>22</v>
      </c>
      <c r="G1629" s="66" t="str">
        <f>_xlfn.XLOOKUP(E1629,'Cost Pools'!$A$3:$A$8,'Cost Pools'!$B$3:$B$8,"Tarkista KP-numero")</f>
        <v>Consulting</v>
      </c>
      <c r="H1629" s="66" t="str">
        <f>_xlfn.XLOOKUP(F1629,'Cost Pools'!$C$3:$C$13,'Cost Pools'!$D$3:$D$13,"Check CP Number")</f>
        <v>Pittsburg</v>
      </c>
      <c r="I1629" s="67">
        <v>4069.92</v>
      </c>
      <c r="J1629" s="68"/>
      <c r="K1629" s="66">
        <v>1126</v>
      </c>
      <c r="L1629" s="68" t="s">
        <v>3096</v>
      </c>
    </row>
    <row r="1630" spans="1:12">
      <c r="A1630" s="63">
        <v>1600</v>
      </c>
      <c r="B1630" s="63" t="s">
        <v>3162</v>
      </c>
      <c r="C1630" s="64" t="s">
        <v>1681</v>
      </c>
      <c r="D1630" s="65">
        <v>42988</v>
      </c>
      <c r="E1630" s="66">
        <v>6</v>
      </c>
      <c r="F1630" s="66">
        <v>62</v>
      </c>
      <c r="G1630" s="66" t="str">
        <f>_xlfn.XLOOKUP(E1630,'Cost Pools'!$A$3:$A$8,'Cost Pools'!$B$3:$B$8,"Tarkista KP-numero")</f>
        <v>Other Services</v>
      </c>
      <c r="H1630" s="66" t="str">
        <f>_xlfn.XLOOKUP(F1630,'Cost Pools'!$C$3:$C$13,'Cost Pools'!$D$3:$D$13,"Check CP Number")</f>
        <v>Los Angeles</v>
      </c>
      <c r="I1630" s="67">
        <v>829.6</v>
      </c>
      <c r="J1630" s="68"/>
      <c r="K1630" s="66">
        <v>2628</v>
      </c>
      <c r="L1630" s="68" t="s">
        <v>3163</v>
      </c>
    </row>
    <row r="1631" spans="1:12">
      <c r="A1631" s="63">
        <v>1600</v>
      </c>
      <c r="B1631" s="63" t="s">
        <v>3162</v>
      </c>
      <c r="C1631" s="64" t="s">
        <v>1682</v>
      </c>
      <c r="D1631" s="65">
        <v>42988</v>
      </c>
      <c r="E1631" s="66">
        <v>1</v>
      </c>
      <c r="F1631" s="66">
        <v>12</v>
      </c>
      <c r="G1631" s="66" t="str">
        <f>_xlfn.XLOOKUP(E1631,'Cost Pools'!$A$3:$A$8,'Cost Pools'!$B$3:$B$8,"Tarkista KP-numero")</f>
        <v>Accounting</v>
      </c>
      <c r="H1631" s="66" t="str">
        <f>_xlfn.XLOOKUP(F1631,'Cost Pools'!$C$3:$C$13,'Cost Pools'!$D$3:$D$13,"Check CP Number")</f>
        <v>Los Angeles</v>
      </c>
      <c r="I1631" s="67">
        <v>679.54</v>
      </c>
      <c r="J1631" s="68"/>
      <c r="K1631" s="66">
        <v>2457</v>
      </c>
      <c r="L1631" s="68" t="s">
        <v>3165</v>
      </c>
    </row>
    <row r="1632" spans="1:12">
      <c r="A1632" s="63">
        <v>1600</v>
      </c>
      <c r="B1632" s="63" t="s">
        <v>3162</v>
      </c>
      <c r="C1632" s="64" t="s">
        <v>1683</v>
      </c>
      <c r="D1632" s="65">
        <v>42988</v>
      </c>
      <c r="E1632" s="66">
        <v>1</v>
      </c>
      <c r="F1632" s="66">
        <v>12</v>
      </c>
      <c r="G1632" s="66" t="str">
        <f>_xlfn.XLOOKUP(E1632,'Cost Pools'!$A$3:$A$8,'Cost Pools'!$B$3:$B$8,"Tarkista KP-numero")</f>
        <v>Accounting</v>
      </c>
      <c r="H1632" s="66" t="str">
        <f>_xlfn.XLOOKUP(F1632,'Cost Pools'!$C$3:$C$13,'Cost Pools'!$D$3:$D$13,"Check CP Number")</f>
        <v>Los Angeles</v>
      </c>
      <c r="I1632" s="67">
        <v>1019.92</v>
      </c>
      <c r="J1632" s="68"/>
      <c r="K1632" s="66">
        <v>2457</v>
      </c>
      <c r="L1632" s="68" t="s">
        <v>3165</v>
      </c>
    </row>
    <row r="1633" spans="1:12">
      <c r="A1633" s="63">
        <v>1600</v>
      </c>
      <c r="B1633" s="63" t="s">
        <v>3162</v>
      </c>
      <c r="C1633" s="64" t="s">
        <v>1684</v>
      </c>
      <c r="D1633" s="65">
        <v>42988</v>
      </c>
      <c r="E1633" s="66">
        <v>1</v>
      </c>
      <c r="F1633" s="66">
        <v>12</v>
      </c>
      <c r="G1633" s="66" t="str">
        <f>_xlfn.XLOOKUP(E1633,'Cost Pools'!$A$3:$A$8,'Cost Pools'!$B$3:$B$8,"Tarkista KP-numero")</f>
        <v>Accounting</v>
      </c>
      <c r="H1633" s="66" t="str">
        <f>_xlfn.XLOOKUP(F1633,'Cost Pools'!$C$3:$C$13,'Cost Pools'!$D$3:$D$13,"Check CP Number")</f>
        <v>Los Angeles</v>
      </c>
      <c r="I1633" s="67">
        <v>1510.36</v>
      </c>
      <c r="J1633" s="68"/>
      <c r="K1633" s="66">
        <v>756</v>
      </c>
      <c r="L1633" s="68" t="s">
        <v>3080</v>
      </c>
    </row>
    <row r="1634" spans="1:12">
      <c r="A1634" s="63">
        <v>1600</v>
      </c>
      <c r="B1634" s="63" t="s">
        <v>3162</v>
      </c>
      <c r="C1634" s="64" t="s">
        <v>1685</v>
      </c>
      <c r="D1634" s="65">
        <v>42988</v>
      </c>
      <c r="E1634" s="66">
        <v>1</v>
      </c>
      <c r="F1634" s="66">
        <v>12</v>
      </c>
      <c r="G1634" s="66" t="str">
        <f>_xlfn.XLOOKUP(E1634,'Cost Pools'!$A$3:$A$8,'Cost Pools'!$B$3:$B$8,"Tarkista KP-numero")</f>
        <v>Accounting</v>
      </c>
      <c r="H1634" s="66" t="str">
        <f>_xlfn.XLOOKUP(F1634,'Cost Pools'!$C$3:$C$13,'Cost Pools'!$D$3:$D$13,"Check CP Number")</f>
        <v>Los Angeles</v>
      </c>
      <c r="I1634" s="67">
        <v>1256.5999999999999</v>
      </c>
      <c r="J1634" s="68"/>
      <c r="K1634" s="66">
        <v>1440</v>
      </c>
      <c r="L1634" s="68" t="s">
        <v>3102</v>
      </c>
    </row>
    <row r="1635" spans="1:12">
      <c r="A1635" s="63">
        <v>1600</v>
      </c>
      <c r="B1635" s="63" t="s">
        <v>3162</v>
      </c>
      <c r="C1635" s="64" t="s">
        <v>1686</v>
      </c>
      <c r="D1635" s="65">
        <v>42988</v>
      </c>
      <c r="E1635" s="66">
        <v>6</v>
      </c>
      <c r="F1635" s="66">
        <v>62</v>
      </c>
      <c r="G1635" s="66" t="str">
        <f>_xlfn.XLOOKUP(E1635,'Cost Pools'!$A$3:$A$8,'Cost Pools'!$B$3:$B$8,"Tarkista KP-numero")</f>
        <v>Other Services</v>
      </c>
      <c r="H1635" s="66" t="str">
        <f>_xlfn.XLOOKUP(F1635,'Cost Pools'!$C$3:$C$13,'Cost Pools'!$D$3:$D$13,"Check CP Number")</f>
        <v>Los Angeles</v>
      </c>
      <c r="I1635" s="67">
        <v>1068.1099999999999</v>
      </c>
      <c r="J1635" s="68"/>
      <c r="K1635" s="66">
        <v>1440</v>
      </c>
      <c r="L1635" s="68" t="s">
        <v>3102</v>
      </c>
    </row>
    <row r="1636" spans="1:12">
      <c r="A1636" s="63">
        <v>1600</v>
      </c>
      <c r="B1636" s="63" t="s">
        <v>3162</v>
      </c>
      <c r="C1636" s="64" t="s">
        <v>1687</v>
      </c>
      <c r="D1636" s="65">
        <v>42988</v>
      </c>
      <c r="E1636" s="66">
        <v>1</v>
      </c>
      <c r="F1636" s="66">
        <v>12</v>
      </c>
      <c r="G1636" s="66" t="str">
        <f>_xlfn.XLOOKUP(E1636,'Cost Pools'!$A$3:$A$8,'Cost Pools'!$B$3:$B$8,"Tarkista KP-numero")</f>
        <v>Accounting</v>
      </c>
      <c r="H1636" s="66" t="str">
        <f>_xlfn.XLOOKUP(F1636,'Cost Pools'!$C$3:$C$13,'Cost Pools'!$D$3:$D$13,"Check CP Number")</f>
        <v>Los Angeles</v>
      </c>
      <c r="I1636" s="67">
        <v>1110.2</v>
      </c>
      <c r="J1636" s="68"/>
      <c r="K1636" s="66">
        <v>440</v>
      </c>
      <c r="L1636" s="68" t="s">
        <v>3058</v>
      </c>
    </row>
    <row r="1637" spans="1:12">
      <c r="A1637" s="63">
        <v>1600</v>
      </c>
      <c r="B1637" s="63" t="s">
        <v>3162</v>
      </c>
      <c r="C1637" s="64" t="s">
        <v>1688</v>
      </c>
      <c r="D1637" s="65">
        <v>42988</v>
      </c>
      <c r="E1637" s="66">
        <v>1</v>
      </c>
      <c r="F1637" s="66">
        <v>12</v>
      </c>
      <c r="G1637" s="66" t="str">
        <f>_xlfn.XLOOKUP(E1637,'Cost Pools'!$A$3:$A$8,'Cost Pools'!$B$3:$B$8,"Tarkista KP-numero")</f>
        <v>Accounting</v>
      </c>
      <c r="H1637" s="66" t="str">
        <f>_xlfn.XLOOKUP(F1637,'Cost Pools'!$C$3:$C$13,'Cost Pools'!$D$3:$D$13,"Check CP Number")</f>
        <v>Los Angeles</v>
      </c>
      <c r="I1637" s="67">
        <v>1586</v>
      </c>
      <c r="J1637" s="68"/>
      <c r="K1637" s="66">
        <v>440</v>
      </c>
      <c r="L1637" s="68" t="s">
        <v>3058</v>
      </c>
    </row>
    <row r="1638" spans="1:12">
      <c r="A1638" s="63">
        <v>1600</v>
      </c>
      <c r="B1638" s="63" t="s">
        <v>3162</v>
      </c>
      <c r="C1638" s="64" t="s">
        <v>1689</v>
      </c>
      <c r="D1638" s="65">
        <v>42988</v>
      </c>
      <c r="E1638" s="66">
        <v>1</v>
      </c>
      <c r="F1638" s="66">
        <v>12</v>
      </c>
      <c r="G1638" s="66" t="str">
        <f>_xlfn.XLOOKUP(E1638,'Cost Pools'!$A$3:$A$8,'Cost Pools'!$B$3:$B$8,"Tarkista KP-numero")</f>
        <v>Accounting</v>
      </c>
      <c r="H1638" s="66" t="str">
        <f>_xlfn.XLOOKUP(F1638,'Cost Pools'!$C$3:$C$13,'Cost Pools'!$D$3:$D$13,"Check CP Number")</f>
        <v>Los Angeles</v>
      </c>
      <c r="I1638" s="67">
        <v>1409.1</v>
      </c>
      <c r="J1638" s="68"/>
      <c r="K1638" s="66">
        <v>207</v>
      </c>
      <c r="L1638" s="68" t="s">
        <v>3036</v>
      </c>
    </row>
    <row r="1639" spans="1:12">
      <c r="A1639" s="63">
        <v>1600</v>
      </c>
      <c r="B1639" s="63" t="s">
        <v>3162</v>
      </c>
      <c r="C1639" s="64" t="s">
        <v>1690</v>
      </c>
      <c r="D1639" s="65">
        <v>42988</v>
      </c>
      <c r="E1639" s="66">
        <v>2</v>
      </c>
      <c r="F1639" s="66">
        <v>22</v>
      </c>
      <c r="G1639" s="66" t="str">
        <f>_xlfn.XLOOKUP(E1639,'Cost Pools'!$A$3:$A$8,'Cost Pools'!$B$3:$B$8,"Tarkista KP-numero")</f>
        <v>Consulting</v>
      </c>
      <c r="H1639" s="66" t="str">
        <f>_xlfn.XLOOKUP(F1639,'Cost Pools'!$C$3:$C$13,'Cost Pools'!$D$3:$D$13,"Check CP Number")</f>
        <v>Pittsburg</v>
      </c>
      <c r="I1639" s="67">
        <v>1695.8</v>
      </c>
      <c r="J1639" s="68"/>
      <c r="K1639" s="66">
        <v>2178</v>
      </c>
      <c r="L1639" s="68" t="s">
        <v>3115</v>
      </c>
    </row>
    <row r="1640" spans="1:12">
      <c r="A1640" s="63">
        <v>1600</v>
      </c>
      <c r="B1640" s="63" t="s">
        <v>3162</v>
      </c>
      <c r="C1640" s="64" t="s">
        <v>1691</v>
      </c>
      <c r="D1640" s="65">
        <v>42988</v>
      </c>
      <c r="E1640" s="66">
        <v>2</v>
      </c>
      <c r="F1640" s="66">
        <v>22</v>
      </c>
      <c r="G1640" s="66" t="str">
        <f>_xlfn.XLOOKUP(E1640,'Cost Pools'!$A$3:$A$8,'Cost Pools'!$B$3:$B$8,"Tarkista KP-numero")</f>
        <v>Consulting</v>
      </c>
      <c r="H1640" s="66" t="str">
        <f>_xlfn.XLOOKUP(F1640,'Cost Pools'!$C$3:$C$13,'Cost Pools'!$D$3:$D$13,"Check CP Number")</f>
        <v>Pittsburg</v>
      </c>
      <c r="I1640" s="67">
        <v>1695.8</v>
      </c>
      <c r="J1640" s="68"/>
      <c r="K1640" s="66">
        <v>2077</v>
      </c>
      <c r="L1640" s="68" t="s">
        <v>3111</v>
      </c>
    </row>
    <row r="1641" spans="1:12">
      <c r="A1641" s="63">
        <v>1600</v>
      </c>
      <c r="B1641" s="63" t="s">
        <v>3162</v>
      </c>
      <c r="C1641" s="64" t="s">
        <v>1692</v>
      </c>
      <c r="D1641" s="65">
        <v>42988</v>
      </c>
      <c r="E1641" s="66">
        <v>2</v>
      </c>
      <c r="F1641" s="66">
        <v>22</v>
      </c>
      <c r="G1641" s="66" t="str">
        <f>_xlfn.XLOOKUP(E1641,'Cost Pools'!$A$3:$A$8,'Cost Pools'!$B$3:$B$8,"Tarkista KP-numero")</f>
        <v>Consulting</v>
      </c>
      <c r="H1641" s="66" t="str">
        <f>_xlfn.XLOOKUP(F1641,'Cost Pools'!$C$3:$C$13,'Cost Pools'!$D$3:$D$13,"Check CP Number")</f>
        <v>Pittsburg</v>
      </c>
      <c r="I1641" s="67">
        <v>4636</v>
      </c>
      <c r="J1641" s="68"/>
      <c r="K1641" s="66">
        <v>2077</v>
      </c>
      <c r="L1641" s="68" t="s">
        <v>3111</v>
      </c>
    </row>
    <row r="1642" spans="1:12">
      <c r="A1642" s="63">
        <v>1600</v>
      </c>
      <c r="B1642" s="63" t="s">
        <v>3162</v>
      </c>
      <c r="C1642" s="64" t="s">
        <v>1693</v>
      </c>
      <c r="D1642" s="65">
        <v>42988</v>
      </c>
      <c r="E1642" s="66">
        <v>2</v>
      </c>
      <c r="F1642" s="66">
        <v>22</v>
      </c>
      <c r="G1642" s="66" t="str">
        <f>_xlfn.XLOOKUP(E1642,'Cost Pools'!$A$3:$A$8,'Cost Pools'!$B$3:$B$8,"Tarkista KP-numero")</f>
        <v>Consulting</v>
      </c>
      <c r="H1642" s="66" t="str">
        <f>_xlfn.XLOOKUP(F1642,'Cost Pools'!$C$3:$C$13,'Cost Pools'!$D$3:$D$13,"Check CP Number")</f>
        <v>Pittsburg</v>
      </c>
      <c r="I1642" s="67">
        <v>1068.72</v>
      </c>
      <c r="J1642" s="68"/>
      <c r="K1642" s="66">
        <v>2077</v>
      </c>
      <c r="L1642" s="68" t="s">
        <v>3111</v>
      </c>
    </row>
    <row r="1643" spans="1:12">
      <c r="A1643" s="63">
        <v>1600</v>
      </c>
      <c r="B1643" s="63" t="s">
        <v>3162</v>
      </c>
      <c r="C1643" s="64" t="s">
        <v>1694</v>
      </c>
      <c r="D1643" s="65">
        <v>42988</v>
      </c>
      <c r="E1643" s="66">
        <v>1</v>
      </c>
      <c r="F1643" s="66">
        <v>12</v>
      </c>
      <c r="G1643" s="66" t="str">
        <f>_xlfn.XLOOKUP(E1643,'Cost Pools'!$A$3:$A$8,'Cost Pools'!$B$3:$B$8,"Tarkista KP-numero")</f>
        <v>Accounting</v>
      </c>
      <c r="H1643" s="66" t="str">
        <f>_xlfn.XLOOKUP(F1643,'Cost Pools'!$C$3:$C$13,'Cost Pools'!$D$3:$D$13,"Check CP Number")</f>
        <v>Los Angeles</v>
      </c>
      <c r="I1643" s="67">
        <v>996</v>
      </c>
      <c r="J1643" s="68"/>
      <c r="K1643" s="66">
        <v>3077</v>
      </c>
      <c r="L1643" s="68" t="s">
        <v>3143</v>
      </c>
    </row>
    <row r="1644" spans="1:12">
      <c r="A1644" s="63">
        <v>1600</v>
      </c>
      <c r="B1644" s="63" t="s">
        <v>3162</v>
      </c>
      <c r="C1644" s="64" t="s">
        <v>1695</v>
      </c>
      <c r="D1644" s="65">
        <v>42988</v>
      </c>
      <c r="E1644" s="66">
        <v>1</v>
      </c>
      <c r="F1644" s="66">
        <v>12</v>
      </c>
      <c r="G1644" s="66" t="str">
        <f>_xlfn.XLOOKUP(E1644,'Cost Pools'!$A$3:$A$8,'Cost Pools'!$B$3:$B$8,"Tarkista KP-numero")</f>
        <v>Accounting</v>
      </c>
      <c r="H1644" s="66" t="str">
        <f>_xlfn.XLOOKUP(F1644,'Cost Pools'!$C$3:$C$13,'Cost Pools'!$D$3:$D$13,"Check CP Number")</f>
        <v>Los Angeles</v>
      </c>
      <c r="I1644" s="67">
        <v>1194</v>
      </c>
      <c r="J1644" s="68"/>
      <c r="K1644" s="66">
        <v>3077</v>
      </c>
      <c r="L1644" s="68" t="s">
        <v>3143</v>
      </c>
    </row>
    <row r="1645" spans="1:12">
      <c r="A1645" s="63">
        <v>1600</v>
      </c>
      <c r="B1645" s="63" t="s">
        <v>3162</v>
      </c>
      <c r="C1645" s="64" t="s">
        <v>1696</v>
      </c>
      <c r="D1645" s="65">
        <v>42988</v>
      </c>
      <c r="E1645" s="66">
        <v>1</v>
      </c>
      <c r="F1645" s="66">
        <v>12</v>
      </c>
      <c r="G1645" s="66" t="str">
        <f>_xlfn.XLOOKUP(E1645,'Cost Pools'!$A$3:$A$8,'Cost Pools'!$B$3:$B$8,"Tarkista KP-numero")</f>
        <v>Accounting</v>
      </c>
      <c r="H1645" s="66" t="str">
        <f>_xlfn.XLOOKUP(F1645,'Cost Pools'!$C$3:$C$13,'Cost Pools'!$D$3:$D$13,"Check CP Number")</f>
        <v>Los Angeles</v>
      </c>
      <c r="I1645" s="67">
        <v>2013</v>
      </c>
      <c r="J1645" s="68"/>
      <c r="K1645" s="66">
        <v>3077</v>
      </c>
      <c r="L1645" s="68" t="s">
        <v>3143</v>
      </c>
    </row>
    <row r="1646" spans="1:12">
      <c r="A1646" s="63">
        <v>1600</v>
      </c>
      <c r="B1646" s="63" t="s">
        <v>3162</v>
      </c>
      <c r="C1646" s="64" t="s">
        <v>1697</v>
      </c>
      <c r="D1646" s="65">
        <v>42988</v>
      </c>
      <c r="E1646" s="66">
        <v>6</v>
      </c>
      <c r="F1646" s="66">
        <v>62</v>
      </c>
      <c r="G1646" s="66" t="str">
        <f>_xlfn.XLOOKUP(E1646,'Cost Pools'!$A$3:$A$8,'Cost Pools'!$B$3:$B$8,"Tarkista KP-numero")</f>
        <v>Other Services</v>
      </c>
      <c r="H1646" s="66" t="str">
        <f>_xlfn.XLOOKUP(F1646,'Cost Pools'!$C$3:$C$13,'Cost Pools'!$D$3:$D$13,"Check CP Number")</f>
        <v>Los Angeles</v>
      </c>
      <c r="I1646" s="67">
        <v>1256.5999999999999</v>
      </c>
      <c r="J1646" s="68"/>
      <c r="K1646" s="66">
        <v>3099</v>
      </c>
      <c r="L1646" s="68" t="s">
        <v>3145</v>
      </c>
    </row>
    <row r="1647" spans="1:12">
      <c r="A1647" s="63">
        <v>1600</v>
      </c>
      <c r="B1647" s="63" t="s">
        <v>3162</v>
      </c>
      <c r="C1647" s="64" t="s">
        <v>1698</v>
      </c>
      <c r="D1647" s="65">
        <v>42988</v>
      </c>
      <c r="E1647" s="66">
        <v>2</v>
      </c>
      <c r="F1647" s="66">
        <v>22</v>
      </c>
      <c r="G1647" s="66" t="str">
        <f>_xlfn.XLOOKUP(E1647,'Cost Pools'!$A$3:$A$8,'Cost Pools'!$B$3:$B$8,"Tarkista KP-numero")</f>
        <v>Consulting</v>
      </c>
      <c r="H1647" s="66" t="str">
        <f>_xlfn.XLOOKUP(F1647,'Cost Pools'!$C$3:$C$13,'Cost Pools'!$D$3:$D$13,"Check CP Number")</f>
        <v>Pittsburg</v>
      </c>
      <c r="I1647" s="67">
        <v>1695.8</v>
      </c>
      <c r="J1647" s="68"/>
      <c r="K1647" s="66">
        <v>3099</v>
      </c>
      <c r="L1647" s="68" t="s">
        <v>3145</v>
      </c>
    </row>
    <row r="1648" spans="1:12">
      <c r="A1648" s="63">
        <v>1600</v>
      </c>
      <c r="B1648" s="63" t="s">
        <v>3162</v>
      </c>
      <c r="C1648" s="64" t="s">
        <v>1699</v>
      </c>
      <c r="D1648" s="65">
        <v>42988</v>
      </c>
      <c r="E1648" s="66">
        <v>6</v>
      </c>
      <c r="F1648" s="66">
        <v>62</v>
      </c>
      <c r="G1648" s="66" t="str">
        <f>_xlfn.XLOOKUP(E1648,'Cost Pools'!$A$3:$A$8,'Cost Pools'!$B$3:$B$8,"Tarkista KP-numero")</f>
        <v>Other Services</v>
      </c>
      <c r="H1648" s="66" t="str">
        <f>_xlfn.XLOOKUP(F1648,'Cost Pools'!$C$3:$C$13,'Cost Pools'!$D$3:$D$13,"Check CP Number")</f>
        <v>Los Angeles</v>
      </c>
      <c r="I1648" s="67">
        <v>2199.0500000000002</v>
      </c>
      <c r="J1648" s="68"/>
      <c r="K1648" s="66">
        <v>3099</v>
      </c>
      <c r="L1648" s="68" t="s">
        <v>3145</v>
      </c>
    </row>
    <row r="1649" spans="1:12">
      <c r="A1649" s="63">
        <v>1600</v>
      </c>
      <c r="B1649" s="63" t="s">
        <v>3162</v>
      </c>
      <c r="C1649" s="64" t="s">
        <v>1700</v>
      </c>
      <c r="D1649" s="65">
        <v>42991</v>
      </c>
      <c r="E1649" s="66">
        <v>2</v>
      </c>
      <c r="F1649" s="66">
        <v>22</v>
      </c>
      <c r="G1649" s="66" t="str">
        <f>_xlfn.XLOOKUP(E1649,'Cost Pools'!$A$3:$A$8,'Cost Pools'!$B$3:$B$8,"Tarkista KP-numero")</f>
        <v>Consulting</v>
      </c>
      <c r="H1649" s="66" t="str">
        <f>_xlfn.XLOOKUP(F1649,'Cost Pools'!$C$3:$C$13,'Cost Pools'!$D$3:$D$13,"Check CP Number")</f>
        <v>Pittsburg</v>
      </c>
      <c r="I1649" s="67">
        <v>3220.8</v>
      </c>
      <c r="J1649" s="68"/>
      <c r="K1649" s="66">
        <v>1126</v>
      </c>
      <c r="L1649" s="68" t="s">
        <v>3096</v>
      </c>
    </row>
    <row r="1650" spans="1:12">
      <c r="A1650" s="63">
        <v>1600</v>
      </c>
      <c r="B1650" s="63" t="s">
        <v>3162</v>
      </c>
      <c r="C1650" s="64" t="s">
        <v>1701</v>
      </c>
      <c r="D1650" s="65">
        <v>42991</v>
      </c>
      <c r="E1650" s="66">
        <v>2</v>
      </c>
      <c r="F1650" s="66">
        <v>22</v>
      </c>
      <c r="G1650" s="66" t="str">
        <f>_xlfn.XLOOKUP(E1650,'Cost Pools'!$A$3:$A$8,'Cost Pools'!$B$3:$B$8,"Tarkista KP-numero")</f>
        <v>Consulting</v>
      </c>
      <c r="H1650" s="66" t="str">
        <f>_xlfn.XLOOKUP(F1650,'Cost Pools'!$C$3:$C$13,'Cost Pools'!$D$3:$D$13,"Check CP Number")</f>
        <v>Pittsburg</v>
      </c>
      <c r="I1650" s="67">
        <v>1256.5999999999999</v>
      </c>
      <c r="J1650" s="68"/>
      <c r="K1650" s="66">
        <v>1119</v>
      </c>
      <c r="L1650" s="68" t="s">
        <v>3095</v>
      </c>
    </row>
    <row r="1651" spans="1:12">
      <c r="A1651" s="63">
        <v>1600</v>
      </c>
      <c r="B1651" s="63" t="s">
        <v>3162</v>
      </c>
      <c r="C1651" s="64" t="s">
        <v>1702</v>
      </c>
      <c r="D1651" s="65">
        <v>42991</v>
      </c>
      <c r="E1651" s="66">
        <v>2</v>
      </c>
      <c r="F1651" s="66">
        <v>22</v>
      </c>
      <c r="G1651" s="66" t="str">
        <f>_xlfn.XLOOKUP(E1651,'Cost Pools'!$A$3:$A$8,'Cost Pools'!$B$3:$B$8,"Tarkista KP-numero")</f>
        <v>Consulting</v>
      </c>
      <c r="H1651" s="66" t="str">
        <f>_xlfn.XLOOKUP(F1651,'Cost Pools'!$C$3:$C$13,'Cost Pools'!$D$3:$D$13,"Check CP Number")</f>
        <v>Pittsburg</v>
      </c>
      <c r="I1651" s="67">
        <v>1878.8</v>
      </c>
      <c r="J1651" s="68"/>
      <c r="K1651" s="66">
        <v>133</v>
      </c>
      <c r="L1651" s="68" t="s">
        <v>3028</v>
      </c>
    </row>
    <row r="1652" spans="1:12">
      <c r="A1652" s="63">
        <v>1600</v>
      </c>
      <c r="B1652" s="63" t="s">
        <v>3162</v>
      </c>
      <c r="C1652" s="64" t="s">
        <v>1703</v>
      </c>
      <c r="D1652" s="65">
        <v>42991</v>
      </c>
      <c r="E1652" s="66">
        <v>1</v>
      </c>
      <c r="F1652" s="66">
        <v>12</v>
      </c>
      <c r="G1652" s="66" t="str">
        <f>_xlfn.XLOOKUP(E1652,'Cost Pools'!$A$3:$A$8,'Cost Pools'!$B$3:$B$8,"Tarkista KP-numero")</f>
        <v>Accounting</v>
      </c>
      <c r="H1652" s="66" t="str">
        <f>_xlfn.XLOOKUP(F1652,'Cost Pools'!$C$3:$C$13,'Cost Pools'!$D$3:$D$13,"Check CP Number")</f>
        <v>Los Angeles</v>
      </c>
      <c r="I1652" s="67">
        <v>677.1</v>
      </c>
      <c r="J1652" s="68"/>
      <c r="K1652" s="66">
        <v>2803</v>
      </c>
      <c r="L1652" s="68" t="s">
        <v>3134</v>
      </c>
    </row>
    <row r="1653" spans="1:12">
      <c r="A1653" s="63">
        <v>1600</v>
      </c>
      <c r="B1653" s="63" t="s">
        <v>3162</v>
      </c>
      <c r="C1653" s="64" t="s">
        <v>1704</v>
      </c>
      <c r="D1653" s="65">
        <v>42991</v>
      </c>
      <c r="E1653" s="66">
        <v>1</v>
      </c>
      <c r="F1653" s="66">
        <v>12</v>
      </c>
      <c r="G1653" s="66" t="str">
        <f>_xlfn.XLOOKUP(E1653,'Cost Pools'!$A$3:$A$8,'Cost Pools'!$B$3:$B$8,"Tarkista KP-numero")</f>
        <v>Accounting</v>
      </c>
      <c r="H1653" s="66" t="str">
        <f>_xlfn.XLOOKUP(F1653,'Cost Pools'!$C$3:$C$13,'Cost Pools'!$D$3:$D$13,"Check CP Number")</f>
        <v>Los Angeles</v>
      </c>
      <c r="I1653" s="67">
        <v>854</v>
      </c>
      <c r="J1653" s="68"/>
      <c r="K1653" s="66">
        <v>2628</v>
      </c>
      <c r="L1653" s="68" t="s">
        <v>3163</v>
      </c>
    </row>
    <row r="1654" spans="1:12">
      <c r="A1654" s="63">
        <v>1600</v>
      </c>
      <c r="B1654" s="63" t="s">
        <v>3162</v>
      </c>
      <c r="C1654" s="64" t="s">
        <v>1705</v>
      </c>
      <c r="D1654" s="65">
        <v>42991</v>
      </c>
      <c r="E1654" s="66">
        <v>1</v>
      </c>
      <c r="F1654" s="66">
        <v>12</v>
      </c>
      <c r="G1654" s="66" t="str">
        <f>_xlfn.XLOOKUP(E1654,'Cost Pools'!$A$3:$A$8,'Cost Pools'!$B$3:$B$8,"Tarkista KP-numero")</f>
        <v>Accounting</v>
      </c>
      <c r="H1654" s="66" t="str">
        <f>_xlfn.XLOOKUP(F1654,'Cost Pools'!$C$3:$C$13,'Cost Pools'!$D$3:$D$13,"Check CP Number")</f>
        <v>Los Angeles</v>
      </c>
      <c r="I1654" s="67">
        <v>5028.84</v>
      </c>
      <c r="J1654" s="68"/>
      <c r="K1654" s="66">
        <v>3107</v>
      </c>
      <c r="L1654" s="68" t="s">
        <v>3146</v>
      </c>
    </row>
    <row r="1655" spans="1:12">
      <c r="A1655" s="63">
        <v>1600</v>
      </c>
      <c r="B1655" s="63" t="s">
        <v>3162</v>
      </c>
      <c r="C1655" s="64" t="s">
        <v>1706</v>
      </c>
      <c r="D1655" s="65">
        <v>42991</v>
      </c>
      <c r="E1655" s="66">
        <v>1</v>
      </c>
      <c r="F1655" s="66">
        <v>12</v>
      </c>
      <c r="G1655" s="66" t="str">
        <f>_xlfn.XLOOKUP(E1655,'Cost Pools'!$A$3:$A$8,'Cost Pools'!$B$3:$B$8,"Tarkista KP-numero")</f>
        <v>Accounting</v>
      </c>
      <c r="H1655" s="66" t="str">
        <f>_xlfn.XLOOKUP(F1655,'Cost Pools'!$C$3:$C$13,'Cost Pools'!$D$3:$D$13,"Check CP Number")</f>
        <v>Los Angeles</v>
      </c>
      <c r="I1655" s="67">
        <v>473.97</v>
      </c>
      <c r="J1655" s="68"/>
      <c r="K1655" s="66">
        <v>756</v>
      </c>
      <c r="L1655" s="68" t="s">
        <v>3080</v>
      </c>
    </row>
    <row r="1656" spans="1:12">
      <c r="A1656" s="63">
        <v>1600</v>
      </c>
      <c r="B1656" s="63" t="s">
        <v>3162</v>
      </c>
      <c r="C1656" s="64" t="s">
        <v>1707</v>
      </c>
      <c r="D1656" s="65">
        <v>42991</v>
      </c>
      <c r="E1656" s="66">
        <v>3</v>
      </c>
      <c r="F1656" s="68"/>
      <c r="G1656" s="66" t="str">
        <f>_xlfn.XLOOKUP(E1656,'Cost Pools'!$A$3:$A$8,'Cost Pools'!$B$3:$B$8,"Tarkista KP-numero")</f>
        <v>Seminars</v>
      </c>
      <c r="H1656" s="66" t="str">
        <f>_xlfn.XLOOKUP(F1656,'Cost Pools'!$C$3:$C$13,'Cost Pools'!$D$3:$D$13,"Check CP Number")</f>
        <v>Check CP Number</v>
      </c>
      <c r="I1656" s="67">
        <v>219.6</v>
      </c>
      <c r="J1656" s="68"/>
      <c r="K1656" s="66">
        <v>611</v>
      </c>
      <c r="L1656" s="68" t="s">
        <v>3070</v>
      </c>
    </row>
    <row r="1657" spans="1:12">
      <c r="A1657" s="63">
        <v>1600</v>
      </c>
      <c r="B1657" s="63" t="s">
        <v>3162</v>
      </c>
      <c r="C1657" s="64" t="s">
        <v>1708</v>
      </c>
      <c r="D1657" s="65">
        <v>42991</v>
      </c>
      <c r="E1657" s="66">
        <v>3</v>
      </c>
      <c r="F1657" s="68"/>
      <c r="G1657" s="66" t="str">
        <f>_xlfn.XLOOKUP(E1657,'Cost Pools'!$A$3:$A$8,'Cost Pools'!$B$3:$B$8,"Tarkista KP-numero")</f>
        <v>Seminars</v>
      </c>
      <c r="H1657" s="66" t="str">
        <f>_xlfn.XLOOKUP(F1657,'Cost Pools'!$C$3:$C$13,'Cost Pools'!$D$3:$D$13,"Check CP Number")</f>
        <v>Check CP Number</v>
      </c>
      <c r="I1657" s="67">
        <v>172.02</v>
      </c>
      <c r="J1657" s="68"/>
      <c r="K1657" s="66">
        <v>207</v>
      </c>
      <c r="L1657" s="68" t="s">
        <v>3036</v>
      </c>
    </row>
    <row r="1658" spans="1:12">
      <c r="A1658" s="63">
        <v>1600</v>
      </c>
      <c r="B1658" s="63" t="s">
        <v>3162</v>
      </c>
      <c r="C1658" s="64" t="s">
        <v>1709</v>
      </c>
      <c r="D1658" s="65">
        <v>42991</v>
      </c>
      <c r="E1658" s="66">
        <v>1</v>
      </c>
      <c r="F1658" s="66">
        <v>12</v>
      </c>
      <c r="G1658" s="66" t="str">
        <f>_xlfn.XLOOKUP(E1658,'Cost Pools'!$A$3:$A$8,'Cost Pools'!$B$3:$B$8,"Tarkista KP-numero")</f>
        <v>Accounting</v>
      </c>
      <c r="H1658" s="66" t="str">
        <f>_xlfn.XLOOKUP(F1658,'Cost Pools'!$C$3:$C$13,'Cost Pools'!$D$3:$D$13,"Check CP Number")</f>
        <v>Los Angeles</v>
      </c>
      <c r="I1658" s="67">
        <v>879.62</v>
      </c>
      <c r="J1658" s="68"/>
      <c r="K1658" s="66">
        <v>207</v>
      </c>
      <c r="L1658" s="68" t="s">
        <v>3036</v>
      </c>
    </row>
    <row r="1659" spans="1:12">
      <c r="A1659" s="63">
        <v>1600</v>
      </c>
      <c r="B1659" s="63" t="s">
        <v>3162</v>
      </c>
      <c r="C1659" s="64" t="s">
        <v>1710</v>
      </c>
      <c r="D1659" s="65">
        <v>42991</v>
      </c>
      <c r="E1659" s="66">
        <v>1</v>
      </c>
      <c r="F1659" s="66">
        <v>12</v>
      </c>
      <c r="G1659" s="66" t="str">
        <f>_xlfn.XLOOKUP(E1659,'Cost Pools'!$A$3:$A$8,'Cost Pools'!$B$3:$B$8,"Tarkista KP-numero")</f>
        <v>Accounting</v>
      </c>
      <c r="H1659" s="66" t="str">
        <f>_xlfn.XLOOKUP(F1659,'Cost Pools'!$C$3:$C$13,'Cost Pools'!$D$3:$D$13,"Check CP Number")</f>
        <v>Los Angeles</v>
      </c>
      <c r="I1659" s="67">
        <v>879.62</v>
      </c>
      <c r="J1659" s="68"/>
      <c r="K1659" s="66">
        <v>207</v>
      </c>
      <c r="L1659" s="68" t="s">
        <v>3036</v>
      </c>
    </row>
    <row r="1660" spans="1:12">
      <c r="A1660" s="63">
        <v>1600</v>
      </c>
      <c r="B1660" s="63" t="s">
        <v>3162</v>
      </c>
      <c r="C1660" s="64" t="s">
        <v>1711</v>
      </c>
      <c r="D1660" s="65">
        <v>42991</v>
      </c>
      <c r="E1660" s="66">
        <v>2</v>
      </c>
      <c r="F1660" s="66">
        <v>22</v>
      </c>
      <c r="G1660" s="66" t="str">
        <f>_xlfn.XLOOKUP(E1660,'Cost Pools'!$A$3:$A$8,'Cost Pools'!$B$3:$B$8,"Tarkista KP-numero")</f>
        <v>Consulting</v>
      </c>
      <c r="H1660" s="66" t="str">
        <f>_xlfn.XLOOKUP(F1660,'Cost Pools'!$C$3:$C$13,'Cost Pools'!$D$3:$D$13,"Check CP Number")</f>
        <v>Pittsburg</v>
      </c>
      <c r="I1660" s="67">
        <v>1005.28</v>
      </c>
      <c r="J1660" s="68"/>
      <c r="K1660" s="66">
        <v>2077</v>
      </c>
      <c r="L1660" s="68" t="s">
        <v>3111</v>
      </c>
    </row>
    <row r="1661" spans="1:12">
      <c r="A1661" s="63">
        <v>1600</v>
      </c>
      <c r="B1661" s="63" t="s">
        <v>3162</v>
      </c>
      <c r="C1661" s="64" t="s">
        <v>1712</v>
      </c>
      <c r="D1661" s="65">
        <v>42991</v>
      </c>
      <c r="E1661" s="66">
        <v>1</v>
      </c>
      <c r="F1661" s="66">
        <v>12</v>
      </c>
      <c r="G1661" s="66" t="str">
        <f>_xlfn.XLOOKUP(E1661,'Cost Pools'!$A$3:$A$8,'Cost Pools'!$B$3:$B$8,"Tarkista KP-numero")</f>
        <v>Accounting</v>
      </c>
      <c r="H1661" s="66" t="str">
        <f>_xlfn.XLOOKUP(F1661,'Cost Pools'!$C$3:$C$13,'Cost Pools'!$D$3:$D$13,"Check CP Number")</f>
        <v>Los Angeles</v>
      </c>
      <c r="I1661" s="67">
        <v>1759.24</v>
      </c>
      <c r="J1661" s="68"/>
      <c r="K1661" s="66">
        <v>2077</v>
      </c>
      <c r="L1661" s="68" t="s">
        <v>3111</v>
      </c>
    </row>
    <row r="1662" spans="1:12">
      <c r="A1662" s="63">
        <v>1600</v>
      </c>
      <c r="B1662" s="63" t="s">
        <v>3162</v>
      </c>
      <c r="C1662" s="64" t="s">
        <v>1713</v>
      </c>
      <c r="D1662" s="65">
        <v>42991</v>
      </c>
      <c r="E1662" s="66">
        <v>1</v>
      </c>
      <c r="F1662" s="66">
        <v>12</v>
      </c>
      <c r="G1662" s="66" t="str">
        <f>_xlfn.XLOOKUP(E1662,'Cost Pools'!$A$3:$A$8,'Cost Pools'!$B$3:$B$8,"Tarkista KP-numero")</f>
        <v>Accounting</v>
      </c>
      <c r="H1662" s="66" t="str">
        <f>_xlfn.XLOOKUP(F1662,'Cost Pools'!$C$3:$C$13,'Cost Pools'!$D$3:$D$13,"Check CP Number")</f>
        <v>Los Angeles</v>
      </c>
      <c r="I1662" s="67">
        <v>1256.5999999999999</v>
      </c>
      <c r="J1662" s="68"/>
      <c r="K1662" s="66">
        <v>1268</v>
      </c>
      <c r="L1662" s="68" t="s">
        <v>3099</v>
      </c>
    </row>
    <row r="1663" spans="1:12">
      <c r="A1663" s="63">
        <v>1600</v>
      </c>
      <c r="B1663" s="63" t="s">
        <v>3162</v>
      </c>
      <c r="C1663" s="64" t="s">
        <v>1714</v>
      </c>
      <c r="D1663" s="65">
        <v>42991</v>
      </c>
      <c r="E1663" s="66">
        <v>3</v>
      </c>
      <c r="F1663" s="68"/>
      <c r="G1663" s="66" t="str">
        <f>_xlfn.XLOOKUP(E1663,'Cost Pools'!$A$3:$A$8,'Cost Pools'!$B$3:$B$8,"Tarkista KP-numero")</f>
        <v>Seminars</v>
      </c>
      <c r="H1663" s="66" t="str">
        <f>_xlfn.XLOOKUP(F1663,'Cost Pools'!$C$3:$C$13,'Cost Pools'!$D$3:$D$13,"Check CP Number")</f>
        <v>Check CP Number</v>
      </c>
      <c r="I1663" s="67">
        <v>231.8</v>
      </c>
      <c r="J1663" s="68"/>
      <c r="K1663" s="66">
        <v>2951</v>
      </c>
      <c r="L1663" s="68" t="s">
        <v>3140</v>
      </c>
    </row>
    <row r="1664" spans="1:12">
      <c r="A1664" s="63">
        <v>1600</v>
      </c>
      <c r="B1664" s="63" t="s">
        <v>3162</v>
      </c>
      <c r="C1664" s="64" t="s">
        <v>1715</v>
      </c>
      <c r="D1664" s="65">
        <v>42991</v>
      </c>
      <c r="E1664" s="66">
        <v>3</v>
      </c>
      <c r="F1664" s="68"/>
      <c r="G1664" s="66" t="str">
        <f>_xlfn.XLOOKUP(E1664,'Cost Pools'!$A$3:$A$8,'Cost Pools'!$B$3:$B$8,"Tarkista KP-numero")</f>
        <v>Seminars</v>
      </c>
      <c r="H1664" s="66" t="str">
        <f>_xlfn.XLOOKUP(F1664,'Cost Pools'!$C$3:$C$13,'Cost Pools'!$D$3:$D$13,"Check CP Number")</f>
        <v>Check CP Number</v>
      </c>
      <c r="I1664" s="67">
        <v>219.6</v>
      </c>
      <c r="J1664" s="68"/>
      <c r="K1664" s="66">
        <v>3099</v>
      </c>
      <c r="L1664" s="68" t="s">
        <v>3145</v>
      </c>
    </row>
    <row r="1665" spans="1:12">
      <c r="A1665" s="63">
        <v>1600</v>
      </c>
      <c r="B1665" s="63" t="s">
        <v>3162</v>
      </c>
      <c r="C1665" s="64" t="s">
        <v>1716</v>
      </c>
      <c r="D1665" s="65">
        <v>42991</v>
      </c>
      <c r="E1665" s="66">
        <v>1</v>
      </c>
      <c r="F1665" s="66">
        <v>12</v>
      </c>
      <c r="G1665" s="66" t="str">
        <f>_xlfn.XLOOKUP(E1665,'Cost Pools'!$A$3:$A$8,'Cost Pools'!$B$3:$B$8,"Tarkista KP-numero")</f>
        <v>Accounting</v>
      </c>
      <c r="H1665" s="66" t="str">
        <f>_xlfn.XLOOKUP(F1665,'Cost Pools'!$C$3:$C$13,'Cost Pools'!$D$3:$D$13,"Check CP Number")</f>
        <v>Los Angeles</v>
      </c>
      <c r="I1665" s="67">
        <v>677.1</v>
      </c>
      <c r="J1665" s="68"/>
      <c r="K1665" s="66">
        <v>3099</v>
      </c>
      <c r="L1665" s="68" t="s">
        <v>3145</v>
      </c>
    </row>
    <row r="1666" spans="1:12">
      <c r="A1666" s="63">
        <v>1600</v>
      </c>
      <c r="B1666" s="63" t="s">
        <v>3162</v>
      </c>
      <c r="C1666" s="64" t="s">
        <v>1717</v>
      </c>
      <c r="D1666" s="65">
        <v>42991</v>
      </c>
      <c r="E1666" s="66">
        <v>1</v>
      </c>
      <c r="F1666" s="66">
        <v>12</v>
      </c>
      <c r="G1666" s="66" t="str">
        <f>_xlfn.XLOOKUP(E1666,'Cost Pools'!$A$3:$A$8,'Cost Pools'!$B$3:$B$8,"Tarkista KP-numero")</f>
        <v>Accounting</v>
      </c>
      <c r="H1666" s="66" t="str">
        <f>_xlfn.XLOOKUP(F1666,'Cost Pools'!$C$3:$C$13,'Cost Pools'!$D$3:$D$13,"Check CP Number")</f>
        <v>Los Angeles</v>
      </c>
      <c r="I1666" s="67">
        <v>507.52</v>
      </c>
      <c r="J1666" s="68"/>
      <c r="K1666" s="66">
        <v>3099</v>
      </c>
      <c r="L1666" s="68" t="s">
        <v>3145</v>
      </c>
    </row>
    <row r="1667" spans="1:12">
      <c r="A1667" s="63">
        <v>1600</v>
      </c>
      <c r="B1667" s="63" t="s">
        <v>3162</v>
      </c>
      <c r="C1667" s="64" t="s">
        <v>1718</v>
      </c>
      <c r="D1667" s="65">
        <v>42991</v>
      </c>
      <c r="E1667" s="66">
        <v>1</v>
      </c>
      <c r="F1667" s="66">
        <v>12</v>
      </c>
      <c r="G1667" s="66" t="str">
        <f>_xlfn.XLOOKUP(E1667,'Cost Pools'!$A$3:$A$8,'Cost Pools'!$B$3:$B$8,"Tarkista KP-numero")</f>
        <v>Accounting</v>
      </c>
      <c r="H1667" s="66" t="str">
        <f>_xlfn.XLOOKUP(F1667,'Cost Pools'!$C$3:$C$13,'Cost Pools'!$D$3:$D$13,"Check CP Number")</f>
        <v>Los Angeles</v>
      </c>
      <c r="I1667" s="67">
        <v>1005.28</v>
      </c>
      <c r="J1667" s="68"/>
      <c r="K1667" s="66">
        <v>3099</v>
      </c>
      <c r="L1667" s="68" t="s">
        <v>3145</v>
      </c>
    </row>
    <row r="1668" spans="1:12">
      <c r="A1668" s="63">
        <v>1600</v>
      </c>
      <c r="B1668" s="63" t="s">
        <v>3162</v>
      </c>
      <c r="C1668" s="64" t="s">
        <v>1719</v>
      </c>
      <c r="D1668" s="65">
        <v>42998</v>
      </c>
      <c r="E1668" s="66">
        <v>6</v>
      </c>
      <c r="F1668" s="66">
        <v>61</v>
      </c>
      <c r="G1668" s="66" t="str">
        <f>_xlfn.XLOOKUP(E1668,'Cost Pools'!$A$3:$A$8,'Cost Pools'!$B$3:$B$8,"Tarkista KP-numero")</f>
        <v>Other Services</v>
      </c>
      <c r="H1668" s="66" t="str">
        <f>_xlfn.XLOOKUP(F1668,'Cost Pools'!$C$3:$C$13,'Cost Pools'!$D$3:$D$13,"Check CP Number")</f>
        <v>New York</v>
      </c>
      <c r="I1668" s="67">
        <v>829.6</v>
      </c>
      <c r="J1668" s="68"/>
      <c r="K1668" s="66">
        <v>515</v>
      </c>
      <c r="L1668" s="68" t="s">
        <v>3063</v>
      </c>
    </row>
    <row r="1669" spans="1:12">
      <c r="A1669" s="63">
        <v>1600</v>
      </c>
      <c r="B1669" s="63" t="s">
        <v>3162</v>
      </c>
      <c r="C1669" s="64" t="s">
        <v>1720</v>
      </c>
      <c r="D1669" s="65">
        <v>42998</v>
      </c>
      <c r="E1669" s="66">
        <v>2</v>
      </c>
      <c r="F1669" s="66">
        <v>21</v>
      </c>
      <c r="G1669" s="66" t="str">
        <f>_xlfn.XLOOKUP(E1669,'Cost Pools'!$A$3:$A$8,'Cost Pools'!$B$3:$B$8,"Tarkista KP-numero")</f>
        <v>Consulting</v>
      </c>
      <c r="H1669" s="66" t="str">
        <f>_xlfn.XLOOKUP(F1669,'Cost Pools'!$C$3:$C$13,'Cost Pools'!$D$3:$D$13,"Check CP Number")</f>
        <v>London</v>
      </c>
      <c r="I1669" s="67">
        <v>2562</v>
      </c>
      <c r="J1669" s="68"/>
      <c r="K1669" s="66">
        <v>2432</v>
      </c>
      <c r="L1669" s="68" t="s">
        <v>3121</v>
      </c>
    </row>
    <row r="1670" spans="1:12">
      <c r="A1670" s="63">
        <v>1600</v>
      </c>
      <c r="B1670" s="63" t="s">
        <v>3162</v>
      </c>
      <c r="C1670" s="64" t="s">
        <v>1721</v>
      </c>
      <c r="D1670" s="65">
        <v>42998</v>
      </c>
      <c r="E1670" s="66">
        <v>6</v>
      </c>
      <c r="F1670" s="66">
        <v>61</v>
      </c>
      <c r="G1670" s="66" t="str">
        <f>_xlfn.XLOOKUP(E1670,'Cost Pools'!$A$3:$A$8,'Cost Pools'!$B$3:$B$8,"Tarkista KP-numero")</f>
        <v>Other Services</v>
      </c>
      <c r="H1670" s="66" t="str">
        <f>_xlfn.XLOOKUP(F1670,'Cost Pools'!$C$3:$C$13,'Cost Pools'!$D$3:$D$13,"Check CP Number")</f>
        <v>New York</v>
      </c>
      <c r="I1670" s="67">
        <v>838.14</v>
      </c>
      <c r="J1670" s="68"/>
      <c r="K1670" s="66">
        <v>2432</v>
      </c>
      <c r="L1670" s="68" t="s">
        <v>3121</v>
      </c>
    </row>
    <row r="1671" spans="1:12">
      <c r="A1671" s="63">
        <v>1600</v>
      </c>
      <c r="B1671" s="63" t="s">
        <v>3162</v>
      </c>
      <c r="C1671" s="64" t="s">
        <v>1722</v>
      </c>
      <c r="D1671" s="65">
        <v>42998</v>
      </c>
      <c r="E1671" s="66">
        <v>6</v>
      </c>
      <c r="F1671" s="66">
        <v>63</v>
      </c>
      <c r="G1671" s="66" t="str">
        <f>_xlfn.XLOOKUP(E1671,'Cost Pools'!$A$3:$A$8,'Cost Pools'!$B$3:$B$8,"Tarkista KP-numero")</f>
        <v>Other Services</v>
      </c>
      <c r="H1671" s="66" t="str">
        <f>_xlfn.XLOOKUP(F1671,'Cost Pools'!$C$3:$C$13,'Cost Pools'!$D$3:$D$13,"Check CP Number")</f>
        <v>Check CP Number</v>
      </c>
      <c r="I1671" s="67">
        <v>10339.5</v>
      </c>
      <c r="J1671" s="68"/>
      <c r="K1671" s="66">
        <v>3077</v>
      </c>
      <c r="L1671" s="68" t="s">
        <v>3143</v>
      </c>
    </row>
    <row r="1672" spans="1:12">
      <c r="A1672" s="63">
        <v>1600</v>
      </c>
      <c r="B1672" s="63" t="s">
        <v>3162</v>
      </c>
      <c r="C1672" s="64" t="s">
        <v>1723</v>
      </c>
      <c r="D1672" s="65">
        <v>42999</v>
      </c>
      <c r="E1672" s="66">
        <v>1</v>
      </c>
      <c r="F1672" s="66">
        <v>12</v>
      </c>
      <c r="G1672" s="66" t="str">
        <f>_xlfn.XLOOKUP(E1672,'Cost Pools'!$A$3:$A$8,'Cost Pools'!$B$3:$B$8,"Tarkista KP-numero")</f>
        <v>Accounting</v>
      </c>
      <c r="H1672" s="66" t="str">
        <f>_xlfn.XLOOKUP(F1672,'Cost Pools'!$C$3:$C$13,'Cost Pools'!$D$3:$D$13,"Check CP Number")</f>
        <v>Los Angeles</v>
      </c>
      <c r="I1672" s="67">
        <v>3583.14</v>
      </c>
      <c r="J1672" s="68"/>
      <c r="K1672" s="66">
        <v>320</v>
      </c>
      <c r="L1672" s="68" t="s">
        <v>3052</v>
      </c>
    </row>
    <row r="1673" spans="1:12">
      <c r="A1673" s="63">
        <v>1600</v>
      </c>
      <c r="B1673" s="63" t="s">
        <v>3162</v>
      </c>
      <c r="C1673" s="64" t="s">
        <v>1724</v>
      </c>
      <c r="D1673" s="65">
        <v>42999</v>
      </c>
      <c r="E1673" s="66">
        <v>2</v>
      </c>
      <c r="F1673" s="66">
        <v>22</v>
      </c>
      <c r="G1673" s="66" t="str">
        <f>_xlfn.XLOOKUP(E1673,'Cost Pools'!$A$3:$A$8,'Cost Pools'!$B$3:$B$8,"Tarkista KP-numero")</f>
        <v>Consulting</v>
      </c>
      <c r="H1673" s="66" t="str">
        <f>_xlfn.XLOOKUP(F1673,'Cost Pools'!$C$3:$C$13,'Cost Pools'!$D$3:$D$13,"Check CP Number")</f>
        <v>Pittsburg</v>
      </c>
      <c r="I1673" s="67">
        <v>3172</v>
      </c>
      <c r="J1673" s="68"/>
      <c r="K1673" s="66">
        <v>577</v>
      </c>
      <c r="L1673" s="68" t="s">
        <v>3066</v>
      </c>
    </row>
    <row r="1674" spans="1:12">
      <c r="A1674" s="63">
        <v>1600</v>
      </c>
      <c r="B1674" s="63" t="s">
        <v>3162</v>
      </c>
      <c r="C1674" s="64" t="s">
        <v>1725</v>
      </c>
      <c r="D1674" s="65">
        <v>42999</v>
      </c>
      <c r="E1674" s="66">
        <v>1</v>
      </c>
      <c r="F1674" s="66">
        <v>12</v>
      </c>
      <c r="G1674" s="66" t="str">
        <f>_xlfn.XLOOKUP(E1674,'Cost Pools'!$A$3:$A$8,'Cost Pools'!$B$3:$B$8,"Tarkista KP-numero")</f>
        <v>Accounting</v>
      </c>
      <c r="H1674" s="66" t="str">
        <f>_xlfn.XLOOKUP(F1674,'Cost Pools'!$C$3:$C$13,'Cost Pools'!$D$3:$D$13,"Check CP Number")</f>
        <v>Los Angeles</v>
      </c>
      <c r="I1674" s="67">
        <v>1005.28</v>
      </c>
      <c r="J1674" s="68"/>
      <c r="K1674" s="66">
        <v>716</v>
      </c>
      <c r="L1674" s="68" t="s">
        <v>3077</v>
      </c>
    </row>
    <row r="1675" spans="1:12">
      <c r="A1675" s="63">
        <v>1600</v>
      </c>
      <c r="B1675" s="63" t="s">
        <v>3162</v>
      </c>
      <c r="C1675" s="64" t="s">
        <v>1726</v>
      </c>
      <c r="D1675" s="65">
        <v>42999</v>
      </c>
      <c r="E1675" s="66">
        <v>2</v>
      </c>
      <c r="F1675" s="66">
        <v>22</v>
      </c>
      <c r="G1675" s="66" t="str">
        <f>_xlfn.XLOOKUP(E1675,'Cost Pools'!$A$3:$A$8,'Cost Pools'!$B$3:$B$8,"Tarkista KP-numero")</f>
        <v>Consulting</v>
      </c>
      <c r="H1675" s="66" t="str">
        <f>_xlfn.XLOOKUP(F1675,'Cost Pools'!$C$3:$C$13,'Cost Pools'!$D$3:$D$13,"Check CP Number")</f>
        <v>Pittsburg</v>
      </c>
      <c r="I1675" s="67">
        <v>1650.42</v>
      </c>
      <c r="J1675" s="68"/>
      <c r="K1675" s="66">
        <v>716</v>
      </c>
      <c r="L1675" s="68" t="s">
        <v>3077</v>
      </c>
    </row>
    <row r="1676" spans="1:12">
      <c r="A1676" s="63">
        <v>1600</v>
      </c>
      <c r="B1676" s="63" t="s">
        <v>3162</v>
      </c>
      <c r="C1676" s="64" t="s">
        <v>1727</v>
      </c>
      <c r="D1676" s="65">
        <v>42999</v>
      </c>
      <c r="E1676" s="66">
        <v>3</v>
      </c>
      <c r="F1676" s="68"/>
      <c r="G1676" s="66" t="str">
        <f>_xlfn.XLOOKUP(E1676,'Cost Pools'!$A$3:$A$8,'Cost Pools'!$B$3:$B$8,"Tarkista KP-numero")</f>
        <v>Seminars</v>
      </c>
      <c r="H1676" s="66" t="str">
        <f>_xlfn.XLOOKUP(F1676,'Cost Pools'!$C$3:$C$13,'Cost Pools'!$D$3:$D$13,"Check CP Number")</f>
        <v>Check CP Number</v>
      </c>
      <c r="I1676" s="67">
        <v>219.6</v>
      </c>
      <c r="J1676" s="68"/>
      <c r="K1676" s="66">
        <v>971</v>
      </c>
      <c r="L1676" s="68" t="s">
        <v>3090</v>
      </c>
    </row>
    <row r="1677" spans="1:12">
      <c r="A1677" s="63">
        <v>1600</v>
      </c>
      <c r="B1677" s="63" t="s">
        <v>3162</v>
      </c>
      <c r="C1677" s="64" t="s">
        <v>1728</v>
      </c>
      <c r="D1677" s="65">
        <v>42999</v>
      </c>
      <c r="E1677" s="66">
        <v>2</v>
      </c>
      <c r="F1677" s="66">
        <v>22</v>
      </c>
      <c r="G1677" s="66" t="str">
        <f>_xlfn.XLOOKUP(E1677,'Cost Pools'!$A$3:$A$8,'Cost Pools'!$B$3:$B$8,"Tarkista KP-numero")</f>
        <v>Consulting</v>
      </c>
      <c r="H1677" s="66" t="str">
        <f>_xlfn.XLOOKUP(F1677,'Cost Pools'!$C$3:$C$13,'Cost Pools'!$D$3:$D$13,"Check CP Number")</f>
        <v>Pittsburg</v>
      </c>
      <c r="I1677" s="67">
        <v>2318</v>
      </c>
      <c r="J1677" s="68"/>
      <c r="K1677" s="66">
        <v>2450</v>
      </c>
      <c r="L1677" s="68" t="s">
        <v>3169</v>
      </c>
    </row>
    <row r="1678" spans="1:12">
      <c r="A1678" s="63">
        <v>1600</v>
      </c>
      <c r="B1678" s="63" t="s">
        <v>3162</v>
      </c>
      <c r="C1678" s="64" t="s">
        <v>1729</v>
      </c>
      <c r="D1678" s="65">
        <v>42999</v>
      </c>
      <c r="E1678" s="66">
        <v>2</v>
      </c>
      <c r="F1678" s="66">
        <v>22</v>
      </c>
      <c r="G1678" s="66" t="str">
        <f>_xlfn.XLOOKUP(E1678,'Cost Pools'!$A$3:$A$8,'Cost Pools'!$B$3:$B$8,"Tarkista KP-numero")</f>
        <v>Consulting</v>
      </c>
      <c r="H1678" s="66" t="str">
        <f>_xlfn.XLOOKUP(F1678,'Cost Pools'!$C$3:$C$13,'Cost Pools'!$D$3:$D$13,"Check CP Number")</f>
        <v>Pittsburg</v>
      </c>
      <c r="I1678" s="67">
        <v>1708</v>
      </c>
      <c r="J1678" s="68"/>
      <c r="K1678" s="66">
        <v>2457</v>
      </c>
      <c r="L1678" s="68" t="s">
        <v>3165</v>
      </c>
    </row>
    <row r="1679" spans="1:12">
      <c r="A1679" s="63">
        <v>1600</v>
      </c>
      <c r="B1679" s="63" t="s">
        <v>3162</v>
      </c>
      <c r="C1679" s="64" t="s">
        <v>1730</v>
      </c>
      <c r="D1679" s="65">
        <v>42999</v>
      </c>
      <c r="E1679" s="66">
        <v>2</v>
      </c>
      <c r="F1679" s="66">
        <v>22</v>
      </c>
      <c r="G1679" s="66" t="str">
        <f>_xlfn.XLOOKUP(E1679,'Cost Pools'!$A$3:$A$8,'Cost Pools'!$B$3:$B$8,"Tarkista KP-numero")</f>
        <v>Consulting</v>
      </c>
      <c r="H1679" s="66" t="str">
        <f>_xlfn.XLOOKUP(F1679,'Cost Pools'!$C$3:$C$13,'Cost Pools'!$D$3:$D$13,"Check CP Number")</f>
        <v>Pittsburg</v>
      </c>
      <c r="I1679" s="67">
        <v>2318</v>
      </c>
      <c r="J1679" s="68"/>
      <c r="K1679" s="66">
        <v>2816</v>
      </c>
      <c r="L1679" s="68" t="s">
        <v>3136</v>
      </c>
    </row>
    <row r="1680" spans="1:12">
      <c r="A1680" s="63">
        <v>1600</v>
      </c>
      <c r="B1680" s="63" t="s">
        <v>3162</v>
      </c>
      <c r="C1680" s="64" t="s">
        <v>1731</v>
      </c>
      <c r="D1680" s="65">
        <v>42999</v>
      </c>
      <c r="E1680" s="66">
        <v>2</v>
      </c>
      <c r="F1680" s="66">
        <v>22</v>
      </c>
      <c r="G1680" s="66" t="str">
        <f>_xlfn.XLOOKUP(E1680,'Cost Pools'!$A$3:$A$8,'Cost Pools'!$B$3:$B$8,"Tarkista KP-numero")</f>
        <v>Consulting</v>
      </c>
      <c r="H1680" s="66" t="str">
        <f>_xlfn.XLOOKUP(F1680,'Cost Pools'!$C$3:$C$13,'Cost Pools'!$D$3:$D$13,"Check CP Number")</f>
        <v>Pittsburg</v>
      </c>
      <c r="I1680" s="67">
        <v>2318</v>
      </c>
      <c r="J1680" s="68"/>
      <c r="K1680" s="66">
        <v>3099</v>
      </c>
      <c r="L1680" s="68" t="s">
        <v>3145</v>
      </c>
    </row>
    <row r="1681" spans="1:12">
      <c r="A1681" s="63">
        <v>1600</v>
      </c>
      <c r="B1681" s="63" t="s">
        <v>3162</v>
      </c>
      <c r="C1681" s="64" t="s">
        <v>1732</v>
      </c>
      <c r="D1681" s="65">
        <v>42999</v>
      </c>
      <c r="E1681" s="66">
        <v>2</v>
      </c>
      <c r="F1681" s="66">
        <v>22</v>
      </c>
      <c r="G1681" s="66" t="str">
        <f>_xlfn.XLOOKUP(E1681,'Cost Pools'!$A$3:$A$8,'Cost Pools'!$B$3:$B$8,"Tarkista KP-numero")</f>
        <v>Consulting</v>
      </c>
      <c r="H1681" s="66" t="str">
        <f>_xlfn.XLOOKUP(F1681,'Cost Pools'!$C$3:$C$13,'Cost Pools'!$D$3:$D$13,"Check CP Number")</f>
        <v>Pittsburg</v>
      </c>
      <c r="I1681" s="67">
        <v>2318</v>
      </c>
      <c r="J1681" s="68"/>
      <c r="K1681" s="66">
        <v>1126</v>
      </c>
      <c r="L1681" s="68" t="s">
        <v>3096</v>
      </c>
    </row>
    <row r="1682" spans="1:12">
      <c r="A1682" s="63">
        <v>1600</v>
      </c>
      <c r="B1682" s="63" t="s">
        <v>3162</v>
      </c>
      <c r="C1682" s="64" t="s">
        <v>1733</v>
      </c>
      <c r="D1682" s="65">
        <v>42999</v>
      </c>
      <c r="E1682" s="66">
        <v>1</v>
      </c>
      <c r="F1682" s="66">
        <v>12</v>
      </c>
      <c r="G1682" s="66" t="str">
        <f>_xlfn.XLOOKUP(E1682,'Cost Pools'!$A$3:$A$8,'Cost Pools'!$B$3:$B$8,"Tarkista KP-numero")</f>
        <v>Accounting</v>
      </c>
      <c r="H1682" s="66" t="str">
        <f>_xlfn.XLOOKUP(F1682,'Cost Pools'!$C$3:$C$13,'Cost Pools'!$D$3:$D$13,"Check CP Number")</f>
        <v>Los Angeles</v>
      </c>
      <c r="I1682" s="67">
        <v>719.8</v>
      </c>
      <c r="J1682" s="68"/>
      <c r="K1682" s="66">
        <v>1126</v>
      </c>
      <c r="L1682" s="68" t="s">
        <v>3096</v>
      </c>
    </row>
    <row r="1683" spans="1:12">
      <c r="A1683" s="63">
        <v>1600</v>
      </c>
      <c r="B1683" s="63" t="s">
        <v>3162</v>
      </c>
      <c r="C1683" s="64" t="s">
        <v>1734</v>
      </c>
      <c r="D1683" s="65">
        <v>42999</v>
      </c>
      <c r="E1683" s="66">
        <v>2</v>
      </c>
      <c r="F1683" s="66">
        <v>22</v>
      </c>
      <c r="G1683" s="66" t="str">
        <f>_xlfn.XLOOKUP(E1683,'Cost Pools'!$A$3:$A$8,'Cost Pools'!$B$3:$B$8,"Tarkista KP-numero")</f>
        <v>Consulting</v>
      </c>
      <c r="H1683" s="66" t="str">
        <f>_xlfn.XLOOKUP(F1683,'Cost Pools'!$C$3:$C$13,'Cost Pools'!$D$3:$D$13,"Check CP Number")</f>
        <v>Pittsburg</v>
      </c>
      <c r="I1683" s="67">
        <v>1073.5999999999999</v>
      </c>
      <c r="J1683" s="68"/>
      <c r="K1683" s="66">
        <v>1126</v>
      </c>
      <c r="L1683" s="68" t="s">
        <v>3096</v>
      </c>
    </row>
    <row r="1684" spans="1:12">
      <c r="A1684" s="63">
        <v>1600</v>
      </c>
      <c r="B1684" s="63" t="s">
        <v>3162</v>
      </c>
      <c r="C1684" s="64" t="s">
        <v>1735</v>
      </c>
      <c r="D1684" s="65">
        <v>42999</v>
      </c>
      <c r="E1684" s="66">
        <v>1</v>
      </c>
      <c r="F1684" s="66">
        <v>12</v>
      </c>
      <c r="G1684" s="66" t="str">
        <f>_xlfn.XLOOKUP(E1684,'Cost Pools'!$A$3:$A$8,'Cost Pools'!$B$3:$B$8,"Tarkista KP-numero")</f>
        <v>Accounting</v>
      </c>
      <c r="H1684" s="66" t="str">
        <f>_xlfn.XLOOKUP(F1684,'Cost Pools'!$C$3:$C$13,'Cost Pools'!$D$3:$D$13,"Check CP Number")</f>
        <v>Los Angeles</v>
      </c>
      <c r="I1684" s="67">
        <v>1256.5999999999999</v>
      </c>
      <c r="J1684" s="68"/>
      <c r="K1684" s="66">
        <v>1511</v>
      </c>
      <c r="L1684" s="68" t="s">
        <v>3103</v>
      </c>
    </row>
    <row r="1685" spans="1:12">
      <c r="A1685" s="63">
        <v>1600</v>
      </c>
      <c r="B1685" s="63" t="s">
        <v>3162</v>
      </c>
      <c r="C1685" s="64" t="s">
        <v>1736</v>
      </c>
      <c r="D1685" s="65">
        <v>42999</v>
      </c>
      <c r="E1685" s="66">
        <v>1</v>
      </c>
      <c r="F1685" s="66">
        <v>12</v>
      </c>
      <c r="G1685" s="66" t="str">
        <f>_xlfn.XLOOKUP(E1685,'Cost Pools'!$A$3:$A$8,'Cost Pools'!$B$3:$B$8,"Tarkista KP-numero")</f>
        <v>Accounting</v>
      </c>
      <c r="H1685" s="66" t="str">
        <f>_xlfn.XLOOKUP(F1685,'Cost Pools'!$C$3:$C$13,'Cost Pools'!$D$3:$D$13,"Check CP Number")</f>
        <v>Los Angeles</v>
      </c>
      <c r="I1685" s="67">
        <v>1256.5999999999999</v>
      </c>
      <c r="J1685" s="68"/>
      <c r="K1685" s="66">
        <v>1511</v>
      </c>
      <c r="L1685" s="68" t="s">
        <v>3103</v>
      </c>
    </row>
    <row r="1686" spans="1:12">
      <c r="A1686" s="63">
        <v>1600</v>
      </c>
      <c r="B1686" s="63" t="s">
        <v>3162</v>
      </c>
      <c r="C1686" s="64" t="s">
        <v>1737</v>
      </c>
      <c r="D1686" s="65">
        <v>42999</v>
      </c>
      <c r="E1686" s="66">
        <v>2</v>
      </c>
      <c r="F1686" s="66">
        <v>22</v>
      </c>
      <c r="G1686" s="66" t="str">
        <f>_xlfn.XLOOKUP(E1686,'Cost Pools'!$A$3:$A$8,'Cost Pools'!$B$3:$B$8,"Tarkista KP-numero")</f>
        <v>Consulting</v>
      </c>
      <c r="H1686" s="66" t="str">
        <f>_xlfn.XLOOKUP(F1686,'Cost Pools'!$C$3:$C$13,'Cost Pools'!$D$3:$D$13,"Check CP Number")</f>
        <v>Pittsburg</v>
      </c>
      <c r="I1686" s="67">
        <v>2318</v>
      </c>
      <c r="J1686" s="68"/>
      <c r="K1686" s="66">
        <v>1511</v>
      </c>
      <c r="L1686" s="68" t="s">
        <v>3103</v>
      </c>
    </row>
    <row r="1687" spans="1:12">
      <c r="A1687" s="63">
        <v>1600</v>
      </c>
      <c r="B1687" s="63" t="s">
        <v>3162</v>
      </c>
      <c r="C1687" s="64" t="s">
        <v>1738</v>
      </c>
      <c r="D1687" s="65">
        <v>42999</v>
      </c>
      <c r="E1687" s="66">
        <v>1</v>
      </c>
      <c r="F1687" s="66">
        <v>12</v>
      </c>
      <c r="G1687" s="66" t="str">
        <f>_xlfn.XLOOKUP(E1687,'Cost Pools'!$A$3:$A$8,'Cost Pools'!$B$3:$B$8,"Tarkista KP-numero")</f>
        <v>Accounting</v>
      </c>
      <c r="H1687" s="66" t="str">
        <f>_xlfn.XLOOKUP(F1687,'Cost Pools'!$C$3:$C$13,'Cost Pools'!$D$3:$D$13,"Check CP Number")</f>
        <v>Los Angeles</v>
      </c>
      <c r="I1687" s="67">
        <v>575.84</v>
      </c>
      <c r="J1687" s="68"/>
      <c r="K1687" s="66">
        <v>1511</v>
      </c>
      <c r="L1687" s="68" t="s">
        <v>3103</v>
      </c>
    </row>
    <row r="1688" spans="1:12">
      <c r="A1688" s="63">
        <v>1600</v>
      </c>
      <c r="B1688" s="63" t="s">
        <v>3162</v>
      </c>
      <c r="C1688" s="64" t="s">
        <v>1739</v>
      </c>
      <c r="D1688" s="65">
        <v>42999</v>
      </c>
      <c r="E1688" s="66">
        <v>2</v>
      </c>
      <c r="F1688" s="66">
        <v>22</v>
      </c>
      <c r="G1688" s="66" t="str">
        <f>_xlfn.XLOOKUP(E1688,'Cost Pools'!$A$3:$A$8,'Cost Pools'!$B$3:$B$8,"Tarkista KP-numero")</f>
        <v>Consulting</v>
      </c>
      <c r="H1688" s="66" t="str">
        <f>_xlfn.XLOOKUP(F1688,'Cost Pools'!$C$3:$C$13,'Cost Pools'!$D$3:$D$13,"Check CP Number")</f>
        <v>Pittsburg</v>
      </c>
      <c r="I1688" s="67">
        <v>1378.6</v>
      </c>
      <c r="J1688" s="68"/>
      <c r="K1688" s="66">
        <v>1119</v>
      </c>
      <c r="L1688" s="68" t="s">
        <v>3095</v>
      </c>
    </row>
    <row r="1689" spans="1:12">
      <c r="A1689" s="63">
        <v>1600</v>
      </c>
      <c r="B1689" s="63" t="s">
        <v>3162</v>
      </c>
      <c r="C1689" s="64" t="s">
        <v>1740</v>
      </c>
      <c r="D1689" s="65">
        <v>42999</v>
      </c>
      <c r="E1689" s="66">
        <v>2</v>
      </c>
      <c r="F1689" s="66">
        <v>22</v>
      </c>
      <c r="G1689" s="66" t="str">
        <f>_xlfn.XLOOKUP(E1689,'Cost Pools'!$A$3:$A$8,'Cost Pools'!$B$3:$B$8,"Tarkista KP-numero")</f>
        <v>Consulting</v>
      </c>
      <c r="H1689" s="66" t="str">
        <f>_xlfn.XLOOKUP(F1689,'Cost Pools'!$C$3:$C$13,'Cost Pools'!$D$3:$D$13,"Check CP Number")</f>
        <v>Pittsburg</v>
      </c>
      <c r="I1689" s="67">
        <v>2318</v>
      </c>
      <c r="J1689" s="68"/>
      <c r="K1689" s="66">
        <v>1119</v>
      </c>
      <c r="L1689" s="68" t="s">
        <v>3095</v>
      </c>
    </row>
    <row r="1690" spans="1:12">
      <c r="A1690" s="63">
        <v>1600</v>
      </c>
      <c r="B1690" s="63" t="s">
        <v>3162</v>
      </c>
      <c r="C1690" s="64" t="s">
        <v>1741</v>
      </c>
      <c r="D1690" s="65">
        <v>42999</v>
      </c>
      <c r="E1690" s="66">
        <v>2</v>
      </c>
      <c r="F1690" s="66">
        <v>22</v>
      </c>
      <c r="G1690" s="66" t="str">
        <f>_xlfn.XLOOKUP(E1690,'Cost Pools'!$A$3:$A$8,'Cost Pools'!$B$3:$B$8,"Tarkista KP-numero")</f>
        <v>Consulting</v>
      </c>
      <c r="H1690" s="66" t="str">
        <f>_xlfn.XLOOKUP(F1690,'Cost Pools'!$C$3:$C$13,'Cost Pools'!$D$3:$D$13,"Check CP Number")</f>
        <v>Pittsburg</v>
      </c>
      <c r="I1690" s="67">
        <v>1650.42</v>
      </c>
      <c r="J1690" s="68"/>
      <c r="K1690" s="66">
        <v>346</v>
      </c>
      <c r="L1690" s="68" t="s">
        <v>3053</v>
      </c>
    </row>
    <row r="1691" spans="1:12">
      <c r="A1691" s="63">
        <v>1600</v>
      </c>
      <c r="B1691" s="63" t="s">
        <v>3162</v>
      </c>
      <c r="C1691" s="64" t="s">
        <v>1742</v>
      </c>
      <c r="D1691" s="65">
        <v>42999</v>
      </c>
      <c r="E1691" s="66">
        <v>2</v>
      </c>
      <c r="F1691" s="66">
        <v>22</v>
      </c>
      <c r="G1691" s="66" t="str">
        <f>_xlfn.XLOOKUP(E1691,'Cost Pools'!$A$3:$A$8,'Cost Pools'!$B$3:$B$8,"Tarkista KP-numero")</f>
        <v>Consulting</v>
      </c>
      <c r="H1691" s="66" t="str">
        <f>_xlfn.XLOOKUP(F1691,'Cost Pools'!$C$3:$C$13,'Cost Pools'!$D$3:$D$13,"Check CP Number")</f>
        <v>Pittsburg</v>
      </c>
      <c r="I1691" s="67">
        <v>3246.42</v>
      </c>
      <c r="J1691" s="68"/>
      <c r="K1691" s="66">
        <v>346</v>
      </c>
      <c r="L1691" s="68" t="s">
        <v>3053</v>
      </c>
    </row>
    <row r="1692" spans="1:12">
      <c r="A1692" s="63">
        <v>1600</v>
      </c>
      <c r="B1692" s="63" t="s">
        <v>3162</v>
      </c>
      <c r="C1692" s="64" t="s">
        <v>1743</v>
      </c>
      <c r="D1692" s="65">
        <v>42999</v>
      </c>
      <c r="E1692" s="66">
        <v>3</v>
      </c>
      <c r="F1692" s="68"/>
      <c r="G1692" s="66" t="str">
        <f>_xlfn.XLOOKUP(E1692,'Cost Pools'!$A$3:$A$8,'Cost Pools'!$B$3:$B$8,"Tarkista KP-numero")</f>
        <v>Seminars</v>
      </c>
      <c r="H1692" s="66" t="str">
        <f>_xlfn.XLOOKUP(F1692,'Cost Pools'!$C$3:$C$13,'Cost Pools'!$D$3:$D$13,"Check CP Number")</f>
        <v>Check CP Number</v>
      </c>
      <c r="I1692" s="67">
        <v>219.6</v>
      </c>
      <c r="J1692" s="68"/>
      <c r="K1692" s="66">
        <v>346</v>
      </c>
      <c r="L1692" s="68" t="s">
        <v>3053</v>
      </c>
    </row>
    <row r="1693" spans="1:12">
      <c r="A1693" s="63">
        <v>1600</v>
      </c>
      <c r="B1693" s="63" t="s">
        <v>3162</v>
      </c>
      <c r="C1693" s="64" t="s">
        <v>1744</v>
      </c>
      <c r="D1693" s="65">
        <v>42999</v>
      </c>
      <c r="E1693" s="66">
        <v>1</v>
      </c>
      <c r="F1693" s="66">
        <v>12</v>
      </c>
      <c r="G1693" s="66" t="str">
        <f>_xlfn.XLOOKUP(E1693,'Cost Pools'!$A$3:$A$8,'Cost Pools'!$B$3:$B$8,"Tarkista KP-numero")</f>
        <v>Accounting</v>
      </c>
      <c r="H1693" s="66" t="str">
        <f>_xlfn.XLOOKUP(F1693,'Cost Pools'!$C$3:$C$13,'Cost Pools'!$D$3:$D$13,"Check CP Number")</f>
        <v>Los Angeles</v>
      </c>
      <c r="I1693" s="67">
        <v>503.86</v>
      </c>
      <c r="J1693" s="68"/>
      <c r="K1693" s="66">
        <v>133</v>
      </c>
      <c r="L1693" s="68" t="s">
        <v>3028</v>
      </c>
    </row>
    <row r="1694" spans="1:12">
      <c r="A1694" s="63">
        <v>1600</v>
      </c>
      <c r="B1694" s="63" t="s">
        <v>3162</v>
      </c>
      <c r="C1694" s="64" t="s">
        <v>1745</v>
      </c>
      <c r="D1694" s="65">
        <v>42999</v>
      </c>
      <c r="E1694" s="66">
        <v>3</v>
      </c>
      <c r="F1694" s="68"/>
      <c r="G1694" s="66" t="str">
        <f>_xlfn.XLOOKUP(E1694,'Cost Pools'!$A$3:$A$8,'Cost Pools'!$B$3:$B$8,"Tarkista KP-numero")</f>
        <v>Seminars</v>
      </c>
      <c r="H1694" s="66" t="str">
        <f>_xlfn.XLOOKUP(F1694,'Cost Pools'!$C$3:$C$13,'Cost Pools'!$D$3:$D$13,"Check CP Number")</f>
        <v>Check CP Number</v>
      </c>
      <c r="I1694" s="67">
        <v>295.24</v>
      </c>
      <c r="J1694" s="68"/>
      <c r="K1694" s="66">
        <v>133</v>
      </c>
      <c r="L1694" s="68" t="s">
        <v>3028</v>
      </c>
    </row>
    <row r="1695" spans="1:12">
      <c r="A1695" s="63">
        <v>1600</v>
      </c>
      <c r="B1695" s="63" t="s">
        <v>3162</v>
      </c>
      <c r="C1695" s="64" t="s">
        <v>1746</v>
      </c>
      <c r="D1695" s="65">
        <v>42999</v>
      </c>
      <c r="E1695" s="66">
        <v>2</v>
      </c>
      <c r="F1695" s="66">
        <v>22</v>
      </c>
      <c r="G1695" s="66" t="str">
        <f>_xlfn.XLOOKUP(E1695,'Cost Pools'!$A$3:$A$8,'Cost Pools'!$B$3:$B$8,"Tarkista KP-numero")</f>
        <v>Consulting</v>
      </c>
      <c r="H1695" s="66" t="str">
        <f>_xlfn.XLOOKUP(F1695,'Cost Pools'!$C$3:$C$13,'Cost Pools'!$D$3:$D$13,"Check CP Number")</f>
        <v>Pittsburg</v>
      </c>
      <c r="I1695" s="67">
        <v>1622.6</v>
      </c>
      <c r="J1695" s="68"/>
      <c r="K1695" s="66">
        <v>2803</v>
      </c>
      <c r="L1695" s="68" t="s">
        <v>3134</v>
      </c>
    </row>
    <row r="1696" spans="1:12">
      <c r="A1696" s="63">
        <v>1600</v>
      </c>
      <c r="B1696" s="63" t="s">
        <v>3162</v>
      </c>
      <c r="C1696" s="64" t="s">
        <v>1747</v>
      </c>
      <c r="D1696" s="65">
        <v>42999</v>
      </c>
      <c r="E1696" s="66">
        <v>1</v>
      </c>
      <c r="F1696" s="66">
        <v>12</v>
      </c>
      <c r="G1696" s="66" t="str">
        <f>_xlfn.XLOOKUP(E1696,'Cost Pools'!$A$3:$A$8,'Cost Pools'!$B$3:$B$8,"Tarkista KP-numero")</f>
        <v>Accounting</v>
      </c>
      <c r="H1696" s="66" t="str">
        <f>_xlfn.XLOOKUP(F1696,'Cost Pools'!$C$3:$C$13,'Cost Pools'!$D$3:$D$13,"Check CP Number")</f>
        <v>Los Angeles</v>
      </c>
      <c r="I1696" s="67">
        <v>1256.5999999999999</v>
      </c>
      <c r="J1696" s="68"/>
      <c r="K1696" s="66">
        <v>2628</v>
      </c>
      <c r="L1696" s="68" t="s">
        <v>3163</v>
      </c>
    </row>
    <row r="1697" spans="1:12">
      <c r="A1697" s="63">
        <v>1600</v>
      </c>
      <c r="B1697" s="63" t="s">
        <v>3162</v>
      </c>
      <c r="C1697" s="64" t="s">
        <v>1748</v>
      </c>
      <c r="D1697" s="65">
        <v>42999</v>
      </c>
      <c r="E1697" s="66">
        <v>2</v>
      </c>
      <c r="F1697" s="66">
        <v>22</v>
      </c>
      <c r="G1697" s="66" t="str">
        <f>_xlfn.XLOOKUP(E1697,'Cost Pools'!$A$3:$A$8,'Cost Pools'!$B$3:$B$8,"Tarkista KP-numero")</f>
        <v>Consulting</v>
      </c>
      <c r="H1697" s="66" t="str">
        <f>_xlfn.XLOOKUP(F1697,'Cost Pools'!$C$3:$C$13,'Cost Pools'!$D$3:$D$13,"Check CP Number")</f>
        <v>Pittsburg</v>
      </c>
      <c r="I1697" s="67">
        <v>2318</v>
      </c>
      <c r="J1697" s="68"/>
      <c r="K1697" s="66">
        <v>2628</v>
      </c>
      <c r="L1697" s="68" t="s">
        <v>3163</v>
      </c>
    </row>
    <row r="1698" spans="1:12">
      <c r="A1698" s="63">
        <v>1600</v>
      </c>
      <c r="B1698" s="63" t="s">
        <v>3162</v>
      </c>
      <c r="C1698" s="64" t="s">
        <v>1749</v>
      </c>
      <c r="D1698" s="65">
        <v>42999</v>
      </c>
      <c r="E1698" s="66">
        <v>2</v>
      </c>
      <c r="F1698" s="66">
        <v>22</v>
      </c>
      <c r="G1698" s="66" t="str">
        <f>_xlfn.XLOOKUP(E1698,'Cost Pools'!$A$3:$A$8,'Cost Pools'!$B$3:$B$8,"Tarkista KP-numero")</f>
        <v>Consulting</v>
      </c>
      <c r="H1698" s="66" t="str">
        <f>_xlfn.XLOOKUP(F1698,'Cost Pools'!$C$3:$C$13,'Cost Pools'!$D$3:$D$13,"Check CP Number")</f>
        <v>Pittsburg</v>
      </c>
      <c r="I1698" s="67">
        <v>2318</v>
      </c>
      <c r="J1698" s="68"/>
      <c r="K1698" s="66">
        <v>2628</v>
      </c>
      <c r="L1698" s="68" t="s">
        <v>3163</v>
      </c>
    </row>
    <row r="1699" spans="1:12">
      <c r="A1699" s="63">
        <v>1600</v>
      </c>
      <c r="B1699" s="63" t="s">
        <v>3162</v>
      </c>
      <c r="C1699" s="64" t="s">
        <v>1750</v>
      </c>
      <c r="D1699" s="65">
        <v>42999</v>
      </c>
      <c r="E1699" s="66">
        <v>1</v>
      </c>
      <c r="F1699" s="66">
        <v>12</v>
      </c>
      <c r="G1699" s="66" t="str">
        <f>_xlfn.XLOOKUP(E1699,'Cost Pools'!$A$3:$A$8,'Cost Pools'!$B$3:$B$8,"Tarkista KP-numero")</f>
        <v>Accounting</v>
      </c>
      <c r="H1699" s="66" t="str">
        <f>_xlfn.XLOOKUP(F1699,'Cost Pools'!$C$3:$C$13,'Cost Pools'!$D$3:$D$13,"Check CP Number")</f>
        <v>Los Angeles</v>
      </c>
      <c r="I1699" s="67">
        <v>1256.5999999999999</v>
      </c>
      <c r="J1699" s="68"/>
      <c r="K1699" s="66">
        <v>3107</v>
      </c>
      <c r="L1699" s="68" t="s">
        <v>3146</v>
      </c>
    </row>
    <row r="1700" spans="1:12">
      <c r="A1700" s="63">
        <v>1600</v>
      </c>
      <c r="B1700" s="63" t="s">
        <v>3162</v>
      </c>
      <c r="C1700" s="64" t="s">
        <v>1751</v>
      </c>
      <c r="D1700" s="65">
        <v>42999</v>
      </c>
      <c r="E1700" s="66">
        <v>2</v>
      </c>
      <c r="F1700" s="66">
        <v>22</v>
      </c>
      <c r="G1700" s="66" t="str">
        <f>_xlfn.XLOOKUP(E1700,'Cost Pools'!$A$3:$A$8,'Cost Pools'!$B$3:$B$8,"Tarkista KP-numero")</f>
        <v>Consulting</v>
      </c>
      <c r="H1700" s="66" t="str">
        <f>_xlfn.XLOOKUP(F1700,'Cost Pools'!$C$3:$C$13,'Cost Pools'!$D$3:$D$13,"Check CP Number")</f>
        <v>Pittsburg</v>
      </c>
      <c r="I1700" s="67">
        <v>2318</v>
      </c>
      <c r="J1700" s="68"/>
      <c r="K1700" s="66">
        <v>2457</v>
      </c>
      <c r="L1700" s="68" t="s">
        <v>3165</v>
      </c>
    </row>
    <row r="1701" spans="1:12">
      <c r="A1701" s="63">
        <v>1600</v>
      </c>
      <c r="B1701" s="63" t="s">
        <v>3162</v>
      </c>
      <c r="C1701" s="64" t="s">
        <v>1752</v>
      </c>
      <c r="D1701" s="65">
        <v>42999</v>
      </c>
      <c r="E1701" s="66">
        <v>1</v>
      </c>
      <c r="F1701" s="66">
        <v>12</v>
      </c>
      <c r="G1701" s="66" t="str">
        <f>_xlfn.XLOOKUP(E1701,'Cost Pools'!$A$3:$A$8,'Cost Pools'!$B$3:$B$8,"Tarkista KP-numero")</f>
        <v>Accounting</v>
      </c>
      <c r="H1701" s="66" t="str">
        <f>_xlfn.XLOOKUP(F1701,'Cost Pools'!$C$3:$C$13,'Cost Pools'!$D$3:$D$13,"Check CP Number")</f>
        <v>Los Angeles</v>
      </c>
      <c r="I1701" s="67">
        <v>1256.5999999999999</v>
      </c>
      <c r="J1701" s="68"/>
      <c r="K1701" s="66">
        <v>1391</v>
      </c>
      <c r="L1701" s="68" t="s">
        <v>3101</v>
      </c>
    </row>
    <row r="1702" spans="1:12">
      <c r="A1702" s="63">
        <v>1600</v>
      </c>
      <c r="B1702" s="63" t="s">
        <v>3162</v>
      </c>
      <c r="C1702" s="64" t="s">
        <v>1753</v>
      </c>
      <c r="D1702" s="65">
        <v>42999</v>
      </c>
      <c r="E1702" s="66">
        <v>1</v>
      </c>
      <c r="F1702" s="66">
        <v>12</v>
      </c>
      <c r="G1702" s="66" t="str">
        <f>_xlfn.XLOOKUP(E1702,'Cost Pools'!$A$3:$A$8,'Cost Pools'!$B$3:$B$8,"Tarkista KP-numero")</f>
        <v>Accounting</v>
      </c>
      <c r="H1702" s="66" t="str">
        <f>_xlfn.XLOOKUP(F1702,'Cost Pools'!$C$3:$C$13,'Cost Pools'!$D$3:$D$13,"Check CP Number")</f>
        <v>Los Angeles</v>
      </c>
      <c r="I1702" s="67">
        <v>503.86</v>
      </c>
      <c r="J1702" s="68"/>
      <c r="K1702" s="66">
        <v>2341</v>
      </c>
      <c r="L1702" s="68" t="s">
        <v>3120</v>
      </c>
    </row>
    <row r="1703" spans="1:12">
      <c r="A1703" s="63">
        <v>1600</v>
      </c>
      <c r="B1703" s="63" t="s">
        <v>3162</v>
      </c>
      <c r="C1703" s="64" t="s">
        <v>1754</v>
      </c>
      <c r="D1703" s="65">
        <v>42999</v>
      </c>
      <c r="E1703" s="66">
        <v>2</v>
      </c>
      <c r="F1703" s="66">
        <v>22</v>
      </c>
      <c r="G1703" s="66" t="str">
        <f>_xlfn.XLOOKUP(E1703,'Cost Pools'!$A$3:$A$8,'Cost Pools'!$B$3:$B$8,"Tarkista KP-numero")</f>
        <v>Consulting</v>
      </c>
      <c r="H1703" s="66" t="str">
        <f>_xlfn.XLOOKUP(F1703,'Cost Pools'!$C$3:$C$13,'Cost Pools'!$D$3:$D$13,"Check CP Number")</f>
        <v>Pittsburg</v>
      </c>
      <c r="I1703" s="67">
        <v>2318</v>
      </c>
      <c r="J1703" s="68"/>
      <c r="K1703" s="66">
        <v>1440</v>
      </c>
      <c r="L1703" s="68" t="s">
        <v>3102</v>
      </c>
    </row>
    <row r="1704" spans="1:12">
      <c r="A1704" s="63">
        <v>1600</v>
      </c>
      <c r="B1704" s="63" t="s">
        <v>3162</v>
      </c>
      <c r="C1704" s="64" t="s">
        <v>1755</v>
      </c>
      <c r="D1704" s="65">
        <v>42999</v>
      </c>
      <c r="E1704" s="66">
        <v>2</v>
      </c>
      <c r="F1704" s="66">
        <v>22</v>
      </c>
      <c r="G1704" s="66" t="str">
        <f>_xlfn.XLOOKUP(E1704,'Cost Pools'!$A$3:$A$8,'Cost Pools'!$B$3:$B$8,"Tarkista KP-numero")</f>
        <v>Consulting</v>
      </c>
      <c r="H1704" s="66" t="str">
        <f>_xlfn.XLOOKUP(F1704,'Cost Pools'!$C$3:$C$13,'Cost Pools'!$D$3:$D$13,"Check CP Number")</f>
        <v>Pittsburg</v>
      </c>
      <c r="I1704" s="67">
        <v>2318</v>
      </c>
      <c r="J1704" s="68"/>
      <c r="K1704" s="66">
        <v>2432</v>
      </c>
      <c r="L1704" s="68" t="s">
        <v>3121</v>
      </c>
    </row>
    <row r="1705" spans="1:12">
      <c r="A1705" s="63">
        <v>1600</v>
      </c>
      <c r="B1705" s="63" t="s">
        <v>3162</v>
      </c>
      <c r="C1705" s="64" t="s">
        <v>1756</v>
      </c>
      <c r="D1705" s="65">
        <v>42999</v>
      </c>
      <c r="E1705" s="66">
        <v>2</v>
      </c>
      <c r="F1705" s="66">
        <v>22</v>
      </c>
      <c r="G1705" s="66" t="str">
        <f>_xlfn.XLOOKUP(E1705,'Cost Pools'!$A$3:$A$8,'Cost Pools'!$B$3:$B$8,"Tarkista KP-numero")</f>
        <v>Consulting</v>
      </c>
      <c r="H1705" s="66" t="str">
        <f>_xlfn.XLOOKUP(F1705,'Cost Pools'!$C$3:$C$13,'Cost Pools'!$D$3:$D$13,"Check CP Number")</f>
        <v>Pittsburg</v>
      </c>
      <c r="I1705" s="67">
        <v>2318</v>
      </c>
      <c r="J1705" s="68"/>
      <c r="K1705" s="66">
        <v>2432</v>
      </c>
      <c r="L1705" s="68" t="s">
        <v>3121</v>
      </c>
    </row>
    <row r="1706" spans="1:12">
      <c r="A1706" s="63">
        <v>1600</v>
      </c>
      <c r="B1706" s="63" t="s">
        <v>3162</v>
      </c>
      <c r="C1706" s="64" t="s">
        <v>1757</v>
      </c>
      <c r="D1706" s="65">
        <v>42999</v>
      </c>
      <c r="E1706" s="66">
        <v>2</v>
      </c>
      <c r="F1706" s="66">
        <v>22</v>
      </c>
      <c r="G1706" s="66" t="str">
        <f>_xlfn.XLOOKUP(E1706,'Cost Pools'!$A$3:$A$8,'Cost Pools'!$B$3:$B$8,"Tarkista KP-numero")</f>
        <v>Consulting</v>
      </c>
      <c r="H1706" s="66" t="str">
        <f>_xlfn.XLOOKUP(F1706,'Cost Pools'!$C$3:$C$13,'Cost Pools'!$D$3:$D$13,"Check CP Number")</f>
        <v>Pittsburg</v>
      </c>
      <c r="I1706" s="67">
        <v>2318</v>
      </c>
      <c r="J1706" s="68"/>
      <c r="K1706" s="66">
        <v>2432</v>
      </c>
      <c r="L1706" s="68" t="s">
        <v>3121</v>
      </c>
    </row>
    <row r="1707" spans="1:12">
      <c r="A1707" s="63">
        <v>1600</v>
      </c>
      <c r="B1707" s="63" t="s">
        <v>3162</v>
      </c>
      <c r="C1707" s="64" t="s">
        <v>1758</v>
      </c>
      <c r="D1707" s="65">
        <v>42999</v>
      </c>
      <c r="E1707" s="66">
        <v>2</v>
      </c>
      <c r="F1707" s="66">
        <v>22</v>
      </c>
      <c r="G1707" s="66" t="str">
        <f>_xlfn.XLOOKUP(E1707,'Cost Pools'!$A$3:$A$8,'Cost Pools'!$B$3:$B$8,"Tarkista KP-numero")</f>
        <v>Consulting</v>
      </c>
      <c r="H1707" s="66" t="str">
        <f>_xlfn.XLOOKUP(F1707,'Cost Pools'!$C$3:$C$13,'Cost Pools'!$D$3:$D$13,"Check CP Number")</f>
        <v>Pittsburg</v>
      </c>
      <c r="I1707" s="67">
        <v>1135.82</v>
      </c>
      <c r="J1707" s="68"/>
      <c r="K1707" s="66">
        <v>440</v>
      </c>
      <c r="L1707" s="68" t="s">
        <v>3058</v>
      </c>
    </row>
    <row r="1708" spans="1:12">
      <c r="A1708" s="63">
        <v>1600</v>
      </c>
      <c r="B1708" s="63" t="s">
        <v>3162</v>
      </c>
      <c r="C1708" s="64" t="s">
        <v>1759</v>
      </c>
      <c r="D1708" s="65">
        <v>42999</v>
      </c>
      <c r="E1708" s="66">
        <v>2</v>
      </c>
      <c r="F1708" s="66">
        <v>22</v>
      </c>
      <c r="G1708" s="66" t="str">
        <f>_xlfn.XLOOKUP(E1708,'Cost Pools'!$A$3:$A$8,'Cost Pools'!$B$3:$B$8,"Tarkista KP-numero")</f>
        <v>Consulting</v>
      </c>
      <c r="H1708" s="66" t="str">
        <f>_xlfn.XLOOKUP(F1708,'Cost Pools'!$C$3:$C$13,'Cost Pools'!$D$3:$D$13,"Check CP Number")</f>
        <v>Pittsburg</v>
      </c>
      <c r="I1708" s="67">
        <v>1135.82</v>
      </c>
      <c r="J1708" s="68"/>
      <c r="K1708" s="66">
        <v>440</v>
      </c>
      <c r="L1708" s="68" t="s">
        <v>3058</v>
      </c>
    </row>
    <row r="1709" spans="1:12">
      <c r="A1709" s="63">
        <v>1600</v>
      </c>
      <c r="B1709" s="63" t="s">
        <v>3162</v>
      </c>
      <c r="C1709" s="64" t="s">
        <v>1760</v>
      </c>
      <c r="D1709" s="65">
        <v>42999</v>
      </c>
      <c r="E1709" s="66">
        <v>2</v>
      </c>
      <c r="F1709" s="66">
        <v>22</v>
      </c>
      <c r="G1709" s="66" t="str">
        <f>_xlfn.XLOOKUP(E1709,'Cost Pools'!$A$3:$A$8,'Cost Pools'!$B$3:$B$8,"Tarkista KP-numero")</f>
        <v>Consulting</v>
      </c>
      <c r="H1709" s="66" t="str">
        <f>_xlfn.XLOOKUP(F1709,'Cost Pools'!$C$3:$C$13,'Cost Pools'!$D$3:$D$13,"Check CP Number")</f>
        <v>Pittsburg</v>
      </c>
      <c r="I1709" s="67">
        <v>515.11</v>
      </c>
      <c r="J1709" s="68"/>
      <c r="K1709" s="66">
        <v>2178</v>
      </c>
      <c r="L1709" s="68" t="s">
        <v>3115</v>
      </c>
    </row>
    <row r="1710" spans="1:12">
      <c r="A1710" s="63">
        <v>1600</v>
      </c>
      <c r="B1710" s="63" t="s">
        <v>3162</v>
      </c>
      <c r="C1710" s="64" t="s">
        <v>1761</v>
      </c>
      <c r="D1710" s="65">
        <v>42999</v>
      </c>
      <c r="E1710" s="66">
        <v>3</v>
      </c>
      <c r="F1710" s="68"/>
      <c r="G1710" s="66" t="str">
        <f>_xlfn.XLOOKUP(E1710,'Cost Pools'!$A$3:$A$8,'Cost Pools'!$B$3:$B$8,"Tarkista KP-numero")</f>
        <v>Seminars</v>
      </c>
      <c r="H1710" s="66" t="str">
        <f>_xlfn.XLOOKUP(F1710,'Cost Pools'!$C$3:$C$13,'Cost Pools'!$D$3:$D$13,"Check CP Number")</f>
        <v>Check CP Number</v>
      </c>
      <c r="I1710" s="67">
        <v>219.6</v>
      </c>
      <c r="J1710" s="68"/>
      <c r="K1710" s="66">
        <v>949</v>
      </c>
      <c r="L1710" s="68" t="s">
        <v>3089</v>
      </c>
    </row>
    <row r="1711" spans="1:12">
      <c r="A1711" s="63">
        <v>1600</v>
      </c>
      <c r="B1711" s="63" t="s">
        <v>3162</v>
      </c>
      <c r="C1711" s="64" t="s">
        <v>1762</v>
      </c>
      <c r="D1711" s="65">
        <v>42999</v>
      </c>
      <c r="E1711" s="66">
        <v>3</v>
      </c>
      <c r="F1711" s="68"/>
      <c r="G1711" s="66" t="str">
        <f>_xlfn.XLOOKUP(E1711,'Cost Pools'!$A$3:$A$8,'Cost Pools'!$B$3:$B$8,"Tarkista KP-numero")</f>
        <v>Seminars</v>
      </c>
      <c r="H1711" s="66" t="str">
        <f>_xlfn.XLOOKUP(F1711,'Cost Pools'!$C$3:$C$13,'Cost Pools'!$D$3:$D$13,"Check CP Number")</f>
        <v>Check CP Number</v>
      </c>
      <c r="I1711" s="67">
        <v>514.84</v>
      </c>
      <c r="J1711" s="68"/>
      <c r="K1711" s="66">
        <v>1268</v>
      </c>
      <c r="L1711" s="68" t="s">
        <v>3099</v>
      </c>
    </row>
    <row r="1712" spans="1:12">
      <c r="A1712" s="63">
        <v>1600</v>
      </c>
      <c r="B1712" s="63" t="s">
        <v>3162</v>
      </c>
      <c r="C1712" s="64" t="s">
        <v>1763</v>
      </c>
      <c r="D1712" s="65">
        <v>42999</v>
      </c>
      <c r="E1712" s="66">
        <v>2</v>
      </c>
      <c r="F1712" s="66">
        <v>22</v>
      </c>
      <c r="G1712" s="66" t="str">
        <f>_xlfn.XLOOKUP(E1712,'Cost Pools'!$A$3:$A$8,'Cost Pools'!$B$3:$B$8,"Tarkista KP-numero")</f>
        <v>Consulting</v>
      </c>
      <c r="H1712" s="66" t="str">
        <f>_xlfn.XLOOKUP(F1712,'Cost Pools'!$C$3:$C$13,'Cost Pools'!$D$3:$D$13,"Check CP Number")</f>
        <v>Pittsburg</v>
      </c>
      <c r="I1712" s="67">
        <v>1586</v>
      </c>
      <c r="J1712" s="68"/>
      <c r="K1712" s="66">
        <v>3081</v>
      </c>
      <c r="L1712" s="68" t="s">
        <v>3144</v>
      </c>
    </row>
    <row r="1713" spans="1:12">
      <c r="A1713" s="63">
        <v>1600</v>
      </c>
      <c r="B1713" s="63" t="s">
        <v>3162</v>
      </c>
      <c r="C1713" s="64" t="s">
        <v>1764</v>
      </c>
      <c r="D1713" s="65">
        <v>42999</v>
      </c>
      <c r="E1713" s="66">
        <v>2</v>
      </c>
      <c r="F1713" s="66">
        <v>22</v>
      </c>
      <c r="G1713" s="66" t="str">
        <f>_xlfn.XLOOKUP(E1713,'Cost Pools'!$A$3:$A$8,'Cost Pools'!$B$3:$B$8,"Tarkista KP-numero")</f>
        <v>Consulting</v>
      </c>
      <c r="H1713" s="66" t="str">
        <f>_xlfn.XLOOKUP(F1713,'Cost Pools'!$C$3:$C$13,'Cost Pools'!$D$3:$D$13,"Check CP Number")</f>
        <v>Pittsburg</v>
      </c>
      <c r="I1713" s="67">
        <v>1586</v>
      </c>
      <c r="J1713" s="68"/>
      <c r="K1713" s="66">
        <v>3126</v>
      </c>
      <c r="L1713" s="68" t="s">
        <v>3147</v>
      </c>
    </row>
    <row r="1714" spans="1:12">
      <c r="A1714" s="63">
        <v>1600</v>
      </c>
      <c r="B1714" s="63" t="s">
        <v>3162</v>
      </c>
      <c r="C1714" s="64" t="s">
        <v>1765</v>
      </c>
      <c r="D1714" s="65">
        <v>42999</v>
      </c>
      <c r="E1714" s="66">
        <v>1</v>
      </c>
      <c r="F1714" s="66">
        <v>12</v>
      </c>
      <c r="G1714" s="66" t="str">
        <f>_xlfn.XLOOKUP(E1714,'Cost Pools'!$A$3:$A$8,'Cost Pools'!$B$3:$B$8,"Tarkista KP-numero")</f>
        <v>Accounting</v>
      </c>
      <c r="H1714" s="66" t="str">
        <f>_xlfn.XLOOKUP(F1714,'Cost Pools'!$C$3:$C$13,'Cost Pools'!$D$3:$D$13,"Check CP Number")</f>
        <v>Los Angeles</v>
      </c>
      <c r="I1714" s="67">
        <v>2513.1999999999998</v>
      </c>
      <c r="J1714" s="68"/>
      <c r="K1714" s="66">
        <v>2951</v>
      </c>
      <c r="L1714" s="68" t="s">
        <v>3140</v>
      </c>
    </row>
    <row r="1715" spans="1:12">
      <c r="A1715" s="63">
        <v>1600</v>
      </c>
      <c r="B1715" s="63" t="s">
        <v>3162</v>
      </c>
      <c r="C1715" s="64" t="s">
        <v>1766</v>
      </c>
      <c r="D1715" s="65">
        <v>42999</v>
      </c>
      <c r="E1715" s="66">
        <v>1</v>
      </c>
      <c r="F1715" s="66">
        <v>12</v>
      </c>
      <c r="G1715" s="66" t="str">
        <f>_xlfn.XLOOKUP(E1715,'Cost Pools'!$A$3:$A$8,'Cost Pools'!$B$3:$B$8,"Tarkista KP-numero")</f>
        <v>Accounting</v>
      </c>
      <c r="H1715" s="66" t="str">
        <f>_xlfn.XLOOKUP(F1715,'Cost Pools'!$C$3:$C$13,'Cost Pools'!$D$3:$D$13,"Check CP Number")</f>
        <v>Los Angeles</v>
      </c>
      <c r="I1715" s="67">
        <v>503.86</v>
      </c>
      <c r="J1715" s="68"/>
      <c r="K1715" s="66">
        <v>3099</v>
      </c>
      <c r="L1715" s="68" t="s">
        <v>3145</v>
      </c>
    </row>
    <row r="1716" spans="1:12">
      <c r="A1716" s="63">
        <v>1600</v>
      </c>
      <c r="B1716" s="63" t="s">
        <v>3162</v>
      </c>
      <c r="C1716" s="64" t="s">
        <v>1767</v>
      </c>
      <c r="D1716" s="65">
        <v>42999</v>
      </c>
      <c r="E1716" s="66">
        <v>1</v>
      </c>
      <c r="F1716" s="66">
        <v>12</v>
      </c>
      <c r="G1716" s="66" t="str">
        <f>_xlfn.XLOOKUP(E1716,'Cost Pools'!$A$3:$A$8,'Cost Pools'!$B$3:$B$8,"Tarkista KP-numero")</f>
        <v>Accounting</v>
      </c>
      <c r="H1716" s="66" t="str">
        <f>_xlfn.XLOOKUP(F1716,'Cost Pools'!$C$3:$C$13,'Cost Pools'!$D$3:$D$13,"Check CP Number")</f>
        <v>Los Angeles</v>
      </c>
      <c r="I1716" s="67">
        <v>1256.5999999999999</v>
      </c>
      <c r="J1716" s="68"/>
      <c r="K1716" s="66">
        <v>3099</v>
      </c>
      <c r="L1716" s="68" t="s">
        <v>3145</v>
      </c>
    </row>
    <row r="1717" spans="1:12">
      <c r="A1717" s="63">
        <v>1600</v>
      </c>
      <c r="B1717" s="63" t="s">
        <v>3162</v>
      </c>
      <c r="C1717" s="64" t="s">
        <v>1768</v>
      </c>
      <c r="D1717" s="65">
        <v>42999</v>
      </c>
      <c r="E1717" s="66">
        <v>2</v>
      </c>
      <c r="F1717" s="66">
        <v>22</v>
      </c>
      <c r="G1717" s="66" t="str">
        <f>_xlfn.XLOOKUP(E1717,'Cost Pools'!$A$3:$A$8,'Cost Pools'!$B$3:$B$8,"Tarkista KP-numero")</f>
        <v>Consulting</v>
      </c>
      <c r="H1717" s="66" t="str">
        <f>_xlfn.XLOOKUP(F1717,'Cost Pools'!$C$3:$C$13,'Cost Pools'!$D$3:$D$13,"Check CP Number")</f>
        <v>Pittsburg</v>
      </c>
      <c r="I1717" s="67">
        <v>1342</v>
      </c>
      <c r="J1717" s="68"/>
      <c r="K1717" s="66">
        <v>3099</v>
      </c>
      <c r="L1717" s="68" t="s">
        <v>3145</v>
      </c>
    </row>
    <row r="1718" spans="1:12">
      <c r="A1718" s="63">
        <v>1600</v>
      </c>
      <c r="B1718" s="63" t="s">
        <v>3162</v>
      </c>
      <c r="C1718" s="64" t="s">
        <v>1769</v>
      </c>
      <c r="D1718" s="65">
        <v>42999</v>
      </c>
      <c r="E1718" s="66">
        <v>2</v>
      </c>
      <c r="F1718" s="66">
        <v>22</v>
      </c>
      <c r="G1718" s="66" t="str">
        <f>_xlfn.XLOOKUP(E1718,'Cost Pools'!$A$3:$A$8,'Cost Pools'!$B$3:$B$8,"Tarkista KP-numero")</f>
        <v>Consulting</v>
      </c>
      <c r="H1718" s="66" t="str">
        <f>_xlfn.XLOOKUP(F1718,'Cost Pools'!$C$3:$C$13,'Cost Pools'!$D$3:$D$13,"Check CP Number")</f>
        <v>Pittsburg</v>
      </c>
      <c r="I1718" s="67">
        <v>2318</v>
      </c>
      <c r="J1718" s="68"/>
      <c r="K1718" s="66">
        <v>3099</v>
      </c>
      <c r="L1718" s="68" t="s">
        <v>3145</v>
      </c>
    </row>
    <row r="1719" spans="1:12">
      <c r="A1719" s="63">
        <v>1600</v>
      </c>
      <c r="B1719" s="63" t="s">
        <v>3162</v>
      </c>
      <c r="C1719" s="64" t="s">
        <v>1770</v>
      </c>
      <c r="D1719" s="65">
        <v>42999</v>
      </c>
      <c r="E1719" s="66">
        <v>2</v>
      </c>
      <c r="F1719" s="66">
        <v>22</v>
      </c>
      <c r="G1719" s="66" t="str">
        <f>_xlfn.XLOOKUP(E1719,'Cost Pools'!$A$3:$A$8,'Cost Pools'!$B$3:$B$8,"Tarkista KP-numero")</f>
        <v>Consulting</v>
      </c>
      <c r="H1719" s="66" t="str">
        <f>_xlfn.XLOOKUP(F1719,'Cost Pools'!$C$3:$C$13,'Cost Pools'!$D$3:$D$13,"Check CP Number")</f>
        <v>Pittsburg</v>
      </c>
      <c r="I1719" s="67">
        <v>677.1</v>
      </c>
      <c r="J1719" s="68"/>
      <c r="K1719" s="66">
        <v>3099</v>
      </c>
      <c r="L1719" s="68" t="s">
        <v>3145</v>
      </c>
    </row>
    <row r="1720" spans="1:12">
      <c r="A1720" s="63">
        <v>1600</v>
      </c>
      <c r="B1720" s="63" t="s">
        <v>3162</v>
      </c>
      <c r="C1720" s="64" t="s">
        <v>1771</v>
      </c>
      <c r="D1720" s="65">
        <v>42999</v>
      </c>
      <c r="E1720" s="66">
        <v>2</v>
      </c>
      <c r="F1720" s="66">
        <v>22</v>
      </c>
      <c r="G1720" s="66" t="str">
        <f>_xlfn.XLOOKUP(E1720,'Cost Pools'!$A$3:$A$8,'Cost Pools'!$B$3:$B$8,"Tarkista KP-numero")</f>
        <v>Consulting</v>
      </c>
      <c r="H1720" s="66" t="str">
        <f>_xlfn.XLOOKUP(F1720,'Cost Pools'!$C$3:$C$13,'Cost Pools'!$D$3:$D$13,"Check CP Number")</f>
        <v>Pittsburg</v>
      </c>
      <c r="I1720" s="67">
        <v>1586</v>
      </c>
      <c r="J1720" s="68"/>
      <c r="K1720" s="66">
        <v>3099</v>
      </c>
      <c r="L1720" s="68" t="s">
        <v>3145</v>
      </c>
    </row>
    <row r="1721" spans="1:12">
      <c r="A1721" s="63">
        <v>1600</v>
      </c>
      <c r="B1721" s="63" t="s">
        <v>3162</v>
      </c>
      <c r="C1721" s="64" t="s">
        <v>1772</v>
      </c>
      <c r="D1721" s="65">
        <v>43002</v>
      </c>
      <c r="E1721" s="66">
        <v>1</v>
      </c>
      <c r="F1721" s="66">
        <v>12</v>
      </c>
      <c r="G1721" s="66" t="str">
        <f>_xlfn.XLOOKUP(E1721,'Cost Pools'!$A$3:$A$8,'Cost Pools'!$B$3:$B$8,"Tarkista KP-numero")</f>
        <v>Accounting</v>
      </c>
      <c r="H1721" s="66" t="str">
        <f>_xlfn.XLOOKUP(F1721,'Cost Pools'!$C$3:$C$13,'Cost Pools'!$D$3:$D$13,"Check CP Number")</f>
        <v>Los Angeles</v>
      </c>
      <c r="I1721" s="67">
        <v>1695.8</v>
      </c>
      <c r="J1721" s="68"/>
      <c r="K1721" s="66">
        <v>263</v>
      </c>
      <c r="L1721" s="68" t="s">
        <v>3045</v>
      </c>
    </row>
    <row r="1722" spans="1:12">
      <c r="A1722" s="63">
        <v>1600</v>
      </c>
      <c r="B1722" s="63" t="s">
        <v>3162</v>
      </c>
      <c r="C1722" s="64" t="s">
        <v>1773</v>
      </c>
      <c r="D1722" s="65">
        <v>43002</v>
      </c>
      <c r="E1722" s="66">
        <v>6</v>
      </c>
      <c r="F1722" s="66">
        <v>62</v>
      </c>
      <c r="G1722" s="66" t="str">
        <f>_xlfn.XLOOKUP(E1722,'Cost Pools'!$A$3:$A$8,'Cost Pools'!$B$3:$B$8,"Tarkista KP-numero")</f>
        <v>Other Services</v>
      </c>
      <c r="H1722" s="66" t="str">
        <f>_xlfn.XLOOKUP(F1722,'Cost Pools'!$C$3:$C$13,'Cost Pools'!$D$3:$D$13,"Check CP Number")</f>
        <v>Los Angeles</v>
      </c>
      <c r="I1722" s="67">
        <v>963.8</v>
      </c>
      <c r="J1722" s="68"/>
      <c r="K1722" s="66">
        <v>627</v>
      </c>
      <c r="L1722" s="68" t="s">
        <v>3072</v>
      </c>
    </row>
    <row r="1723" spans="1:12">
      <c r="A1723" s="63">
        <v>1600</v>
      </c>
      <c r="B1723" s="63" t="s">
        <v>3162</v>
      </c>
      <c r="C1723" s="64" t="s">
        <v>1774</v>
      </c>
      <c r="D1723" s="65">
        <v>43002</v>
      </c>
      <c r="E1723" s="66">
        <v>3</v>
      </c>
      <c r="F1723" s="68"/>
      <c r="G1723" s="66" t="str">
        <f>_xlfn.XLOOKUP(E1723,'Cost Pools'!$A$3:$A$8,'Cost Pools'!$B$3:$B$8,"Tarkista KP-numero")</f>
        <v>Seminars</v>
      </c>
      <c r="H1723" s="66" t="str">
        <f>_xlfn.XLOOKUP(F1723,'Cost Pools'!$C$3:$C$13,'Cost Pools'!$D$3:$D$13,"Check CP Number")</f>
        <v>Check CP Number</v>
      </c>
      <c r="I1723" s="67">
        <v>219.6</v>
      </c>
      <c r="J1723" s="68"/>
      <c r="K1723" s="66">
        <v>2094</v>
      </c>
      <c r="L1723" s="68" t="s">
        <v>3113</v>
      </c>
    </row>
    <row r="1724" spans="1:12">
      <c r="A1724" s="63">
        <v>1600</v>
      </c>
      <c r="B1724" s="63" t="s">
        <v>3162</v>
      </c>
      <c r="C1724" s="64" t="s">
        <v>1775</v>
      </c>
      <c r="D1724" s="65">
        <v>43002</v>
      </c>
      <c r="E1724" s="66">
        <v>1</v>
      </c>
      <c r="F1724" s="66">
        <v>12</v>
      </c>
      <c r="G1724" s="66" t="str">
        <f>_xlfn.XLOOKUP(E1724,'Cost Pools'!$A$3:$A$8,'Cost Pools'!$B$3:$B$8,"Tarkista KP-numero")</f>
        <v>Accounting</v>
      </c>
      <c r="H1724" s="66" t="str">
        <f>_xlfn.XLOOKUP(F1724,'Cost Pools'!$C$3:$C$13,'Cost Pools'!$D$3:$D$13,"Check CP Number")</f>
        <v>Los Angeles</v>
      </c>
      <c r="I1724" s="67">
        <v>1695.8</v>
      </c>
      <c r="J1724" s="68"/>
      <c r="K1724" s="66">
        <v>1126</v>
      </c>
      <c r="L1724" s="68" t="s">
        <v>3096</v>
      </c>
    </row>
    <row r="1725" spans="1:12">
      <c r="A1725" s="63">
        <v>1600</v>
      </c>
      <c r="B1725" s="63" t="s">
        <v>3162</v>
      </c>
      <c r="C1725" s="64" t="s">
        <v>1776</v>
      </c>
      <c r="D1725" s="65">
        <v>43002</v>
      </c>
      <c r="E1725" s="66">
        <v>3</v>
      </c>
      <c r="F1725" s="68"/>
      <c r="G1725" s="66" t="str">
        <f>_xlfn.XLOOKUP(E1725,'Cost Pools'!$A$3:$A$8,'Cost Pools'!$B$3:$B$8,"Tarkista KP-numero")</f>
        <v>Seminars</v>
      </c>
      <c r="H1725" s="66" t="str">
        <f>_xlfn.XLOOKUP(F1725,'Cost Pools'!$C$3:$C$13,'Cost Pools'!$D$3:$D$13,"Check CP Number")</f>
        <v>Check CP Number</v>
      </c>
      <c r="I1725" s="67">
        <v>219.6</v>
      </c>
      <c r="J1725" s="68"/>
      <c r="K1725" s="66">
        <v>1511</v>
      </c>
      <c r="L1725" s="68" t="s">
        <v>3103</v>
      </c>
    </row>
    <row r="1726" spans="1:12">
      <c r="A1726" s="63">
        <v>1600</v>
      </c>
      <c r="B1726" s="63" t="s">
        <v>3162</v>
      </c>
      <c r="C1726" s="64" t="s">
        <v>1777</v>
      </c>
      <c r="D1726" s="65">
        <v>43002</v>
      </c>
      <c r="E1726" s="66">
        <v>1</v>
      </c>
      <c r="F1726" s="66">
        <v>12</v>
      </c>
      <c r="G1726" s="66" t="str">
        <f>_xlfn.XLOOKUP(E1726,'Cost Pools'!$A$3:$A$8,'Cost Pools'!$B$3:$B$8,"Tarkista KP-numero")</f>
        <v>Accounting</v>
      </c>
      <c r="H1726" s="66" t="str">
        <f>_xlfn.XLOOKUP(F1726,'Cost Pools'!$C$3:$C$13,'Cost Pools'!$D$3:$D$13,"Check CP Number")</f>
        <v>Los Angeles</v>
      </c>
      <c r="I1726" s="67">
        <v>1695.8</v>
      </c>
      <c r="J1726" s="68"/>
      <c r="K1726" s="66">
        <v>1511</v>
      </c>
      <c r="L1726" s="68" t="s">
        <v>3103</v>
      </c>
    </row>
    <row r="1727" spans="1:12">
      <c r="A1727" s="63">
        <v>1600</v>
      </c>
      <c r="B1727" s="63" t="s">
        <v>3162</v>
      </c>
      <c r="C1727" s="64" t="s">
        <v>1778</v>
      </c>
      <c r="D1727" s="65">
        <v>43002</v>
      </c>
      <c r="E1727" s="66">
        <v>3</v>
      </c>
      <c r="F1727" s="68"/>
      <c r="G1727" s="66" t="str">
        <f>_xlfn.XLOOKUP(E1727,'Cost Pools'!$A$3:$A$8,'Cost Pools'!$B$3:$B$8,"Tarkista KP-numero")</f>
        <v>Seminars</v>
      </c>
      <c r="H1727" s="66" t="str">
        <f>_xlfn.XLOOKUP(F1727,'Cost Pools'!$C$3:$C$13,'Cost Pools'!$D$3:$D$13,"Check CP Number")</f>
        <v>Check CP Number</v>
      </c>
      <c r="I1727" s="67">
        <v>219.6</v>
      </c>
      <c r="J1727" s="68"/>
      <c r="K1727" s="66">
        <v>971</v>
      </c>
      <c r="L1727" s="68" t="s">
        <v>3090</v>
      </c>
    </row>
    <row r="1728" spans="1:12">
      <c r="A1728" s="63">
        <v>1600</v>
      </c>
      <c r="B1728" s="63" t="s">
        <v>3162</v>
      </c>
      <c r="C1728" s="64" t="s">
        <v>1779</v>
      </c>
      <c r="D1728" s="65">
        <v>43002</v>
      </c>
      <c r="E1728" s="66">
        <v>1</v>
      </c>
      <c r="F1728" s="66">
        <v>12</v>
      </c>
      <c r="G1728" s="66" t="str">
        <f>_xlfn.XLOOKUP(E1728,'Cost Pools'!$A$3:$A$8,'Cost Pools'!$B$3:$B$8,"Tarkista KP-numero")</f>
        <v>Accounting</v>
      </c>
      <c r="H1728" s="66" t="str">
        <f>_xlfn.XLOOKUP(F1728,'Cost Pools'!$C$3:$C$13,'Cost Pools'!$D$3:$D$13,"Check CP Number")</f>
        <v>Los Angeles</v>
      </c>
      <c r="I1728" s="67">
        <v>1298.08</v>
      </c>
      <c r="J1728" s="68"/>
      <c r="K1728" s="66">
        <v>515</v>
      </c>
      <c r="L1728" s="68" t="s">
        <v>3063</v>
      </c>
    </row>
    <row r="1729" spans="1:12">
      <c r="A1729" s="63">
        <v>1600</v>
      </c>
      <c r="B1729" s="63" t="s">
        <v>3162</v>
      </c>
      <c r="C1729" s="64" t="s">
        <v>1780</v>
      </c>
      <c r="D1729" s="65">
        <v>43002</v>
      </c>
      <c r="E1729" s="66">
        <v>2</v>
      </c>
      <c r="F1729" s="66">
        <v>22</v>
      </c>
      <c r="G1729" s="66" t="str">
        <f>_xlfn.XLOOKUP(E1729,'Cost Pools'!$A$3:$A$8,'Cost Pools'!$B$3:$B$8,"Tarkista KP-numero")</f>
        <v>Consulting</v>
      </c>
      <c r="H1729" s="66" t="str">
        <f>_xlfn.XLOOKUP(F1729,'Cost Pools'!$C$3:$C$13,'Cost Pools'!$D$3:$D$13,"Check CP Number")</f>
        <v>Pittsburg</v>
      </c>
      <c r="I1729" s="67">
        <v>427</v>
      </c>
      <c r="J1729" s="68"/>
      <c r="K1729" s="66">
        <v>103</v>
      </c>
      <c r="L1729" s="68" t="s">
        <v>3020</v>
      </c>
    </row>
    <row r="1730" spans="1:12">
      <c r="A1730" s="63">
        <v>1600</v>
      </c>
      <c r="B1730" s="63" t="s">
        <v>3162</v>
      </c>
      <c r="C1730" s="64" t="s">
        <v>1781</v>
      </c>
      <c r="D1730" s="65">
        <v>43002</v>
      </c>
      <c r="E1730" s="66">
        <v>6</v>
      </c>
      <c r="F1730" s="66">
        <v>62</v>
      </c>
      <c r="G1730" s="66" t="str">
        <f>_xlfn.XLOOKUP(E1730,'Cost Pools'!$A$3:$A$8,'Cost Pools'!$B$3:$B$8,"Tarkista KP-numero")</f>
        <v>Other Services</v>
      </c>
      <c r="H1730" s="66" t="str">
        <f>_xlfn.XLOOKUP(F1730,'Cost Pools'!$C$3:$C$13,'Cost Pools'!$D$3:$D$13,"Check CP Number")</f>
        <v>Los Angeles</v>
      </c>
      <c r="I1730" s="67">
        <v>1927.6</v>
      </c>
      <c r="J1730" s="68"/>
      <c r="K1730" s="66">
        <v>3107</v>
      </c>
      <c r="L1730" s="68" t="s">
        <v>3146</v>
      </c>
    </row>
    <row r="1731" spans="1:12">
      <c r="A1731" s="63">
        <v>1600</v>
      </c>
      <c r="B1731" s="63" t="s">
        <v>3162</v>
      </c>
      <c r="C1731" s="64" t="s">
        <v>1782</v>
      </c>
      <c r="D1731" s="65">
        <v>43002</v>
      </c>
      <c r="E1731" s="66">
        <v>1</v>
      </c>
      <c r="F1731" s="66">
        <v>12</v>
      </c>
      <c r="G1731" s="66" t="str">
        <f>_xlfn.XLOOKUP(E1731,'Cost Pools'!$A$3:$A$8,'Cost Pools'!$B$3:$B$8,"Tarkista KP-numero")</f>
        <v>Accounting</v>
      </c>
      <c r="H1731" s="66" t="str">
        <f>_xlfn.XLOOKUP(F1731,'Cost Pools'!$C$3:$C$13,'Cost Pools'!$D$3:$D$13,"Check CP Number")</f>
        <v>Los Angeles</v>
      </c>
      <c r="I1731" s="67">
        <v>2713.28</v>
      </c>
      <c r="J1731" s="68"/>
      <c r="K1731" s="66">
        <v>756</v>
      </c>
      <c r="L1731" s="68" t="s">
        <v>3080</v>
      </c>
    </row>
    <row r="1732" spans="1:12">
      <c r="A1732" s="63">
        <v>1600</v>
      </c>
      <c r="B1732" s="63" t="s">
        <v>3162</v>
      </c>
      <c r="C1732" s="64" t="s">
        <v>1783</v>
      </c>
      <c r="D1732" s="65">
        <v>43002</v>
      </c>
      <c r="E1732" s="66">
        <v>1</v>
      </c>
      <c r="F1732" s="66">
        <v>12</v>
      </c>
      <c r="G1732" s="66" t="str">
        <f>_xlfn.XLOOKUP(E1732,'Cost Pools'!$A$3:$A$8,'Cost Pools'!$B$3:$B$8,"Tarkista KP-numero")</f>
        <v>Accounting</v>
      </c>
      <c r="H1732" s="66" t="str">
        <f>_xlfn.XLOOKUP(F1732,'Cost Pools'!$C$3:$C$13,'Cost Pools'!$D$3:$D$13,"Check CP Number")</f>
        <v>Los Angeles</v>
      </c>
      <c r="I1732" s="67">
        <v>1135.82</v>
      </c>
      <c r="J1732" s="68"/>
      <c r="K1732" s="66">
        <v>2432</v>
      </c>
      <c r="L1732" s="68" t="s">
        <v>3121</v>
      </c>
    </row>
    <row r="1733" spans="1:12">
      <c r="A1733" s="63">
        <v>1600</v>
      </c>
      <c r="B1733" s="63" t="s">
        <v>3162</v>
      </c>
      <c r="C1733" s="64" t="s">
        <v>1784</v>
      </c>
      <c r="D1733" s="65">
        <v>43002</v>
      </c>
      <c r="E1733" s="66">
        <v>1</v>
      </c>
      <c r="F1733" s="66">
        <v>12</v>
      </c>
      <c r="G1733" s="66" t="str">
        <f>_xlfn.XLOOKUP(E1733,'Cost Pools'!$A$3:$A$8,'Cost Pools'!$B$3:$B$8,"Tarkista KP-numero")</f>
        <v>Accounting</v>
      </c>
      <c r="H1733" s="66" t="str">
        <f>_xlfn.XLOOKUP(F1733,'Cost Pools'!$C$3:$C$13,'Cost Pools'!$D$3:$D$13,"Check CP Number")</f>
        <v>Los Angeles</v>
      </c>
      <c r="I1733" s="67">
        <v>1135.82</v>
      </c>
      <c r="J1733" s="68"/>
      <c r="K1733" s="66">
        <v>611</v>
      </c>
      <c r="L1733" s="68" t="s">
        <v>3070</v>
      </c>
    </row>
    <row r="1734" spans="1:12">
      <c r="A1734" s="63">
        <v>1600</v>
      </c>
      <c r="B1734" s="63" t="s">
        <v>3162</v>
      </c>
      <c r="C1734" s="64" t="s">
        <v>1785</v>
      </c>
      <c r="D1734" s="65">
        <v>43002</v>
      </c>
      <c r="E1734" s="66">
        <v>2</v>
      </c>
      <c r="F1734" s="66">
        <v>22</v>
      </c>
      <c r="G1734" s="66" t="str">
        <f>_xlfn.XLOOKUP(E1734,'Cost Pools'!$A$3:$A$8,'Cost Pools'!$B$3:$B$8,"Tarkista KP-numero")</f>
        <v>Consulting</v>
      </c>
      <c r="H1734" s="66" t="str">
        <f>_xlfn.XLOOKUP(F1734,'Cost Pools'!$C$3:$C$13,'Cost Pools'!$D$3:$D$13,"Check CP Number")</f>
        <v>Pittsburg</v>
      </c>
      <c r="I1734" s="67">
        <v>610</v>
      </c>
      <c r="J1734" s="68"/>
      <c r="K1734" s="66">
        <v>2341</v>
      </c>
      <c r="L1734" s="68" t="s">
        <v>3120</v>
      </c>
    </row>
    <row r="1735" spans="1:12">
      <c r="A1735" s="63">
        <v>1600</v>
      </c>
      <c r="B1735" s="63" t="s">
        <v>3162</v>
      </c>
      <c r="C1735" s="64" t="s">
        <v>1786</v>
      </c>
      <c r="D1735" s="65">
        <v>43002</v>
      </c>
      <c r="E1735" s="66">
        <v>1</v>
      </c>
      <c r="F1735" s="66">
        <v>12</v>
      </c>
      <c r="G1735" s="66" t="str">
        <f>_xlfn.XLOOKUP(E1735,'Cost Pools'!$A$3:$A$8,'Cost Pools'!$B$3:$B$8,"Tarkista KP-numero")</f>
        <v>Accounting</v>
      </c>
      <c r="H1735" s="66" t="str">
        <f>_xlfn.XLOOKUP(F1735,'Cost Pools'!$C$3:$C$13,'Cost Pools'!$D$3:$D$13,"Check CP Number")</f>
        <v>Los Angeles</v>
      </c>
      <c r="I1735" s="67">
        <v>1080.92</v>
      </c>
      <c r="J1735" s="68"/>
      <c r="K1735" s="66">
        <v>440</v>
      </c>
      <c r="L1735" s="68" t="s">
        <v>3058</v>
      </c>
    </row>
    <row r="1736" spans="1:12">
      <c r="A1736" s="63">
        <v>1600</v>
      </c>
      <c r="B1736" s="63" t="s">
        <v>3162</v>
      </c>
      <c r="C1736" s="64" t="s">
        <v>1787</v>
      </c>
      <c r="D1736" s="65">
        <v>43002</v>
      </c>
      <c r="E1736" s="66">
        <v>3</v>
      </c>
      <c r="F1736" s="68"/>
      <c r="G1736" s="66" t="str">
        <f>_xlfn.XLOOKUP(E1736,'Cost Pools'!$A$3:$A$8,'Cost Pools'!$B$3:$B$8,"Tarkista KP-numero")</f>
        <v>Seminars</v>
      </c>
      <c r="H1736" s="66" t="str">
        <f>_xlfn.XLOOKUP(F1736,'Cost Pools'!$C$3:$C$13,'Cost Pools'!$D$3:$D$13,"Check CP Number")</f>
        <v>Check CP Number</v>
      </c>
      <c r="I1736" s="67">
        <v>156.16</v>
      </c>
      <c r="J1736" s="68"/>
      <c r="K1736" s="66">
        <v>207</v>
      </c>
      <c r="L1736" s="68" t="s">
        <v>3036</v>
      </c>
    </row>
    <row r="1737" spans="1:12">
      <c r="A1737" s="63">
        <v>1600</v>
      </c>
      <c r="B1737" s="63" t="s">
        <v>3162</v>
      </c>
      <c r="C1737" s="64" t="s">
        <v>1788</v>
      </c>
      <c r="D1737" s="65">
        <v>43002</v>
      </c>
      <c r="E1737" s="66">
        <v>1</v>
      </c>
      <c r="F1737" s="66">
        <v>12</v>
      </c>
      <c r="G1737" s="66" t="str">
        <f>_xlfn.XLOOKUP(E1737,'Cost Pools'!$A$3:$A$8,'Cost Pools'!$B$3:$B$8,"Tarkista KP-numero")</f>
        <v>Accounting</v>
      </c>
      <c r="H1737" s="66" t="str">
        <f>_xlfn.XLOOKUP(F1737,'Cost Pools'!$C$3:$C$13,'Cost Pools'!$D$3:$D$13,"Check CP Number")</f>
        <v>Los Angeles</v>
      </c>
      <c r="I1737" s="67">
        <v>1135.82</v>
      </c>
      <c r="J1737" s="68"/>
      <c r="K1737" s="66">
        <v>207</v>
      </c>
      <c r="L1737" s="68" t="s">
        <v>3036</v>
      </c>
    </row>
    <row r="1738" spans="1:12">
      <c r="A1738" s="63">
        <v>1600</v>
      </c>
      <c r="B1738" s="63" t="s">
        <v>3162</v>
      </c>
      <c r="C1738" s="64" t="s">
        <v>1789</v>
      </c>
      <c r="D1738" s="65">
        <v>43002</v>
      </c>
      <c r="E1738" s="66">
        <v>2</v>
      </c>
      <c r="F1738" s="66">
        <v>22</v>
      </c>
      <c r="G1738" s="66" t="str">
        <f>_xlfn.XLOOKUP(E1738,'Cost Pools'!$A$3:$A$8,'Cost Pools'!$B$3:$B$8,"Tarkista KP-numero")</f>
        <v>Consulting</v>
      </c>
      <c r="H1738" s="66" t="str">
        <f>_xlfn.XLOOKUP(F1738,'Cost Pools'!$C$3:$C$13,'Cost Pools'!$D$3:$D$13,"Check CP Number")</f>
        <v>Pittsburg</v>
      </c>
      <c r="I1738" s="67">
        <v>457.5</v>
      </c>
      <c r="J1738" s="68"/>
      <c r="K1738" s="66">
        <v>2178</v>
      </c>
      <c r="L1738" s="68" t="s">
        <v>3115</v>
      </c>
    </row>
    <row r="1739" spans="1:12">
      <c r="A1739" s="63">
        <v>1600</v>
      </c>
      <c r="B1739" s="63" t="s">
        <v>3162</v>
      </c>
      <c r="C1739" s="64" t="s">
        <v>1790</v>
      </c>
      <c r="D1739" s="65">
        <v>43002</v>
      </c>
      <c r="E1739" s="66">
        <v>2</v>
      </c>
      <c r="F1739" s="66">
        <v>22</v>
      </c>
      <c r="G1739" s="66" t="str">
        <f>_xlfn.XLOOKUP(E1739,'Cost Pools'!$A$3:$A$8,'Cost Pools'!$B$3:$B$8,"Tarkista KP-numero")</f>
        <v>Consulting</v>
      </c>
      <c r="H1739" s="66" t="str">
        <f>_xlfn.XLOOKUP(F1739,'Cost Pools'!$C$3:$C$13,'Cost Pools'!$D$3:$D$13,"Check CP Number")</f>
        <v>Pittsburg</v>
      </c>
      <c r="I1739" s="67">
        <v>610</v>
      </c>
      <c r="J1739" s="68"/>
      <c r="K1739" s="66">
        <v>2178</v>
      </c>
      <c r="L1739" s="68" t="s">
        <v>3115</v>
      </c>
    </row>
    <row r="1740" spans="1:12">
      <c r="A1740" s="63">
        <v>1600</v>
      </c>
      <c r="B1740" s="63" t="s">
        <v>3162</v>
      </c>
      <c r="C1740" s="64" t="s">
        <v>1791</v>
      </c>
      <c r="D1740" s="65">
        <v>43002</v>
      </c>
      <c r="E1740" s="66">
        <v>2</v>
      </c>
      <c r="F1740" s="66">
        <v>22</v>
      </c>
      <c r="G1740" s="66" t="str">
        <f>_xlfn.XLOOKUP(E1740,'Cost Pools'!$A$3:$A$8,'Cost Pools'!$B$3:$B$8,"Tarkista KP-numero")</f>
        <v>Consulting</v>
      </c>
      <c r="H1740" s="66" t="str">
        <f>_xlfn.XLOOKUP(F1740,'Cost Pools'!$C$3:$C$13,'Cost Pools'!$D$3:$D$13,"Check CP Number")</f>
        <v>Pittsburg</v>
      </c>
      <c r="I1740" s="67">
        <v>427</v>
      </c>
      <c r="J1740" s="68"/>
      <c r="K1740" s="66">
        <v>2077</v>
      </c>
      <c r="L1740" s="68" t="s">
        <v>3111</v>
      </c>
    </row>
    <row r="1741" spans="1:12">
      <c r="A1741" s="63">
        <v>1600</v>
      </c>
      <c r="B1741" s="63" t="s">
        <v>3162</v>
      </c>
      <c r="C1741" s="64" t="s">
        <v>1792</v>
      </c>
      <c r="D1741" s="65">
        <v>43002</v>
      </c>
      <c r="E1741" s="66">
        <v>3</v>
      </c>
      <c r="F1741" s="68"/>
      <c r="G1741" s="66" t="str">
        <f>_xlfn.XLOOKUP(E1741,'Cost Pools'!$A$3:$A$8,'Cost Pools'!$B$3:$B$8,"Tarkista KP-numero")</f>
        <v>Seminars</v>
      </c>
      <c r="H1741" s="66" t="str">
        <f>_xlfn.XLOOKUP(F1741,'Cost Pools'!$C$3:$C$13,'Cost Pools'!$D$3:$D$13,"Check CP Number")</f>
        <v>Check CP Number</v>
      </c>
      <c r="I1741" s="67">
        <v>73.2</v>
      </c>
      <c r="J1741" s="68"/>
      <c r="K1741" s="66">
        <v>3077</v>
      </c>
      <c r="L1741" s="68" t="s">
        <v>3143</v>
      </c>
    </row>
    <row r="1742" spans="1:12">
      <c r="A1742" s="63">
        <v>1600</v>
      </c>
      <c r="B1742" s="63" t="s">
        <v>3162</v>
      </c>
      <c r="C1742" s="64" t="s">
        <v>1793</v>
      </c>
      <c r="D1742" s="65">
        <v>43002</v>
      </c>
      <c r="E1742" s="66">
        <v>3</v>
      </c>
      <c r="F1742" s="68"/>
      <c r="G1742" s="66" t="str">
        <f>_xlfn.XLOOKUP(E1742,'Cost Pools'!$A$3:$A$8,'Cost Pools'!$B$3:$B$8,"Tarkista KP-numero")</f>
        <v>Seminars</v>
      </c>
      <c r="H1742" s="66" t="str">
        <f>_xlfn.XLOOKUP(F1742,'Cost Pools'!$C$3:$C$13,'Cost Pools'!$D$3:$D$13,"Check CP Number")</f>
        <v>Check CP Number</v>
      </c>
      <c r="I1742" s="67">
        <v>231.8</v>
      </c>
      <c r="J1742" s="68"/>
      <c r="K1742" s="66">
        <v>2951</v>
      </c>
      <c r="L1742" s="68" t="s">
        <v>3140</v>
      </c>
    </row>
    <row r="1743" spans="1:12">
      <c r="A1743" s="63">
        <v>1600</v>
      </c>
      <c r="B1743" s="63" t="s">
        <v>3162</v>
      </c>
      <c r="C1743" s="64" t="s">
        <v>1794</v>
      </c>
      <c r="D1743" s="65">
        <v>43002</v>
      </c>
      <c r="E1743" s="66">
        <v>1</v>
      </c>
      <c r="F1743" s="66">
        <v>12</v>
      </c>
      <c r="G1743" s="66" t="str">
        <f>_xlfn.XLOOKUP(E1743,'Cost Pools'!$A$3:$A$8,'Cost Pools'!$B$3:$B$8,"Tarkista KP-numero")</f>
        <v>Accounting</v>
      </c>
      <c r="H1743" s="66" t="str">
        <f>_xlfn.XLOOKUP(F1743,'Cost Pools'!$C$3:$C$13,'Cost Pools'!$D$3:$D$13,"Check CP Number")</f>
        <v>Los Angeles</v>
      </c>
      <c r="I1743" s="67">
        <v>1135.82</v>
      </c>
      <c r="J1743" s="68"/>
      <c r="K1743" s="66">
        <v>3099</v>
      </c>
      <c r="L1743" s="68" t="s">
        <v>3145</v>
      </c>
    </row>
    <row r="1744" spans="1:12">
      <c r="A1744" s="63">
        <v>1600</v>
      </c>
      <c r="B1744" s="63" t="s">
        <v>3162</v>
      </c>
      <c r="C1744" s="64" t="s">
        <v>1795</v>
      </c>
      <c r="D1744" s="65">
        <v>43002</v>
      </c>
      <c r="E1744" s="66">
        <v>1</v>
      </c>
      <c r="F1744" s="66">
        <v>12</v>
      </c>
      <c r="G1744" s="66" t="str">
        <f>_xlfn.XLOOKUP(E1744,'Cost Pools'!$A$3:$A$8,'Cost Pools'!$B$3:$B$8,"Tarkista KP-numero")</f>
        <v>Accounting</v>
      </c>
      <c r="H1744" s="66" t="str">
        <f>_xlfn.XLOOKUP(F1744,'Cost Pools'!$C$3:$C$13,'Cost Pools'!$D$3:$D$13,"Check CP Number")</f>
        <v>Los Angeles</v>
      </c>
      <c r="I1744" s="67">
        <v>1622.6</v>
      </c>
      <c r="J1744" s="68"/>
      <c r="K1744" s="66">
        <v>3099</v>
      </c>
      <c r="L1744" s="68" t="s">
        <v>3145</v>
      </c>
    </row>
    <row r="1745" spans="1:12">
      <c r="A1745" s="63">
        <v>1600</v>
      </c>
      <c r="B1745" s="63" t="s">
        <v>3162</v>
      </c>
      <c r="C1745" s="64" t="s">
        <v>1796</v>
      </c>
      <c r="D1745" s="65">
        <v>43002</v>
      </c>
      <c r="E1745" s="66">
        <v>6</v>
      </c>
      <c r="F1745" s="66">
        <v>62</v>
      </c>
      <c r="G1745" s="66" t="str">
        <f>_xlfn.XLOOKUP(E1745,'Cost Pools'!$A$3:$A$8,'Cost Pools'!$B$3:$B$8,"Tarkista KP-numero")</f>
        <v>Other Services</v>
      </c>
      <c r="H1745" s="66" t="str">
        <f>_xlfn.XLOOKUP(F1745,'Cost Pools'!$C$3:$C$13,'Cost Pools'!$D$3:$D$13,"Check CP Number")</f>
        <v>Los Angeles</v>
      </c>
      <c r="I1745" s="67">
        <v>1927.6</v>
      </c>
      <c r="J1745" s="68"/>
      <c r="K1745" s="66">
        <v>3099</v>
      </c>
      <c r="L1745" s="68" t="s">
        <v>3145</v>
      </c>
    </row>
    <row r="1746" spans="1:12">
      <c r="A1746" s="63">
        <v>1600</v>
      </c>
      <c r="B1746" s="63" t="s">
        <v>3162</v>
      </c>
      <c r="C1746" s="64" t="s">
        <v>1797</v>
      </c>
      <c r="D1746" s="65">
        <v>43002</v>
      </c>
      <c r="E1746" s="66">
        <v>6</v>
      </c>
      <c r="F1746" s="66">
        <v>62</v>
      </c>
      <c r="G1746" s="66" t="str">
        <f>_xlfn.XLOOKUP(E1746,'Cost Pools'!$A$3:$A$8,'Cost Pools'!$B$3:$B$8,"Tarkista KP-numero")</f>
        <v>Other Services</v>
      </c>
      <c r="H1746" s="66" t="str">
        <f>_xlfn.XLOOKUP(F1746,'Cost Pools'!$C$3:$C$13,'Cost Pools'!$D$3:$D$13,"Check CP Number")</f>
        <v>Los Angeles</v>
      </c>
      <c r="I1746" s="67">
        <v>481.9</v>
      </c>
      <c r="J1746" s="68"/>
      <c r="K1746" s="66">
        <v>3099</v>
      </c>
      <c r="L1746" s="68" t="s">
        <v>3145</v>
      </c>
    </row>
    <row r="1747" spans="1:12">
      <c r="A1747" s="63">
        <v>1600</v>
      </c>
      <c r="B1747" s="63" t="s">
        <v>3162</v>
      </c>
      <c r="C1747" s="64" t="s">
        <v>1798</v>
      </c>
      <c r="D1747" s="65">
        <v>43002</v>
      </c>
      <c r="E1747" s="66">
        <v>1</v>
      </c>
      <c r="F1747" s="66">
        <v>12</v>
      </c>
      <c r="G1747" s="66" t="str">
        <f>_xlfn.XLOOKUP(E1747,'Cost Pools'!$A$3:$A$8,'Cost Pools'!$B$3:$B$8,"Tarkista KP-numero")</f>
        <v>Accounting</v>
      </c>
      <c r="H1747" s="66" t="str">
        <f>_xlfn.XLOOKUP(F1747,'Cost Pools'!$C$3:$C$13,'Cost Pools'!$D$3:$D$13,"Check CP Number")</f>
        <v>Los Angeles</v>
      </c>
      <c r="I1747" s="67">
        <v>1622.6</v>
      </c>
      <c r="J1747" s="68"/>
      <c r="K1747" s="66">
        <v>3099</v>
      </c>
      <c r="L1747" s="68" t="s">
        <v>3145</v>
      </c>
    </row>
    <row r="1748" spans="1:12">
      <c r="A1748" s="63">
        <v>1600</v>
      </c>
      <c r="B1748" s="63" t="s">
        <v>3162</v>
      </c>
      <c r="C1748" s="64" t="s">
        <v>1799</v>
      </c>
      <c r="D1748" s="65">
        <v>43002</v>
      </c>
      <c r="E1748" s="66">
        <v>2</v>
      </c>
      <c r="F1748" s="66">
        <v>22</v>
      </c>
      <c r="G1748" s="66" t="str">
        <f>_xlfn.XLOOKUP(E1748,'Cost Pools'!$A$3:$A$8,'Cost Pools'!$B$3:$B$8,"Tarkista KP-numero")</f>
        <v>Consulting</v>
      </c>
      <c r="H1748" s="66" t="str">
        <f>_xlfn.XLOOKUP(F1748,'Cost Pools'!$C$3:$C$13,'Cost Pools'!$D$3:$D$13,"Check CP Number")</f>
        <v>Pittsburg</v>
      </c>
      <c r="I1748" s="67">
        <v>610</v>
      </c>
      <c r="J1748" s="68"/>
      <c r="K1748" s="66">
        <v>3099</v>
      </c>
      <c r="L1748" s="68" t="s">
        <v>3145</v>
      </c>
    </row>
    <row r="1749" spans="1:12">
      <c r="A1749" s="63">
        <v>1600</v>
      </c>
      <c r="B1749" s="63" t="s">
        <v>3162</v>
      </c>
      <c r="C1749" s="64" t="s">
        <v>1800</v>
      </c>
      <c r="D1749" s="65">
        <v>43002</v>
      </c>
      <c r="E1749" s="66">
        <v>3</v>
      </c>
      <c r="F1749" s="68"/>
      <c r="G1749" s="66" t="str">
        <f>_xlfn.XLOOKUP(E1749,'Cost Pools'!$A$3:$A$8,'Cost Pools'!$B$3:$B$8,"Tarkista KP-numero")</f>
        <v>Seminars</v>
      </c>
      <c r="H1749" s="66" t="str">
        <f>_xlfn.XLOOKUP(F1749,'Cost Pools'!$C$3:$C$13,'Cost Pools'!$D$3:$D$13,"Check CP Number")</f>
        <v>Check CP Number</v>
      </c>
      <c r="I1749" s="67">
        <v>219.6</v>
      </c>
      <c r="J1749" s="68"/>
      <c r="K1749" s="66">
        <v>2792</v>
      </c>
      <c r="L1749" s="68" t="s">
        <v>3132</v>
      </c>
    </row>
    <row r="1750" spans="1:12">
      <c r="A1750" s="63">
        <v>1600</v>
      </c>
      <c r="B1750" s="63" t="s">
        <v>3162</v>
      </c>
      <c r="C1750" s="64" t="s">
        <v>1801</v>
      </c>
      <c r="D1750" s="65">
        <v>43005</v>
      </c>
      <c r="E1750" s="66">
        <v>1</v>
      </c>
      <c r="F1750" s="66">
        <v>11</v>
      </c>
      <c r="G1750" s="66" t="str">
        <f>_xlfn.XLOOKUP(E1750,'Cost Pools'!$A$3:$A$8,'Cost Pools'!$B$3:$B$8,"Tarkista KP-numero")</f>
        <v>Accounting</v>
      </c>
      <c r="H1750" s="66" t="str">
        <f>_xlfn.XLOOKUP(F1750,'Cost Pools'!$C$3:$C$13,'Cost Pools'!$D$3:$D$13,"Check CP Number")</f>
        <v>New York</v>
      </c>
      <c r="I1750" s="67">
        <v>7978.8</v>
      </c>
      <c r="J1750" s="68"/>
      <c r="K1750" s="66">
        <v>611</v>
      </c>
      <c r="L1750" s="68" t="s">
        <v>3070</v>
      </c>
    </row>
    <row r="1751" spans="1:12">
      <c r="A1751" s="63">
        <v>1600</v>
      </c>
      <c r="B1751" s="63" t="s">
        <v>3162</v>
      </c>
      <c r="C1751" s="64" t="s">
        <v>1802</v>
      </c>
      <c r="D1751" s="65">
        <v>43005</v>
      </c>
      <c r="E1751" s="66">
        <v>6</v>
      </c>
      <c r="F1751" s="66">
        <v>62</v>
      </c>
      <c r="G1751" s="66" t="str">
        <f>_xlfn.XLOOKUP(E1751,'Cost Pools'!$A$3:$A$8,'Cost Pools'!$B$3:$B$8,"Tarkista KP-numero")</f>
        <v>Other Services</v>
      </c>
      <c r="H1751" s="66" t="str">
        <f>_xlfn.XLOOKUP(F1751,'Cost Pools'!$C$3:$C$13,'Cost Pools'!$D$3:$D$13,"Check CP Number")</f>
        <v>Los Angeles</v>
      </c>
      <c r="I1751" s="68"/>
      <c r="J1751" s="67">
        <v>-0.01</v>
      </c>
      <c r="K1751" s="66">
        <v>1440</v>
      </c>
      <c r="L1751" s="68" t="s">
        <v>3102</v>
      </c>
    </row>
    <row r="1752" spans="1:12">
      <c r="A1752" s="63">
        <v>1600</v>
      </c>
      <c r="B1752" s="63" t="s">
        <v>3162</v>
      </c>
      <c r="C1752" s="64" t="s">
        <v>1803</v>
      </c>
      <c r="D1752" s="65">
        <v>43005</v>
      </c>
      <c r="E1752" s="66">
        <v>2</v>
      </c>
      <c r="F1752" s="66">
        <v>23</v>
      </c>
      <c r="G1752" s="66" t="str">
        <f>_xlfn.XLOOKUP(E1752,'Cost Pools'!$A$3:$A$8,'Cost Pools'!$B$3:$B$8,"Tarkista KP-numero")</f>
        <v>Consulting</v>
      </c>
      <c r="H1752" s="66" t="str">
        <f>_xlfn.XLOOKUP(F1752,'Cost Pools'!$C$3:$C$13,'Cost Pools'!$D$3:$D$13,"Check CP Number")</f>
        <v>Paris</v>
      </c>
      <c r="I1752" s="67">
        <v>1830</v>
      </c>
      <c r="J1752" s="68"/>
      <c r="K1752" s="66">
        <v>2178</v>
      </c>
      <c r="L1752" s="68" t="s">
        <v>3115</v>
      </c>
    </row>
    <row r="1753" spans="1:12">
      <c r="A1753" s="63">
        <v>1600</v>
      </c>
      <c r="B1753" s="63" t="s">
        <v>3162</v>
      </c>
      <c r="C1753" s="64" t="s">
        <v>1804</v>
      </c>
      <c r="D1753" s="65">
        <v>43005</v>
      </c>
      <c r="E1753" s="66">
        <v>1</v>
      </c>
      <c r="F1753" s="66">
        <v>13</v>
      </c>
      <c r="G1753" s="66" t="str">
        <f>_xlfn.XLOOKUP(E1753,'Cost Pools'!$A$3:$A$8,'Cost Pools'!$B$3:$B$8,"Tarkista KP-numero")</f>
        <v>Accounting</v>
      </c>
      <c r="H1753" s="66" t="str">
        <f>_xlfn.XLOOKUP(F1753,'Cost Pools'!$C$3:$C$13,'Cost Pools'!$D$3:$D$13,"Check CP Number")</f>
        <v>Chicago</v>
      </c>
      <c r="I1753" s="67">
        <v>488</v>
      </c>
      <c r="J1753" s="68"/>
      <c r="K1753" s="66">
        <v>2077</v>
      </c>
      <c r="L1753" s="68" t="s">
        <v>3111</v>
      </c>
    </row>
    <row r="1754" spans="1:12">
      <c r="A1754" s="63">
        <v>1600</v>
      </c>
      <c r="B1754" s="63" t="s">
        <v>3162</v>
      </c>
      <c r="C1754" s="64" t="s">
        <v>1805</v>
      </c>
      <c r="D1754" s="65">
        <v>43005</v>
      </c>
      <c r="E1754" s="66">
        <v>2</v>
      </c>
      <c r="F1754" s="66">
        <v>21</v>
      </c>
      <c r="G1754" s="66" t="str">
        <f>_xlfn.XLOOKUP(E1754,'Cost Pools'!$A$3:$A$8,'Cost Pools'!$B$3:$B$8,"Tarkista KP-numero")</f>
        <v>Consulting</v>
      </c>
      <c r="H1754" s="66" t="str">
        <f>_xlfn.XLOOKUP(F1754,'Cost Pools'!$C$3:$C$13,'Cost Pools'!$D$3:$D$13,"Check CP Number")</f>
        <v>London</v>
      </c>
      <c r="I1754" s="68"/>
      <c r="J1754" s="67">
        <v>-1.82</v>
      </c>
      <c r="K1754" s="66">
        <v>3077</v>
      </c>
      <c r="L1754" s="68" t="s">
        <v>3143</v>
      </c>
    </row>
    <row r="1755" spans="1:12">
      <c r="A1755" s="63">
        <v>1600</v>
      </c>
      <c r="B1755" s="63" t="s">
        <v>3162</v>
      </c>
      <c r="C1755" s="64" t="s">
        <v>1806</v>
      </c>
      <c r="D1755" s="65">
        <v>43005</v>
      </c>
      <c r="E1755" s="66">
        <v>1</v>
      </c>
      <c r="F1755" s="66">
        <v>11</v>
      </c>
      <c r="G1755" s="66" t="str">
        <f>_xlfn.XLOOKUP(E1755,'Cost Pools'!$A$3:$A$8,'Cost Pools'!$B$3:$B$8,"Tarkista KP-numero")</f>
        <v>Accounting</v>
      </c>
      <c r="H1755" s="66" t="str">
        <f>_xlfn.XLOOKUP(F1755,'Cost Pools'!$C$3:$C$13,'Cost Pools'!$D$3:$D$13,"Check CP Number")</f>
        <v>New York</v>
      </c>
      <c r="I1755" s="67">
        <v>7368.8</v>
      </c>
      <c r="J1755" s="68"/>
      <c r="K1755" s="66">
        <v>3099</v>
      </c>
      <c r="L1755" s="68" t="s">
        <v>3145</v>
      </c>
    </row>
    <row r="1756" spans="1:12">
      <c r="A1756" s="63">
        <v>1600</v>
      </c>
      <c r="B1756" s="63" t="s">
        <v>3162</v>
      </c>
      <c r="C1756" s="64" t="s">
        <v>1807</v>
      </c>
      <c r="D1756" s="65">
        <v>43005</v>
      </c>
      <c r="E1756" s="66">
        <v>1</v>
      </c>
      <c r="F1756" s="66">
        <v>11</v>
      </c>
      <c r="G1756" s="66" t="str">
        <f>_xlfn.XLOOKUP(E1756,'Cost Pools'!$A$3:$A$8,'Cost Pools'!$B$3:$B$8,"Tarkista KP-numero")</f>
        <v>Accounting</v>
      </c>
      <c r="H1756" s="66" t="str">
        <f>_xlfn.XLOOKUP(F1756,'Cost Pools'!$C$3:$C$13,'Cost Pools'!$D$3:$D$13,"Check CP Number")</f>
        <v>New York</v>
      </c>
      <c r="I1756" s="67">
        <v>1708</v>
      </c>
      <c r="J1756" s="68"/>
      <c r="K1756" s="66">
        <v>2792</v>
      </c>
      <c r="L1756" s="68" t="s">
        <v>3132</v>
      </c>
    </row>
    <row r="1757" spans="1:12">
      <c r="A1757" s="63">
        <v>1600</v>
      </c>
      <c r="B1757" s="63" t="s">
        <v>3162</v>
      </c>
      <c r="C1757" s="64" t="s">
        <v>1808</v>
      </c>
      <c r="D1757" s="65">
        <v>43008</v>
      </c>
      <c r="E1757" s="66">
        <v>1</v>
      </c>
      <c r="F1757" s="66">
        <v>12</v>
      </c>
      <c r="G1757" s="66" t="str">
        <f>_xlfn.XLOOKUP(E1757,'Cost Pools'!$A$3:$A$8,'Cost Pools'!$B$3:$B$8,"Tarkista KP-numero")</f>
        <v>Accounting</v>
      </c>
      <c r="H1757" s="66" t="str">
        <f>_xlfn.XLOOKUP(F1757,'Cost Pools'!$C$3:$C$13,'Cost Pools'!$D$3:$D$13,"Check CP Number")</f>
        <v>Los Angeles</v>
      </c>
      <c r="I1757" s="67">
        <v>2013</v>
      </c>
      <c r="J1757" s="68"/>
      <c r="K1757" s="66">
        <v>611</v>
      </c>
      <c r="L1757" s="68" t="s">
        <v>3070</v>
      </c>
    </row>
    <row r="1758" spans="1:12">
      <c r="A1758" s="63">
        <v>1600</v>
      </c>
      <c r="B1758" s="63" t="s">
        <v>3162</v>
      </c>
      <c r="C1758" s="64" t="s">
        <v>1809</v>
      </c>
      <c r="D1758" s="65">
        <v>43008</v>
      </c>
      <c r="E1758" s="66">
        <v>1</v>
      </c>
      <c r="F1758" s="66">
        <v>12</v>
      </c>
      <c r="G1758" s="66" t="str">
        <f>_xlfn.XLOOKUP(E1758,'Cost Pools'!$A$3:$A$8,'Cost Pools'!$B$3:$B$8,"Tarkista KP-numero")</f>
        <v>Accounting</v>
      </c>
      <c r="H1758" s="66" t="str">
        <f>_xlfn.XLOOKUP(F1758,'Cost Pools'!$C$3:$C$13,'Cost Pools'!$D$3:$D$13,"Check CP Number")</f>
        <v>Los Angeles</v>
      </c>
      <c r="I1758" s="67">
        <v>488</v>
      </c>
      <c r="J1758" s="68"/>
      <c r="K1758" s="66">
        <v>971</v>
      </c>
      <c r="L1758" s="68" t="s">
        <v>3090</v>
      </c>
    </row>
    <row r="1759" spans="1:12">
      <c r="A1759" s="63">
        <v>1600</v>
      </c>
      <c r="B1759" s="63" t="s">
        <v>3162</v>
      </c>
      <c r="C1759" s="64" t="s">
        <v>1810</v>
      </c>
      <c r="D1759" s="65">
        <v>43008</v>
      </c>
      <c r="E1759" s="66">
        <v>1</v>
      </c>
      <c r="F1759" s="66">
        <v>13</v>
      </c>
      <c r="G1759" s="66" t="str">
        <f>_xlfn.XLOOKUP(E1759,'Cost Pools'!$A$3:$A$8,'Cost Pools'!$B$3:$B$8,"Tarkista KP-numero")</f>
        <v>Accounting</v>
      </c>
      <c r="H1759" s="66" t="str">
        <f>_xlfn.XLOOKUP(F1759,'Cost Pools'!$C$3:$C$13,'Cost Pools'!$D$3:$D$13,"Check CP Number")</f>
        <v>Chicago</v>
      </c>
      <c r="I1759" s="67">
        <v>1891</v>
      </c>
      <c r="J1759" s="68"/>
      <c r="K1759" s="66">
        <v>978</v>
      </c>
      <c r="L1759" s="68" t="s">
        <v>3091</v>
      </c>
    </row>
    <row r="1760" spans="1:12">
      <c r="A1760" s="63">
        <v>1600</v>
      </c>
      <c r="B1760" s="63" t="s">
        <v>3162</v>
      </c>
      <c r="C1760" s="64" t="s">
        <v>1811</v>
      </c>
      <c r="D1760" s="65">
        <v>43008</v>
      </c>
      <c r="E1760" s="66">
        <v>1</v>
      </c>
      <c r="F1760" s="66">
        <v>12</v>
      </c>
      <c r="G1760" s="66" t="str">
        <f>_xlfn.XLOOKUP(E1760,'Cost Pools'!$A$3:$A$8,'Cost Pools'!$B$3:$B$8,"Tarkista KP-numero")</f>
        <v>Accounting</v>
      </c>
      <c r="H1760" s="66" t="str">
        <f>_xlfn.XLOOKUP(F1760,'Cost Pools'!$C$3:$C$13,'Cost Pools'!$D$3:$D$13,"Check CP Number")</f>
        <v>Los Angeles</v>
      </c>
      <c r="I1760" s="67">
        <v>488</v>
      </c>
      <c r="J1760" s="68"/>
      <c r="K1760" s="66">
        <v>2526</v>
      </c>
      <c r="L1760" s="68" t="s">
        <v>3170</v>
      </c>
    </row>
    <row r="1761" spans="1:12">
      <c r="A1761" s="63">
        <v>1600</v>
      </c>
      <c r="B1761" s="63" t="s">
        <v>3162</v>
      </c>
      <c r="C1761" s="64" t="s">
        <v>1812</v>
      </c>
      <c r="D1761" s="65">
        <v>43008</v>
      </c>
      <c r="E1761" s="66">
        <v>1</v>
      </c>
      <c r="F1761" s="66">
        <v>12</v>
      </c>
      <c r="G1761" s="66" t="str">
        <f>_xlfn.XLOOKUP(E1761,'Cost Pools'!$A$3:$A$8,'Cost Pools'!$B$3:$B$8,"Tarkista KP-numero")</f>
        <v>Accounting</v>
      </c>
      <c r="H1761" s="66" t="str">
        <f>_xlfn.XLOOKUP(F1761,'Cost Pools'!$C$3:$C$13,'Cost Pools'!$D$3:$D$13,"Check CP Number")</f>
        <v>Los Angeles</v>
      </c>
      <c r="I1761" s="67">
        <v>244</v>
      </c>
      <c r="J1761" s="68"/>
      <c r="K1761" s="66">
        <v>2526</v>
      </c>
      <c r="L1761" s="68" t="s">
        <v>3170</v>
      </c>
    </row>
    <row r="1762" spans="1:12">
      <c r="A1762" s="63">
        <v>1600</v>
      </c>
      <c r="B1762" s="63" t="s">
        <v>3162</v>
      </c>
      <c r="C1762" s="64" t="s">
        <v>1813</v>
      </c>
      <c r="D1762" s="65">
        <v>43008</v>
      </c>
      <c r="E1762" s="66">
        <v>1</v>
      </c>
      <c r="F1762" s="66">
        <v>11</v>
      </c>
      <c r="G1762" s="66" t="str">
        <f>_xlfn.XLOOKUP(E1762,'Cost Pools'!$A$3:$A$8,'Cost Pools'!$B$3:$B$8,"Tarkista KP-numero")</f>
        <v>Accounting</v>
      </c>
      <c r="H1762" s="66" t="str">
        <f>_xlfn.XLOOKUP(F1762,'Cost Pools'!$C$3:$C$13,'Cost Pools'!$D$3:$D$13,"Check CP Number")</f>
        <v>New York</v>
      </c>
      <c r="I1762" s="67">
        <v>2931.05</v>
      </c>
      <c r="J1762" s="68"/>
      <c r="K1762" s="66">
        <v>2894</v>
      </c>
      <c r="L1762" s="68" t="s">
        <v>3137</v>
      </c>
    </row>
    <row r="1763" spans="1:12">
      <c r="A1763" s="63">
        <v>1600</v>
      </c>
      <c r="B1763" s="63" t="s">
        <v>3162</v>
      </c>
      <c r="C1763" s="64" t="s">
        <v>1814</v>
      </c>
      <c r="D1763" s="65">
        <v>43008</v>
      </c>
      <c r="E1763" s="66">
        <v>1</v>
      </c>
      <c r="F1763" s="66">
        <v>12</v>
      </c>
      <c r="G1763" s="66" t="str">
        <f>_xlfn.XLOOKUP(E1763,'Cost Pools'!$A$3:$A$8,'Cost Pools'!$B$3:$B$8,"Tarkista KP-numero")</f>
        <v>Accounting</v>
      </c>
      <c r="H1763" s="66" t="str">
        <f>_xlfn.XLOOKUP(F1763,'Cost Pools'!$C$3:$C$13,'Cost Pools'!$D$3:$D$13,"Check CP Number")</f>
        <v>Los Angeles</v>
      </c>
      <c r="I1763" s="67">
        <v>1622.6</v>
      </c>
      <c r="J1763" s="68"/>
      <c r="K1763" s="66">
        <v>1126</v>
      </c>
      <c r="L1763" s="68" t="s">
        <v>3096</v>
      </c>
    </row>
    <row r="1764" spans="1:12">
      <c r="A1764" s="63">
        <v>1600</v>
      </c>
      <c r="B1764" s="63" t="s">
        <v>3162</v>
      </c>
      <c r="C1764" s="64" t="s">
        <v>1815</v>
      </c>
      <c r="D1764" s="65">
        <v>43008</v>
      </c>
      <c r="E1764" s="66">
        <v>2</v>
      </c>
      <c r="F1764" s="66">
        <v>21</v>
      </c>
      <c r="G1764" s="66" t="str">
        <f>_xlfn.XLOOKUP(E1764,'Cost Pools'!$A$3:$A$8,'Cost Pools'!$B$3:$B$8,"Tarkista KP-numero")</f>
        <v>Consulting</v>
      </c>
      <c r="H1764" s="66" t="str">
        <f>_xlfn.XLOOKUP(F1764,'Cost Pools'!$C$3:$C$13,'Cost Pools'!$D$3:$D$13,"Check CP Number")</f>
        <v>London</v>
      </c>
      <c r="I1764" s="67">
        <v>1146.8</v>
      </c>
      <c r="J1764" s="68"/>
      <c r="K1764" s="66">
        <v>1126</v>
      </c>
      <c r="L1764" s="68" t="s">
        <v>3096</v>
      </c>
    </row>
    <row r="1765" spans="1:12">
      <c r="A1765" s="63">
        <v>1600</v>
      </c>
      <c r="B1765" s="63" t="s">
        <v>3162</v>
      </c>
      <c r="C1765" s="64" t="s">
        <v>1816</v>
      </c>
      <c r="D1765" s="65">
        <v>43008</v>
      </c>
      <c r="E1765" s="66">
        <v>3</v>
      </c>
      <c r="F1765" s="68"/>
      <c r="G1765" s="66" t="str">
        <f>_xlfn.XLOOKUP(E1765,'Cost Pools'!$A$3:$A$8,'Cost Pools'!$B$3:$B$8,"Tarkista KP-numero")</f>
        <v>Seminars</v>
      </c>
      <c r="H1765" s="66" t="str">
        <f>_xlfn.XLOOKUP(F1765,'Cost Pools'!$C$3:$C$13,'Cost Pools'!$D$3:$D$13,"Check CP Number")</f>
        <v>Check CP Number</v>
      </c>
      <c r="I1765" s="67">
        <v>219.6</v>
      </c>
      <c r="J1765" s="68"/>
      <c r="K1765" s="66">
        <v>1511</v>
      </c>
      <c r="L1765" s="68" t="s">
        <v>3103</v>
      </c>
    </row>
    <row r="1766" spans="1:12">
      <c r="A1766" s="63">
        <v>1600</v>
      </c>
      <c r="B1766" s="63" t="s">
        <v>3162</v>
      </c>
      <c r="C1766" s="64" t="s">
        <v>1817</v>
      </c>
      <c r="D1766" s="65">
        <v>43008</v>
      </c>
      <c r="E1766" s="66">
        <v>1</v>
      </c>
      <c r="F1766" s="66">
        <v>11</v>
      </c>
      <c r="G1766" s="66" t="str">
        <f>_xlfn.XLOOKUP(E1766,'Cost Pools'!$A$3:$A$8,'Cost Pools'!$B$3:$B$8,"Tarkista KP-numero")</f>
        <v>Accounting</v>
      </c>
      <c r="H1766" s="66" t="str">
        <f>_xlfn.XLOOKUP(F1766,'Cost Pools'!$C$3:$C$13,'Cost Pools'!$D$3:$D$13,"Check CP Number")</f>
        <v>New York</v>
      </c>
      <c r="I1766" s="67">
        <v>10628.64</v>
      </c>
      <c r="J1766" s="68"/>
      <c r="K1766" s="66">
        <v>1511</v>
      </c>
      <c r="L1766" s="68" t="s">
        <v>3103</v>
      </c>
    </row>
    <row r="1767" spans="1:12">
      <c r="A1767" s="63">
        <v>1600</v>
      </c>
      <c r="B1767" s="63" t="s">
        <v>3162</v>
      </c>
      <c r="C1767" s="64" t="s">
        <v>1818</v>
      </c>
      <c r="D1767" s="65">
        <v>43008</v>
      </c>
      <c r="E1767" s="66">
        <v>1</v>
      </c>
      <c r="F1767" s="66">
        <v>12</v>
      </c>
      <c r="G1767" s="66" t="str">
        <f>_xlfn.XLOOKUP(E1767,'Cost Pools'!$A$3:$A$8,'Cost Pools'!$B$3:$B$8,"Tarkista KP-numero")</f>
        <v>Accounting</v>
      </c>
      <c r="H1767" s="66" t="str">
        <f>_xlfn.XLOOKUP(F1767,'Cost Pools'!$C$3:$C$13,'Cost Pools'!$D$3:$D$13,"Check CP Number")</f>
        <v>Los Angeles</v>
      </c>
      <c r="I1767" s="67">
        <v>1298.08</v>
      </c>
      <c r="J1767" s="68"/>
      <c r="K1767" s="66">
        <v>1511</v>
      </c>
      <c r="L1767" s="68" t="s">
        <v>3103</v>
      </c>
    </row>
    <row r="1768" spans="1:12">
      <c r="A1768" s="63">
        <v>1600</v>
      </c>
      <c r="B1768" s="63" t="s">
        <v>3162</v>
      </c>
      <c r="C1768" s="64" t="s">
        <v>1819</v>
      </c>
      <c r="D1768" s="65">
        <v>43008</v>
      </c>
      <c r="E1768" s="66">
        <v>3</v>
      </c>
      <c r="F1768" s="68"/>
      <c r="G1768" s="66" t="str">
        <f>_xlfn.XLOOKUP(E1768,'Cost Pools'!$A$3:$A$8,'Cost Pools'!$B$3:$B$8,"Tarkista KP-numero")</f>
        <v>Seminars</v>
      </c>
      <c r="H1768" s="66" t="str">
        <f>_xlfn.XLOOKUP(F1768,'Cost Pools'!$C$3:$C$13,'Cost Pools'!$D$3:$D$13,"Check CP Number")</f>
        <v>Check CP Number</v>
      </c>
      <c r="I1768" s="67">
        <v>219.6</v>
      </c>
      <c r="J1768" s="68"/>
      <c r="K1768" s="66">
        <v>346</v>
      </c>
      <c r="L1768" s="68" t="s">
        <v>3053</v>
      </c>
    </row>
    <row r="1769" spans="1:12">
      <c r="A1769" s="63">
        <v>1600</v>
      </c>
      <c r="B1769" s="63" t="s">
        <v>3162</v>
      </c>
      <c r="C1769" s="64" t="s">
        <v>1820</v>
      </c>
      <c r="D1769" s="65">
        <v>43008</v>
      </c>
      <c r="E1769" s="66">
        <v>1</v>
      </c>
      <c r="F1769" s="66">
        <v>12</v>
      </c>
      <c r="G1769" s="66" t="str">
        <f>_xlfn.XLOOKUP(E1769,'Cost Pools'!$A$3:$A$8,'Cost Pools'!$B$3:$B$8,"Tarkista KP-numero")</f>
        <v>Accounting</v>
      </c>
      <c r="H1769" s="66" t="str">
        <f>_xlfn.XLOOKUP(F1769,'Cost Pools'!$C$3:$C$13,'Cost Pools'!$D$3:$D$13,"Check CP Number")</f>
        <v>Los Angeles</v>
      </c>
      <c r="I1769" s="67">
        <v>244</v>
      </c>
      <c r="J1769" s="68"/>
      <c r="K1769" s="66">
        <v>133</v>
      </c>
      <c r="L1769" s="68" t="s">
        <v>3028</v>
      </c>
    </row>
    <row r="1770" spans="1:12">
      <c r="A1770" s="63">
        <v>1600</v>
      </c>
      <c r="B1770" s="63" t="s">
        <v>3162</v>
      </c>
      <c r="C1770" s="64" t="s">
        <v>1821</v>
      </c>
      <c r="D1770" s="65">
        <v>43008</v>
      </c>
      <c r="E1770" s="66">
        <v>1</v>
      </c>
      <c r="F1770" s="66">
        <v>12</v>
      </c>
      <c r="G1770" s="66" t="str">
        <f>_xlfn.XLOOKUP(E1770,'Cost Pools'!$A$3:$A$8,'Cost Pools'!$B$3:$B$8,"Tarkista KP-numero")</f>
        <v>Accounting</v>
      </c>
      <c r="H1770" s="66" t="str">
        <f>_xlfn.XLOOKUP(F1770,'Cost Pools'!$C$3:$C$13,'Cost Pools'!$D$3:$D$13,"Check CP Number")</f>
        <v>Los Angeles</v>
      </c>
      <c r="I1770" s="67">
        <v>1135.82</v>
      </c>
      <c r="J1770" s="68"/>
      <c r="K1770" s="66">
        <v>133</v>
      </c>
      <c r="L1770" s="68" t="s">
        <v>3028</v>
      </c>
    </row>
    <row r="1771" spans="1:12">
      <c r="A1771" s="63">
        <v>1600</v>
      </c>
      <c r="B1771" s="63" t="s">
        <v>3162</v>
      </c>
      <c r="C1771" s="64" t="s">
        <v>1822</v>
      </c>
      <c r="D1771" s="65">
        <v>43008</v>
      </c>
      <c r="E1771" s="66">
        <v>3</v>
      </c>
      <c r="F1771" s="68"/>
      <c r="G1771" s="66" t="str">
        <f>_xlfn.XLOOKUP(E1771,'Cost Pools'!$A$3:$A$8,'Cost Pools'!$B$3:$B$8,"Tarkista KP-numero")</f>
        <v>Seminars</v>
      </c>
      <c r="H1771" s="66" t="str">
        <f>_xlfn.XLOOKUP(F1771,'Cost Pools'!$C$3:$C$13,'Cost Pools'!$D$3:$D$13,"Check CP Number")</f>
        <v>Check CP Number</v>
      </c>
      <c r="I1771" s="67">
        <v>73.2</v>
      </c>
      <c r="J1771" s="68"/>
      <c r="K1771" s="66">
        <v>103</v>
      </c>
      <c r="L1771" s="68" t="s">
        <v>3020</v>
      </c>
    </row>
    <row r="1772" spans="1:12">
      <c r="A1772" s="63">
        <v>1600</v>
      </c>
      <c r="B1772" s="63" t="s">
        <v>3162</v>
      </c>
      <c r="C1772" s="64" t="s">
        <v>1823</v>
      </c>
      <c r="D1772" s="65">
        <v>43008</v>
      </c>
      <c r="E1772" s="66">
        <v>2</v>
      </c>
      <c r="F1772" s="66">
        <v>21</v>
      </c>
      <c r="G1772" s="66" t="str">
        <f>_xlfn.XLOOKUP(E1772,'Cost Pools'!$A$3:$A$8,'Cost Pools'!$B$3:$B$8,"Tarkista KP-numero")</f>
        <v>Consulting</v>
      </c>
      <c r="H1772" s="66" t="str">
        <f>_xlfn.XLOOKUP(F1772,'Cost Pools'!$C$3:$C$13,'Cost Pools'!$D$3:$D$13,"Check CP Number")</f>
        <v>London</v>
      </c>
      <c r="I1772" s="67">
        <v>2283.84</v>
      </c>
      <c r="J1772" s="68"/>
      <c r="K1772" s="66">
        <v>2803</v>
      </c>
      <c r="L1772" s="68" t="s">
        <v>3134</v>
      </c>
    </row>
    <row r="1773" spans="1:12">
      <c r="A1773" s="63">
        <v>1600</v>
      </c>
      <c r="B1773" s="63" t="s">
        <v>3162</v>
      </c>
      <c r="C1773" s="64" t="s">
        <v>1824</v>
      </c>
      <c r="D1773" s="65">
        <v>43008</v>
      </c>
      <c r="E1773" s="66">
        <v>2</v>
      </c>
      <c r="F1773" s="66">
        <v>21</v>
      </c>
      <c r="G1773" s="66" t="str">
        <f>_xlfn.XLOOKUP(E1773,'Cost Pools'!$A$3:$A$8,'Cost Pools'!$B$3:$B$8,"Tarkista KP-numero")</f>
        <v>Consulting</v>
      </c>
      <c r="H1773" s="66" t="str">
        <f>_xlfn.XLOOKUP(F1773,'Cost Pools'!$C$3:$C$13,'Cost Pools'!$D$3:$D$13,"Check CP Number")</f>
        <v>London</v>
      </c>
      <c r="I1773" s="67">
        <v>3056.74</v>
      </c>
      <c r="J1773" s="68"/>
      <c r="K1773" s="66">
        <v>2803</v>
      </c>
      <c r="L1773" s="68" t="s">
        <v>3134</v>
      </c>
    </row>
    <row r="1774" spans="1:12">
      <c r="A1774" s="63">
        <v>1600</v>
      </c>
      <c r="B1774" s="63" t="s">
        <v>3162</v>
      </c>
      <c r="C1774" s="64" t="s">
        <v>1825</v>
      </c>
      <c r="D1774" s="65">
        <v>43008</v>
      </c>
      <c r="E1774" s="66">
        <v>1</v>
      </c>
      <c r="F1774" s="66">
        <v>12</v>
      </c>
      <c r="G1774" s="66" t="str">
        <f>_xlfn.XLOOKUP(E1774,'Cost Pools'!$A$3:$A$8,'Cost Pools'!$B$3:$B$8,"Tarkista KP-numero")</f>
        <v>Accounting</v>
      </c>
      <c r="H1774" s="66" t="str">
        <f>_xlfn.XLOOKUP(F1774,'Cost Pools'!$C$3:$C$13,'Cost Pools'!$D$3:$D$13,"Check CP Number")</f>
        <v>Los Angeles</v>
      </c>
      <c r="I1774" s="67">
        <v>488</v>
      </c>
      <c r="J1774" s="68"/>
      <c r="K1774" s="66">
        <v>2803</v>
      </c>
      <c r="L1774" s="68" t="s">
        <v>3134</v>
      </c>
    </row>
    <row r="1775" spans="1:12">
      <c r="A1775" s="63">
        <v>1600</v>
      </c>
      <c r="B1775" s="63" t="s">
        <v>3162</v>
      </c>
      <c r="C1775" s="64" t="s">
        <v>1826</v>
      </c>
      <c r="D1775" s="65">
        <v>43008</v>
      </c>
      <c r="E1775" s="66">
        <v>1</v>
      </c>
      <c r="F1775" s="66">
        <v>12</v>
      </c>
      <c r="G1775" s="66" t="str">
        <f>_xlfn.XLOOKUP(E1775,'Cost Pools'!$A$3:$A$8,'Cost Pools'!$B$3:$B$8,"Tarkista KP-numero")</f>
        <v>Accounting</v>
      </c>
      <c r="H1775" s="66" t="str">
        <f>_xlfn.XLOOKUP(F1775,'Cost Pools'!$C$3:$C$13,'Cost Pools'!$D$3:$D$13,"Check CP Number")</f>
        <v>Los Angeles</v>
      </c>
      <c r="I1775" s="67">
        <v>244</v>
      </c>
      <c r="J1775" s="68"/>
      <c r="K1775" s="66">
        <v>2803</v>
      </c>
      <c r="L1775" s="68" t="s">
        <v>3134</v>
      </c>
    </row>
    <row r="1776" spans="1:12">
      <c r="A1776" s="63">
        <v>1600</v>
      </c>
      <c r="B1776" s="63" t="s">
        <v>3162</v>
      </c>
      <c r="C1776" s="64" t="s">
        <v>1827</v>
      </c>
      <c r="D1776" s="65">
        <v>43008</v>
      </c>
      <c r="E1776" s="66">
        <v>1</v>
      </c>
      <c r="F1776" s="66">
        <v>12</v>
      </c>
      <c r="G1776" s="66" t="str">
        <f>_xlfn.XLOOKUP(E1776,'Cost Pools'!$A$3:$A$8,'Cost Pools'!$B$3:$B$8,"Tarkista KP-numero")</f>
        <v>Accounting</v>
      </c>
      <c r="H1776" s="66" t="str">
        <f>_xlfn.XLOOKUP(F1776,'Cost Pools'!$C$3:$C$13,'Cost Pools'!$D$3:$D$13,"Check CP Number")</f>
        <v>Los Angeles</v>
      </c>
      <c r="I1776" s="67">
        <v>488</v>
      </c>
      <c r="J1776" s="68"/>
      <c r="K1776" s="66">
        <v>2803</v>
      </c>
      <c r="L1776" s="68" t="s">
        <v>3134</v>
      </c>
    </row>
    <row r="1777" spans="1:12">
      <c r="A1777" s="63">
        <v>1600</v>
      </c>
      <c r="B1777" s="63" t="s">
        <v>3162</v>
      </c>
      <c r="C1777" s="64" t="s">
        <v>1828</v>
      </c>
      <c r="D1777" s="65">
        <v>43008</v>
      </c>
      <c r="E1777" s="66">
        <v>1</v>
      </c>
      <c r="F1777" s="66">
        <v>12</v>
      </c>
      <c r="G1777" s="66" t="str">
        <f>_xlfn.XLOOKUP(E1777,'Cost Pools'!$A$3:$A$8,'Cost Pools'!$B$3:$B$8,"Tarkista KP-numero")</f>
        <v>Accounting</v>
      </c>
      <c r="H1777" s="66" t="str">
        <f>_xlfn.XLOOKUP(F1777,'Cost Pools'!$C$3:$C$13,'Cost Pools'!$D$3:$D$13,"Check CP Number")</f>
        <v>Los Angeles</v>
      </c>
      <c r="I1777" s="67">
        <v>1281</v>
      </c>
      <c r="J1777" s="68"/>
      <c r="K1777" s="66">
        <v>2628</v>
      </c>
      <c r="L1777" s="68" t="s">
        <v>3163</v>
      </c>
    </row>
    <row r="1778" spans="1:12">
      <c r="A1778" s="63">
        <v>1600</v>
      </c>
      <c r="B1778" s="63" t="s">
        <v>3162</v>
      </c>
      <c r="C1778" s="64" t="s">
        <v>1829</v>
      </c>
      <c r="D1778" s="65">
        <v>43008</v>
      </c>
      <c r="E1778" s="66">
        <v>3</v>
      </c>
      <c r="F1778" s="68"/>
      <c r="G1778" s="66" t="str">
        <f>_xlfn.XLOOKUP(E1778,'Cost Pools'!$A$3:$A$8,'Cost Pools'!$B$3:$B$8,"Tarkista KP-numero")</f>
        <v>Seminars</v>
      </c>
      <c r="H1778" s="66" t="str">
        <f>_xlfn.XLOOKUP(F1778,'Cost Pools'!$C$3:$C$13,'Cost Pools'!$D$3:$D$13,"Check CP Number")</f>
        <v>Check CP Number</v>
      </c>
      <c r="I1778" s="67">
        <v>219.6</v>
      </c>
      <c r="J1778" s="68"/>
      <c r="K1778" s="66">
        <v>3107</v>
      </c>
      <c r="L1778" s="68" t="s">
        <v>3146</v>
      </c>
    </row>
    <row r="1779" spans="1:12">
      <c r="A1779" s="63">
        <v>1600</v>
      </c>
      <c r="B1779" s="63" t="s">
        <v>3162</v>
      </c>
      <c r="C1779" s="64" t="s">
        <v>1830</v>
      </c>
      <c r="D1779" s="65">
        <v>43008</v>
      </c>
      <c r="E1779" s="66">
        <v>1</v>
      </c>
      <c r="F1779" s="66">
        <v>12</v>
      </c>
      <c r="G1779" s="66" t="str">
        <f>_xlfn.XLOOKUP(E1779,'Cost Pools'!$A$3:$A$8,'Cost Pools'!$B$3:$B$8,"Tarkista KP-numero")</f>
        <v>Accounting</v>
      </c>
      <c r="H1779" s="66" t="str">
        <f>_xlfn.XLOOKUP(F1779,'Cost Pools'!$C$3:$C$13,'Cost Pools'!$D$3:$D$13,"Check CP Number")</f>
        <v>Los Angeles</v>
      </c>
      <c r="I1779" s="67">
        <v>677.1</v>
      </c>
      <c r="J1779" s="68"/>
      <c r="K1779" s="66">
        <v>3107</v>
      </c>
      <c r="L1779" s="68" t="s">
        <v>3146</v>
      </c>
    </row>
    <row r="1780" spans="1:12">
      <c r="A1780" s="63">
        <v>1600</v>
      </c>
      <c r="B1780" s="63" t="s">
        <v>3162</v>
      </c>
      <c r="C1780" s="64" t="s">
        <v>1831</v>
      </c>
      <c r="D1780" s="65">
        <v>43008</v>
      </c>
      <c r="E1780" s="66">
        <v>1</v>
      </c>
      <c r="F1780" s="66">
        <v>12</v>
      </c>
      <c r="G1780" s="66" t="str">
        <f>_xlfn.XLOOKUP(E1780,'Cost Pools'!$A$3:$A$8,'Cost Pools'!$B$3:$B$8,"Tarkista KP-numero")</f>
        <v>Accounting</v>
      </c>
      <c r="H1780" s="66" t="str">
        <f>_xlfn.XLOOKUP(F1780,'Cost Pools'!$C$3:$C$13,'Cost Pools'!$D$3:$D$13,"Check CP Number")</f>
        <v>Los Angeles</v>
      </c>
      <c r="I1780" s="67">
        <v>488</v>
      </c>
      <c r="J1780" s="68"/>
      <c r="K1780" s="66">
        <v>2457</v>
      </c>
      <c r="L1780" s="68" t="s">
        <v>3165</v>
      </c>
    </row>
    <row r="1781" spans="1:12">
      <c r="A1781" s="63">
        <v>1600</v>
      </c>
      <c r="B1781" s="63" t="s">
        <v>3162</v>
      </c>
      <c r="C1781" s="64" t="s">
        <v>1832</v>
      </c>
      <c r="D1781" s="65">
        <v>43008</v>
      </c>
      <c r="E1781" s="66">
        <v>1</v>
      </c>
      <c r="F1781" s="66">
        <v>12</v>
      </c>
      <c r="G1781" s="66" t="str">
        <f>_xlfn.XLOOKUP(E1781,'Cost Pools'!$A$3:$A$8,'Cost Pools'!$B$3:$B$8,"Tarkista KP-numero")</f>
        <v>Accounting</v>
      </c>
      <c r="H1781" s="66" t="str">
        <f>_xlfn.XLOOKUP(F1781,'Cost Pools'!$C$3:$C$13,'Cost Pools'!$D$3:$D$13,"Check CP Number")</f>
        <v>Los Angeles</v>
      </c>
      <c r="I1781" s="67">
        <v>244</v>
      </c>
      <c r="J1781" s="68"/>
      <c r="K1781" s="66">
        <v>2457</v>
      </c>
      <c r="L1781" s="68" t="s">
        <v>3165</v>
      </c>
    </row>
    <row r="1782" spans="1:12">
      <c r="A1782" s="63">
        <v>1600</v>
      </c>
      <c r="B1782" s="63" t="s">
        <v>3162</v>
      </c>
      <c r="C1782" s="64" t="s">
        <v>1833</v>
      </c>
      <c r="D1782" s="65">
        <v>43008</v>
      </c>
      <c r="E1782" s="66">
        <v>1</v>
      </c>
      <c r="F1782" s="66">
        <v>12</v>
      </c>
      <c r="G1782" s="66" t="str">
        <f>_xlfn.XLOOKUP(E1782,'Cost Pools'!$A$3:$A$8,'Cost Pools'!$B$3:$B$8,"Tarkista KP-numero")</f>
        <v>Accounting</v>
      </c>
      <c r="H1782" s="66" t="str">
        <f>_xlfn.XLOOKUP(F1782,'Cost Pools'!$C$3:$C$13,'Cost Pools'!$D$3:$D$13,"Check CP Number")</f>
        <v>Los Angeles</v>
      </c>
      <c r="I1782" s="67">
        <v>488</v>
      </c>
      <c r="J1782" s="68"/>
      <c r="K1782" s="66">
        <v>2457</v>
      </c>
      <c r="L1782" s="68" t="s">
        <v>3165</v>
      </c>
    </row>
    <row r="1783" spans="1:12">
      <c r="A1783" s="63">
        <v>1600</v>
      </c>
      <c r="B1783" s="63" t="s">
        <v>3162</v>
      </c>
      <c r="C1783" s="64" t="s">
        <v>1834</v>
      </c>
      <c r="D1783" s="65">
        <v>43008</v>
      </c>
      <c r="E1783" s="66">
        <v>1</v>
      </c>
      <c r="F1783" s="66">
        <v>12</v>
      </c>
      <c r="G1783" s="66" t="str">
        <f>_xlfn.XLOOKUP(E1783,'Cost Pools'!$A$3:$A$8,'Cost Pools'!$B$3:$B$8,"Tarkista KP-numero")</f>
        <v>Accounting</v>
      </c>
      <c r="H1783" s="66" t="str">
        <f>_xlfn.XLOOKUP(F1783,'Cost Pools'!$C$3:$C$13,'Cost Pools'!$D$3:$D$13,"Check CP Number")</f>
        <v>Los Angeles</v>
      </c>
      <c r="I1783" s="67">
        <v>488</v>
      </c>
      <c r="J1783" s="68"/>
      <c r="K1783" s="66">
        <v>2457</v>
      </c>
      <c r="L1783" s="68" t="s">
        <v>3165</v>
      </c>
    </row>
    <row r="1784" spans="1:12">
      <c r="A1784" s="63">
        <v>1600</v>
      </c>
      <c r="B1784" s="63" t="s">
        <v>3162</v>
      </c>
      <c r="C1784" s="64" t="s">
        <v>1835</v>
      </c>
      <c r="D1784" s="65">
        <v>43008</v>
      </c>
      <c r="E1784" s="66">
        <v>1</v>
      </c>
      <c r="F1784" s="66">
        <v>12</v>
      </c>
      <c r="G1784" s="66" t="str">
        <f>_xlfn.XLOOKUP(E1784,'Cost Pools'!$A$3:$A$8,'Cost Pools'!$B$3:$B$8,"Tarkista KP-numero")</f>
        <v>Accounting</v>
      </c>
      <c r="H1784" s="66" t="str">
        <f>_xlfn.XLOOKUP(F1784,'Cost Pools'!$C$3:$C$13,'Cost Pools'!$D$3:$D$13,"Check CP Number")</f>
        <v>Los Angeles</v>
      </c>
      <c r="I1784" s="67">
        <v>244</v>
      </c>
      <c r="J1784" s="68"/>
      <c r="K1784" s="66">
        <v>2457</v>
      </c>
      <c r="L1784" s="68" t="s">
        <v>3165</v>
      </c>
    </row>
    <row r="1785" spans="1:12">
      <c r="A1785" s="63">
        <v>1600</v>
      </c>
      <c r="B1785" s="63" t="s">
        <v>3162</v>
      </c>
      <c r="C1785" s="64" t="s">
        <v>1836</v>
      </c>
      <c r="D1785" s="65">
        <v>43008</v>
      </c>
      <c r="E1785" s="66">
        <v>1</v>
      </c>
      <c r="F1785" s="66">
        <v>12</v>
      </c>
      <c r="G1785" s="66" t="str">
        <f>_xlfn.XLOOKUP(E1785,'Cost Pools'!$A$3:$A$8,'Cost Pools'!$B$3:$B$8,"Tarkista KP-numero")</f>
        <v>Accounting</v>
      </c>
      <c r="H1785" s="66" t="str">
        <f>_xlfn.XLOOKUP(F1785,'Cost Pools'!$C$3:$C$13,'Cost Pools'!$D$3:$D$13,"Check CP Number")</f>
        <v>Los Angeles</v>
      </c>
      <c r="I1785" s="67">
        <v>488</v>
      </c>
      <c r="J1785" s="68"/>
      <c r="K1785" s="66">
        <v>2457</v>
      </c>
      <c r="L1785" s="68" t="s">
        <v>3165</v>
      </c>
    </row>
    <row r="1786" spans="1:12">
      <c r="A1786" s="63">
        <v>1600</v>
      </c>
      <c r="B1786" s="63" t="s">
        <v>3162</v>
      </c>
      <c r="C1786" s="64" t="s">
        <v>1837</v>
      </c>
      <c r="D1786" s="65">
        <v>43008</v>
      </c>
      <c r="E1786" s="66">
        <v>1</v>
      </c>
      <c r="F1786" s="66">
        <v>12</v>
      </c>
      <c r="G1786" s="66" t="str">
        <f>_xlfn.XLOOKUP(E1786,'Cost Pools'!$A$3:$A$8,'Cost Pools'!$B$3:$B$8,"Tarkista KP-numero")</f>
        <v>Accounting</v>
      </c>
      <c r="H1786" s="66" t="str">
        <f>_xlfn.XLOOKUP(F1786,'Cost Pools'!$C$3:$C$13,'Cost Pools'!$D$3:$D$13,"Check CP Number")</f>
        <v>Los Angeles</v>
      </c>
      <c r="I1786" s="67">
        <v>1135.82</v>
      </c>
      <c r="J1786" s="68"/>
      <c r="K1786" s="66">
        <v>756</v>
      </c>
      <c r="L1786" s="68" t="s">
        <v>3080</v>
      </c>
    </row>
    <row r="1787" spans="1:12">
      <c r="A1787" s="63">
        <v>1600</v>
      </c>
      <c r="B1787" s="63" t="s">
        <v>3162</v>
      </c>
      <c r="C1787" s="64" t="s">
        <v>1838</v>
      </c>
      <c r="D1787" s="65">
        <v>43008</v>
      </c>
      <c r="E1787" s="66">
        <v>1</v>
      </c>
      <c r="F1787" s="66">
        <v>12</v>
      </c>
      <c r="G1787" s="66" t="str">
        <f>_xlfn.XLOOKUP(E1787,'Cost Pools'!$A$3:$A$8,'Cost Pools'!$B$3:$B$8,"Tarkista KP-numero")</f>
        <v>Accounting</v>
      </c>
      <c r="H1787" s="66" t="str">
        <f>_xlfn.XLOOKUP(F1787,'Cost Pools'!$C$3:$C$13,'Cost Pools'!$D$3:$D$13,"Check CP Number")</f>
        <v>Los Angeles</v>
      </c>
      <c r="I1787" s="67">
        <v>1217.56</v>
      </c>
      <c r="J1787" s="68"/>
      <c r="K1787" s="66">
        <v>756</v>
      </c>
      <c r="L1787" s="68" t="s">
        <v>3080</v>
      </c>
    </row>
    <row r="1788" spans="1:12">
      <c r="A1788" s="63">
        <v>1600</v>
      </c>
      <c r="B1788" s="63" t="s">
        <v>3162</v>
      </c>
      <c r="C1788" s="64" t="s">
        <v>1839</v>
      </c>
      <c r="D1788" s="65">
        <v>43008</v>
      </c>
      <c r="E1788" s="66">
        <v>1</v>
      </c>
      <c r="F1788" s="66">
        <v>12</v>
      </c>
      <c r="G1788" s="66" t="str">
        <f>_xlfn.XLOOKUP(E1788,'Cost Pools'!$A$3:$A$8,'Cost Pools'!$B$3:$B$8,"Tarkista KP-numero")</f>
        <v>Accounting</v>
      </c>
      <c r="H1788" s="66" t="str">
        <f>_xlfn.XLOOKUP(F1788,'Cost Pools'!$C$3:$C$13,'Cost Pools'!$D$3:$D$13,"Check CP Number")</f>
        <v>Los Angeles</v>
      </c>
      <c r="I1788" s="67">
        <v>1217.56</v>
      </c>
      <c r="J1788" s="68"/>
      <c r="K1788" s="66">
        <v>756</v>
      </c>
      <c r="L1788" s="68" t="s">
        <v>3080</v>
      </c>
    </row>
    <row r="1789" spans="1:12">
      <c r="A1789" s="63">
        <v>1600</v>
      </c>
      <c r="B1789" s="63" t="s">
        <v>3162</v>
      </c>
      <c r="C1789" s="64" t="s">
        <v>1840</v>
      </c>
      <c r="D1789" s="65">
        <v>43008</v>
      </c>
      <c r="E1789" s="66">
        <v>1</v>
      </c>
      <c r="F1789" s="66">
        <v>12</v>
      </c>
      <c r="G1789" s="66" t="str">
        <f>_xlfn.XLOOKUP(E1789,'Cost Pools'!$A$3:$A$8,'Cost Pools'!$B$3:$B$8,"Tarkista KP-numero")</f>
        <v>Accounting</v>
      </c>
      <c r="H1789" s="66" t="str">
        <f>_xlfn.XLOOKUP(F1789,'Cost Pools'!$C$3:$C$13,'Cost Pools'!$D$3:$D$13,"Check CP Number")</f>
        <v>Los Angeles</v>
      </c>
      <c r="I1789" s="67">
        <v>1135.82</v>
      </c>
      <c r="J1789" s="68"/>
      <c r="K1789" s="66">
        <v>811</v>
      </c>
      <c r="L1789" s="68" t="s">
        <v>3083</v>
      </c>
    </row>
    <row r="1790" spans="1:12">
      <c r="A1790" s="63">
        <v>1600</v>
      </c>
      <c r="B1790" s="63" t="s">
        <v>3162</v>
      </c>
      <c r="C1790" s="64" t="s">
        <v>1841</v>
      </c>
      <c r="D1790" s="65">
        <v>43008</v>
      </c>
      <c r="E1790" s="66">
        <v>1</v>
      </c>
      <c r="F1790" s="66">
        <v>12</v>
      </c>
      <c r="G1790" s="66" t="str">
        <f>_xlfn.XLOOKUP(E1790,'Cost Pools'!$A$3:$A$8,'Cost Pools'!$B$3:$B$8,"Tarkista KP-numero")</f>
        <v>Accounting</v>
      </c>
      <c r="H1790" s="66" t="str">
        <f>_xlfn.XLOOKUP(F1790,'Cost Pools'!$C$3:$C$13,'Cost Pools'!$D$3:$D$13,"Check CP Number")</f>
        <v>Los Angeles</v>
      </c>
      <c r="I1790" s="67">
        <v>1622.6</v>
      </c>
      <c r="J1790" s="68"/>
      <c r="K1790" s="66">
        <v>1391</v>
      </c>
      <c r="L1790" s="68" t="s">
        <v>3101</v>
      </c>
    </row>
    <row r="1791" spans="1:12">
      <c r="A1791" s="63">
        <v>1600</v>
      </c>
      <c r="B1791" s="63" t="s">
        <v>3162</v>
      </c>
      <c r="C1791" s="64" t="s">
        <v>1842</v>
      </c>
      <c r="D1791" s="65">
        <v>43008</v>
      </c>
      <c r="E1791" s="66">
        <v>1</v>
      </c>
      <c r="F1791" s="66">
        <v>11</v>
      </c>
      <c r="G1791" s="66" t="str">
        <f>_xlfn.XLOOKUP(E1791,'Cost Pools'!$A$3:$A$8,'Cost Pools'!$B$3:$B$8,"Tarkista KP-numero")</f>
        <v>Accounting</v>
      </c>
      <c r="H1791" s="66" t="str">
        <f>_xlfn.XLOOKUP(F1791,'Cost Pools'!$C$3:$C$13,'Cost Pools'!$D$3:$D$13,"Check CP Number")</f>
        <v>New York</v>
      </c>
      <c r="I1791" s="67">
        <v>3708.8</v>
      </c>
      <c r="J1791" s="68"/>
      <c r="K1791" s="66">
        <v>2432</v>
      </c>
      <c r="L1791" s="68" t="s">
        <v>3121</v>
      </c>
    </row>
    <row r="1792" spans="1:12">
      <c r="A1792" s="63">
        <v>1600</v>
      </c>
      <c r="B1792" s="63" t="s">
        <v>3162</v>
      </c>
      <c r="C1792" s="64" t="s">
        <v>1843</v>
      </c>
      <c r="D1792" s="65">
        <v>43008</v>
      </c>
      <c r="E1792" s="66">
        <v>1</v>
      </c>
      <c r="F1792" s="66">
        <v>11</v>
      </c>
      <c r="G1792" s="66" t="str">
        <f>_xlfn.XLOOKUP(E1792,'Cost Pools'!$A$3:$A$8,'Cost Pools'!$B$3:$B$8,"Tarkista KP-numero")</f>
        <v>Accounting</v>
      </c>
      <c r="H1792" s="66" t="str">
        <f>_xlfn.XLOOKUP(F1792,'Cost Pools'!$C$3:$C$13,'Cost Pools'!$D$3:$D$13,"Check CP Number")</f>
        <v>New York</v>
      </c>
      <c r="I1792" s="67">
        <v>3678.3</v>
      </c>
      <c r="J1792" s="68"/>
      <c r="K1792" s="66">
        <v>2432</v>
      </c>
      <c r="L1792" s="68" t="s">
        <v>3121</v>
      </c>
    </row>
    <row r="1793" spans="1:12">
      <c r="A1793" s="63">
        <v>1600</v>
      </c>
      <c r="B1793" s="63" t="s">
        <v>3162</v>
      </c>
      <c r="C1793" s="64" t="s">
        <v>1844</v>
      </c>
      <c r="D1793" s="65">
        <v>43008</v>
      </c>
      <c r="E1793" s="66">
        <v>6</v>
      </c>
      <c r="F1793" s="66">
        <v>62</v>
      </c>
      <c r="G1793" s="66" t="str">
        <f>_xlfn.XLOOKUP(E1793,'Cost Pools'!$A$3:$A$8,'Cost Pools'!$B$3:$B$8,"Tarkista KP-numero")</f>
        <v>Other Services</v>
      </c>
      <c r="H1793" s="66" t="str">
        <f>_xlfn.XLOOKUP(F1793,'Cost Pools'!$C$3:$C$13,'Cost Pools'!$D$3:$D$13,"Check CP Number")</f>
        <v>Los Angeles</v>
      </c>
      <c r="I1793" s="67">
        <v>468.48</v>
      </c>
      <c r="J1793" s="68"/>
      <c r="K1793" s="66">
        <v>2178</v>
      </c>
      <c r="L1793" s="68" t="s">
        <v>3115</v>
      </c>
    </row>
    <row r="1794" spans="1:12">
      <c r="A1794" s="63">
        <v>1600</v>
      </c>
      <c r="B1794" s="63" t="s">
        <v>3162</v>
      </c>
      <c r="C1794" s="64" t="s">
        <v>1845</v>
      </c>
      <c r="D1794" s="65">
        <v>43008</v>
      </c>
      <c r="E1794" s="66">
        <v>1</v>
      </c>
      <c r="F1794" s="66">
        <v>12</v>
      </c>
      <c r="G1794" s="66" t="str">
        <f>_xlfn.XLOOKUP(E1794,'Cost Pools'!$A$3:$A$8,'Cost Pools'!$B$3:$B$8,"Tarkista KP-numero")</f>
        <v>Accounting</v>
      </c>
      <c r="H1794" s="66" t="str">
        <f>_xlfn.XLOOKUP(F1794,'Cost Pools'!$C$3:$C$13,'Cost Pools'!$D$3:$D$13,"Check CP Number")</f>
        <v>Los Angeles</v>
      </c>
      <c r="I1794" s="67">
        <v>488</v>
      </c>
      <c r="J1794" s="68"/>
      <c r="K1794" s="66">
        <v>1440</v>
      </c>
      <c r="L1794" s="68" t="s">
        <v>3102</v>
      </c>
    </row>
    <row r="1795" spans="1:12">
      <c r="A1795" s="63">
        <v>1600</v>
      </c>
      <c r="B1795" s="63" t="s">
        <v>3162</v>
      </c>
      <c r="C1795" s="64" t="s">
        <v>1846</v>
      </c>
      <c r="D1795" s="65">
        <v>43008</v>
      </c>
      <c r="E1795" s="66">
        <v>1</v>
      </c>
      <c r="F1795" s="66">
        <v>12</v>
      </c>
      <c r="G1795" s="66" t="str">
        <f>_xlfn.XLOOKUP(E1795,'Cost Pools'!$A$3:$A$8,'Cost Pools'!$B$3:$B$8,"Tarkista KP-numero")</f>
        <v>Accounting</v>
      </c>
      <c r="H1795" s="66" t="str">
        <f>_xlfn.XLOOKUP(F1795,'Cost Pools'!$C$3:$C$13,'Cost Pools'!$D$3:$D$13,"Check CP Number")</f>
        <v>Los Angeles</v>
      </c>
      <c r="I1795" s="67">
        <v>488</v>
      </c>
      <c r="J1795" s="68"/>
      <c r="K1795" s="66">
        <v>1440</v>
      </c>
      <c r="L1795" s="68" t="s">
        <v>3102</v>
      </c>
    </row>
    <row r="1796" spans="1:12">
      <c r="A1796" s="63">
        <v>1600</v>
      </c>
      <c r="B1796" s="63" t="s">
        <v>3162</v>
      </c>
      <c r="C1796" s="64" t="s">
        <v>1847</v>
      </c>
      <c r="D1796" s="65">
        <v>43008</v>
      </c>
      <c r="E1796" s="66">
        <v>6</v>
      </c>
      <c r="F1796" s="66">
        <v>61</v>
      </c>
      <c r="G1796" s="66" t="str">
        <f>_xlfn.XLOOKUP(E1796,'Cost Pools'!$A$3:$A$8,'Cost Pools'!$B$3:$B$8,"Tarkista KP-numero")</f>
        <v>Other Services</v>
      </c>
      <c r="H1796" s="66" t="str">
        <f>_xlfn.XLOOKUP(F1796,'Cost Pools'!$C$3:$C$13,'Cost Pools'!$D$3:$D$13,"Check CP Number")</f>
        <v>New York</v>
      </c>
      <c r="I1796" s="67">
        <v>838.14</v>
      </c>
      <c r="J1796" s="68"/>
      <c r="K1796" s="66">
        <v>2432</v>
      </c>
      <c r="L1796" s="68" t="s">
        <v>3121</v>
      </c>
    </row>
    <row r="1797" spans="1:12">
      <c r="A1797" s="63">
        <v>1600</v>
      </c>
      <c r="B1797" s="63" t="s">
        <v>3162</v>
      </c>
      <c r="C1797" s="64" t="s">
        <v>1848</v>
      </c>
      <c r="D1797" s="65">
        <v>43008</v>
      </c>
      <c r="E1797" s="66">
        <v>1</v>
      </c>
      <c r="F1797" s="66">
        <v>12</v>
      </c>
      <c r="G1797" s="66" t="str">
        <f>_xlfn.XLOOKUP(E1797,'Cost Pools'!$A$3:$A$8,'Cost Pools'!$B$3:$B$8,"Tarkista KP-numero")</f>
        <v>Accounting</v>
      </c>
      <c r="H1797" s="66" t="str">
        <f>_xlfn.XLOOKUP(F1797,'Cost Pools'!$C$3:$C$13,'Cost Pools'!$D$3:$D$13,"Check CP Number")</f>
        <v>Los Angeles</v>
      </c>
      <c r="I1797" s="67">
        <v>1135.82</v>
      </c>
      <c r="J1797" s="68"/>
      <c r="K1797" s="66">
        <v>440</v>
      </c>
      <c r="L1797" s="68" t="s">
        <v>3058</v>
      </c>
    </row>
    <row r="1798" spans="1:12">
      <c r="A1798" s="63">
        <v>1600</v>
      </c>
      <c r="B1798" s="63" t="s">
        <v>3162</v>
      </c>
      <c r="C1798" s="64" t="s">
        <v>1849</v>
      </c>
      <c r="D1798" s="65">
        <v>43008</v>
      </c>
      <c r="E1798" s="66">
        <v>1</v>
      </c>
      <c r="F1798" s="66">
        <v>12</v>
      </c>
      <c r="G1798" s="66" t="str">
        <f>_xlfn.XLOOKUP(E1798,'Cost Pools'!$A$3:$A$8,'Cost Pools'!$B$3:$B$8,"Tarkista KP-numero")</f>
        <v>Accounting</v>
      </c>
      <c r="H1798" s="66" t="str">
        <f>_xlfn.XLOOKUP(F1798,'Cost Pools'!$C$3:$C$13,'Cost Pools'!$D$3:$D$13,"Check CP Number")</f>
        <v>Los Angeles</v>
      </c>
      <c r="I1798" s="67">
        <v>1216.95</v>
      </c>
      <c r="J1798" s="68"/>
      <c r="K1798" s="66">
        <v>440</v>
      </c>
      <c r="L1798" s="68" t="s">
        <v>3058</v>
      </c>
    </row>
    <row r="1799" spans="1:12">
      <c r="A1799" s="63">
        <v>1600</v>
      </c>
      <c r="B1799" s="63" t="s">
        <v>3162</v>
      </c>
      <c r="C1799" s="64" t="s">
        <v>1850</v>
      </c>
      <c r="D1799" s="65">
        <v>43008</v>
      </c>
      <c r="E1799" s="66">
        <v>3</v>
      </c>
      <c r="F1799" s="68"/>
      <c r="G1799" s="66" t="str">
        <f>_xlfn.XLOOKUP(E1799,'Cost Pools'!$A$3:$A$8,'Cost Pools'!$B$3:$B$8,"Tarkista KP-numero")</f>
        <v>Seminars</v>
      </c>
      <c r="H1799" s="66" t="str">
        <f>_xlfn.XLOOKUP(F1799,'Cost Pools'!$C$3:$C$13,'Cost Pools'!$D$3:$D$13,"Check CP Number")</f>
        <v>Check CP Number</v>
      </c>
      <c r="I1799" s="67">
        <v>39.04</v>
      </c>
      <c r="J1799" s="68"/>
      <c r="K1799" s="66">
        <v>207</v>
      </c>
      <c r="L1799" s="68" t="s">
        <v>3036</v>
      </c>
    </row>
    <row r="1800" spans="1:12">
      <c r="A1800" s="63">
        <v>1600</v>
      </c>
      <c r="B1800" s="63" t="s">
        <v>3162</v>
      </c>
      <c r="C1800" s="64" t="s">
        <v>1851</v>
      </c>
      <c r="D1800" s="65">
        <v>43008</v>
      </c>
      <c r="E1800" s="66">
        <v>1</v>
      </c>
      <c r="F1800" s="66">
        <v>12</v>
      </c>
      <c r="G1800" s="66" t="str">
        <f>_xlfn.XLOOKUP(E1800,'Cost Pools'!$A$3:$A$8,'Cost Pools'!$B$3:$B$8,"Tarkista KP-numero")</f>
        <v>Accounting</v>
      </c>
      <c r="H1800" s="66" t="str">
        <f>_xlfn.XLOOKUP(F1800,'Cost Pools'!$C$3:$C$13,'Cost Pools'!$D$3:$D$13,"Check CP Number")</f>
        <v>Los Angeles</v>
      </c>
      <c r="I1800" s="67">
        <v>947.94</v>
      </c>
      <c r="J1800" s="68"/>
      <c r="K1800" s="66">
        <v>207</v>
      </c>
      <c r="L1800" s="68" t="s">
        <v>3036</v>
      </c>
    </row>
    <row r="1801" spans="1:12">
      <c r="A1801" s="63">
        <v>1600</v>
      </c>
      <c r="B1801" s="63" t="s">
        <v>3162</v>
      </c>
      <c r="C1801" s="64" t="s">
        <v>1852</v>
      </c>
      <c r="D1801" s="65">
        <v>43008</v>
      </c>
      <c r="E1801" s="66">
        <v>1</v>
      </c>
      <c r="F1801" s="66">
        <v>12</v>
      </c>
      <c r="G1801" s="66" t="str">
        <f>_xlfn.XLOOKUP(E1801,'Cost Pools'!$A$3:$A$8,'Cost Pools'!$B$3:$B$8,"Tarkista KP-numero")</f>
        <v>Accounting</v>
      </c>
      <c r="H1801" s="66" t="str">
        <f>_xlfn.XLOOKUP(F1801,'Cost Pools'!$C$3:$C$13,'Cost Pools'!$D$3:$D$13,"Check CP Number")</f>
        <v>Los Angeles</v>
      </c>
      <c r="I1801" s="67">
        <v>947.94</v>
      </c>
      <c r="J1801" s="68"/>
      <c r="K1801" s="66">
        <v>207</v>
      </c>
      <c r="L1801" s="68" t="s">
        <v>3036</v>
      </c>
    </row>
    <row r="1802" spans="1:12">
      <c r="A1802" s="63">
        <v>1600</v>
      </c>
      <c r="B1802" s="63" t="s">
        <v>3162</v>
      </c>
      <c r="C1802" s="64" t="s">
        <v>1853</v>
      </c>
      <c r="D1802" s="65">
        <v>43008</v>
      </c>
      <c r="E1802" s="66">
        <v>6</v>
      </c>
      <c r="F1802" s="66">
        <v>61</v>
      </c>
      <c r="G1802" s="66" t="str">
        <f>_xlfn.XLOOKUP(E1802,'Cost Pools'!$A$3:$A$8,'Cost Pools'!$B$3:$B$8,"Tarkista KP-numero")</f>
        <v>Other Services</v>
      </c>
      <c r="H1802" s="66" t="str">
        <f>_xlfn.XLOOKUP(F1802,'Cost Pools'!$C$3:$C$13,'Cost Pools'!$D$3:$D$13,"Check CP Number")</f>
        <v>New York</v>
      </c>
      <c r="I1802" s="67">
        <v>841.8</v>
      </c>
      <c r="J1802" s="68"/>
      <c r="K1802" s="66">
        <v>2178</v>
      </c>
      <c r="L1802" s="68" t="s">
        <v>3115</v>
      </c>
    </row>
    <row r="1803" spans="1:12">
      <c r="A1803" s="63">
        <v>1600</v>
      </c>
      <c r="B1803" s="63" t="s">
        <v>3162</v>
      </c>
      <c r="C1803" s="64" t="s">
        <v>1854</v>
      </c>
      <c r="D1803" s="65">
        <v>43008</v>
      </c>
      <c r="E1803" s="66">
        <v>6</v>
      </c>
      <c r="F1803" s="66">
        <v>62</v>
      </c>
      <c r="G1803" s="66" t="str">
        <f>_xlfn.XLOOKUP(E1803,'Cost Pools'!$A$3:$A$8,'Cost Pools'!$B$3:$B$8,"Tarkista KP-numero")</f>
        <v>Other Services</v>
      </c>
      <c r="H1803" s="66" t="str">
        <f>_xlfn.XLOOKUP(F1803,'Cost Pools'!$C$3:$C$13,'Cost Pools'!$D$3:$D$13,"Check CP Number")</f>
        <v>Los Angeles</v>
      </c>
      <c r="I1803" s="67">
        <v>475.8</v>
      </c>
      <c r="J1803" s="68"/>
      <c r="K1803" s="66">
        <v>2037</v>
      </c>
      <c r="L1803" s="68" t="s">
        <v>3108</v>
      </c>
    </row>
    <row r="1804" spans="1:12">
      <c r="A1804" s="63">
        <v>1600</v>
      </c>
      <c r="B1804" s="63" t="s">
        <v>3162</v>
      </c>
      <c r="C1804" s="64" t="s">
        <v>1855</v>
      </c>
      <c r="D1804" s="65">
        <v>43008</v>
      </c>
      <c r="E1804" s="66">
        <v>2</v>
      </c>
      <c r="F1804" s="66">
        <v>21</v>
      </c>
      <c r="G1804" s="66" t="str">
        <f>_xlfn.XLOOKUP(E1804,'Cost Pools'!$A$3:$A$8,'Cost Pools'!$B$3:$B$8,"Tarkista KP-numero")</f>
        <v>Consulting</v>
      </c>
      <c r="H1804" s="66" t="str">
        <f>_xlfn.XLOOKUP(F1804,'Cost Pools'!$C$3:$C$13,'Cost Pools'!$D$3:$D$13,"Check CP Number")</f>
        <v>London</v>
      </c>
      <c r="I1804" s="67">
        <v>10444.129999999999</v>
      </c>
      <c r="J1804" s="68"/>
      <c r="K1804" s="66">
        <v>2037</v>
      </c>
      <c r="L1804" s="68" t="s">
        <v>3108</v>
      </c>
    </row>
    <row r="1805" spans="1:12">
      <c r="A1805" s="63">
        <v>1600</v>
      </c>
      <c r="B1805" s="63" t="s">
        <v>3162</v>
      </c>
      <c r="C1805" s="64" t="s">
        <v>1856</v>
      </c>
      <c r="D1805" s="65">
        <v>43008</v>
      </c>
      <c r="E1805" s="66">
        <v>6</v>
      </c>
      <c r="F1805" s="66">
        <v>61</v>
      </c>
      <c r="G1805" s="66" t="str">
        <f>_xlfn.XLOOKUP(E1805,'Cost Pools'!$A$3:$A$8,'Cost Pools'!$B$3:$B$8,"Tarkista KP-numero")</f>
        <v>Other Services</v>
      </c>
      <c r="H1805" s="66" t="str">
        <f>_xlfn.XLOOKUP(F1805,'Cost Pools'!$C$3:$C$13,'Cost Pools'!$D$3:$D$13,"Check CP Number")</f>
        <v>New York</v>
      </c>
      <c r="I1805" s="67">
        <v>1952</v>
      </c>
      <c r="J1805" s="68"/>
      <c r="K1805" s="66">
        <v>2037</v>
      </c>
      <c r="L1805" s="68" t="s">
        <v>3108</v>
      </c>
    </row>
    <row r="1806" spans="1:12">
      <c r="A1806" s="63">
        <v>1600</v>
      </c>
      <c r="B1806" s="63" t="s">
        <v>3162</v>
      </c>
      <c r="C1806" s="64" t="s">
        <v>1857</v>
      </c>
      <c r="D1806" s="65">
        <v>43008</v>
      </c>
      <c r="E1806" s="66">
        <v>1</v>
      </c>
      <c r="F1806" s="66">
        <v>11</v>
      </c>
      <c r="G1806" s="66" t="str">
        <f>_xlfn.XLOOKUP(E1806,'Cost Pools'!$A$3:$A$8,'Cost Pools'!$B$3:$B$8,"Tarkista KP-numero")</f>
        <v>Accounting</v>
      </c>
      <c r="H1806" s="66" t="str">
        <f>_xlfn.XLOOKUP(F1806,'Cost Pools'!$C$3:$C$13,'Cost Pools'!$D$3:$D$13,"Check CP Number")</f>
        <v>New York</v>
      </c>
      <c r="I1806" s="67">
        <v>1903.2</v>
      </c>
      <c r="J1806" s="68"/>
      <c r="K1806" s="66">
        <v>949</v>
      </c>
      <c r="L1806" s="68" t="s">
        <v>3089</v>
      </c>
    </row>
    <row r="1807" spans="1:12">
      <c r="A1807" s="63">
        <v>1600</v>
      </c>
      <c r="B1807" s="63" t="s">
        <v>3162</v>
      </c>
      <c r="C1807" s="64" t="s">
        <v>1858</v>
      </c>
      <c r="D1807" s="65">
        <v>43008</v>
      </c>
      <c r="E1807" s="66">
        <v>1</v>
      </c>
      <c r="F1807" s="66">
        <v>11</v>
      </c>
      <c r="G1807" s="66" t="str">
        <f>_xlfn.XLOOKUP(E1807,'Cost Pools'!$A$3:$A$8,'Cost Pools'!$B$3:$B$8,"Tarkista KP-numero")</f>
        <v>Accounting</v>
      </c>
      <c r="H1807" s="66" t="str">
        <f>_xlfn.XLOOKUP(F1807,'Cost Pools'!$C$3:$C$13,'Cost Pools'!$D$3:$D$13,"Check CP Number")</f>
        <v>New York</v>
      </c>
      <c r="I1807" s="67">
        <v>7717.72</v>
      </c>
      <c r="J1807" s="68"/>
      <c r="K1807" s="66">
        <v>1805</v>
      </c>
      <c r="L1807" s="68" t="s">
        <v>3105</v>
      </c>
    </row>
    <row r="1808" spans="1:12">
      <c r="A1808" s="63">
        <v>1600</v>
      </c>
      <c r="B1808" s="63" t="s">
        <v>3162</v>
      </c>
      <c r="C1808" s="64" t="s">
        <v>1859</v>
      </c>
      <c r="D1808" s="65">
        <v>43008</v>
      </c>
      <c r="E1808" s="66">
        <v>1</v>
      </c>
      <c r="F1808" s="66">
        <v>11</v>
      </c>
      <c r="G1808" s="66" t="str">
        <f>_xlfn.XLOOKUP(E1808,'Cost Pools'!$A$3:$A$8,'Cost Pools'!$B$3:$B$8,"Tarkista KP-numero")</f>
        <v>Accounting</v>
      </c>
      <c r="H1808" s="66" t="str">
        <f>_xlfn.XLOOKUP(F1808,'Cost Pools'!$C$3:$C$13,'Cost Pools'!$D$3:$D$13,"Check CP Number")</f>
        <v>New York</v>
      </c>
      <c r="I1808" s="67">
        <v>278.16000000000003</v>
      </c>
      <c r="J1808" s="68"/>
      <c r="K1808" s="66">
        <v>1805</v>
      </c>
      <c r="L1808" s="68" t="s">
        <v>3105</v>
      </c>
    </row>
    <row r="1809" spans="1:12">
      <c r="A1809" s="63">
        <v>1600</v>
      </c>
      <c r="B1809" s="63" t="s">
        <v>3162</v>
      </c>
      <c r="C1809" s="64" t="s">
        <v>1860</v>
      </c>
      <c r="D1809" s="65">
        <v>43008</v>
      </c>
      <c r="E1809" s="66">
        <v>2</v>
      </c>
      <c r="F1809" s="66">
        <v>21</v>
      </c>
      <c r="G1809" s="66" t="str">
        <f>_xlfn.XLOOKUP(E1809,'Cost Pools'!$A$3:$A$8,'Cost Pools'!$B$3:$B$8,"Tarkista KP-numero")</f>
        <v>Consulting</v>
      </c>
      <c r="H1809" s="66" t="str">
        <f>_xlfn.XLOOKUP(F1809,'Cost Pools'!$C$3:$C$13,'Cost Pools'!$D$3:$D$13,"Check CP Number")</f>
        <v>London</v>
      </c>
      <c r="I1809" s="67">
        <v>8785.2199999999993</v>
      </c>
      <c r="J1809" s="68"/>
      <c r="K1809" s="66">
        <v>1805</v>
      </c>
      <c r="L1809" s="68" t="s">
        <v>3105</v>
      </c>
    </row>
    <row r="1810" spans="1:12">
      <c r="A1810" s="63">
        <v>1600</v>
      </c>
      <c r="B1810" s="63" t="s">
        <v>3162</v>
      </c>
      <c r="C1810" s="64" t="s">
        <v>1861</v>
      </c>
      <c r="D1810" s="65">
        <v>43008</v>
      </c>
      <c r="E1810" s="66">
        <v>2</v>
      </c>
      <c r="F1810" s="66">
        <v>21</v>
      </c>
      <c r="G1810" s="66" t="str">
        <f>_xlfn.XLOOKUP(E1810,'Cost Pools'!$A$3:$A$8,'Cost Pools'!$B$3:$B$8,"Tarkista KP-numero")</f>
        <v>Consulting</v>
      </c>
      <c r="H1810" s="66" t="str">
        <f>_xlfn.XLOOKUP(F1810,'Cost Pools'!$C$3:$C$13,'Cost Pools'!$D$3:$D$13,"Check CP Number")</f>
        <v>London</v>
      </c>
      <c r="I1810" s="67">
        <v>1830</v>
      </c>
      <c r="J1810" s="68"/>
      <c r="K1810" s="66">
        <v>1805</v>
      </c>
      <c r="L1810" s="68" t="s">
        <v>3105</v>
      </c>
    </row>
    <row r="1811" spans="1:12">
      <c r="A1811" s="63">
        <v>1600</v>
      </c>
      <c r="B1811" s="63" t="s">
        <v>3162</v>
      </c>
      <c r="C1811" s="64" t="s">
        <v>1862</v>
      </c>
      <c r="D1811" s="65">
        <v>43008</v>
      </c>
      <c r="E1811" s="66">
        <v>2</v>
      </c>
      <c r="F1811" s="66">
        <v>21</v>
      </c>
      <c r="G1811" s="66" t="str">
        <f>_xlfn.XLOOKUP(E1811,'Cost Pools'!$A$3:$A$8,'Cost Pools'!$B$3:$B$8,"Tarkista KP-numero")</f>
        <v>Consulting</v>
      </c>
      <c r="H1811" s="66" t="str">
        <f>_xlfn.XLOOKUP(F1811,'Cost Pools'!$C$3:$C$13,'Cost Pools'!$D$3:$D$13,"Check CP Number")</f>
        <v>London</v>
      </c>
      <c r="I1811" s="67">
        <v>278.16000000000003</v>
      </c>
      <c r="J1811" s="68"/>
      <c r="K1811" s="66">
        <v>1805</v>
      </c>
      <c r="L1811" s="68" t="s">
        <v>3105</v>
      </c>
    </row>
    <row r="1812" spans="1:12">
      <c r="A1812" s="63">
        <v>1600</v>
      </c>
      <c r="B1812" s="63" t="s">
        <v>3162</v>
      </c>
      <c r="C1812" s="64" t="s">
        <v>1863</v>
      </c>
      <c r="D1812" s="65">
        <v>43008</v>
      </c>
      <c r="E1812" s="66">
        <v>2</v>
      </c>
      <c r="F1812" s="66">
        <v>21</v>
      </c>
      <c r="G1812" s="66" t="str">
        <f>_xlfn.XLOOKUP(E1812,'Cost Pools'!$A$3:$A$8,'Cost Pools'!$B$3:$B$8,"Tarkista KP-numero")</f>
        <v>Consulting</v>
      </c>
      <c r="H1812" s="66" t="str">
        <f>_xlfn.XLOOKUP(F1812,'Cost Pools'!$C$3:$C$13,'Cost Pools'!$D$3:$D$13,"Check CP Number")</f>
        <v>London</v>
      </c>
      <c r="I1812" s="67">
        <v>3818.6</v>
      </c>
      <c r="J1812" s="68"/>
      <c r="K1812" s="66">
        <v>1805</v>
      </c>
      <c r="L1812" s="68" t="s">
        <v>3105</v>
      </c>
    </row>
    <row r="1813" spans="1:12">
      <c r="A1813" s="63">
        <v>1600</v>
      </c>
      <c r="B1813" s="63" t="s">
        <v>3162</v>
      </c>
      <c r="C1813" s="64" t="s">
        <v>1864</v>
      </c>
      <c r="D1813" s="65">
        <v>43008</v>
      </c>
      <c r="E1813" s="66">
        <v>2</v>
      </c>
      <c r="F1813" s="66">
        <v>21</v>
      </c>
      <c r="G1813" s="66" t="str">
        <f>_xlfn.XLOOKUP(E1813,'Cost Pools'!$A$3:$A$8,'Cost Pools'!$B$3:$B$8,"Tarkista KP-numero")</f>
        <v>Consulting</v>
      </c>
      <c r="H1813" s="66" t="str">
        <f>_xlfn.XLOOKUP(F1813,'Cost Pools'!$C$3:$C$13,'Cost Pools'!$D$3:$D$13,"Check CP Number")</f>
        <v>London</v>
      </c>
      <c r="I1813" s="67">
        <v>1220</v>
      </c>
      <c r="J1813" s="68"/>
      <c r="K1813" s="66">
        <v>1805</v>
      </c>
      <c r="L1813" s="68" t="s">
        <v>3105</v>
      </c>
    </row>
    <row r="1814" spans="1:12">
      <c r="A1814" s="63">
        <v>1600</v>
      </c>
      <c r="B1814" s="63" t="s">
        <v>3162</v>
      </c>
      <c r="C1814" s="64" t="s">
        <v>1865</v>
      </c>
      <c r="D1814" s="65">
        <v>43008</v>
      </c>
      <c r="E1814" s="66">
        <v>2</v>
      </c>
      <c r="F1814" s="66">
        <v>21</v>
      </c>
      <c r="G1814" s="66" t="str">
        <f>_xlfn.XLOOKUP(E1814,'Cost Pools'!$A$3:$A$8,'Cost Pools'!$B$3:$B$8,"Tarkista KP-numero")</f>
        <v>Consulting</v>
      </c>
      <c r="H1814" s="66" t="str">
        <f>_xlfn.XLOOKUP(F1814,'Cost Pools'!$C$3:$C$13,'Cost Pools'!$D$3:$D$13,"Check CP Number")</f>
        <v>London</v>
      </c>
      <c r="I1814" s="67">
        <v>1976.4</v>
      </c>
      <c r="J1814" s="68"/>
      <c r="K1814" s="66">
        <v>1805</v>
      </c>
      <c r="L1814" s="68" t="s">
        <v>3105</v>
      </c>
    </row>
    <row r="1815" spans="1:12">
      <c r="A1815" s="63">
        <v>1600</v>
      </c>
      <c r="B1815" s="63" t="s">
        <v>3162</v>
      </c>
      <c r="C1815" s="64" t="s">
        <v>1866</v>
      </c>
      <c r="D1815" s="65">
        <v>43008</v>
      </c>
      <c r="E1815" s="66">
        <v>1</v>
      </c>
      <c r="F1815" s="66">
        <v>11</v>
      </c>
      <c r="G1815" s="66" t="str">
        <f>_xlfn.XLOOKUP(E1815,'Cost Pools'!$A$3:$A$8,'Cost Pools'!$B$3:$B$8,"Tarkista KP-numero")</f>
        <v>Accounting</v>
      </c>
      <c r="H1815" s="66" t="str">
        <f>_xlfn.XLOOKUP(F1815,'Cost Pools'!$C$3:$C$13,'Cost Pools'!$D$3:$D$13,"Check CP Number")</f>
        <v>New York</v>
      </c>
      <c r="I1815" s="67">
        <v>7401.74</v>
      </c>
      <c r="J1815" s="68"/>
      <c r="K1815" s="66">
        <v>1805</v>
      </c>
      <c r="L1815" s="68" t="s">
        <v>3105</v>
      </c>
    </row>
    <row r="1816" spans="1:12">
      <c r="A1816" s="63">
        <v>1600</v>
      </c>
      <c r="B1816" s="63" t="s">
        <v>3162</v>
      </c>
      <c r="C1816" s="64" t="s">
        <v>1867</v>
      </c>
      <c r="D1816" s="65">
        <v>43008</v>
      </c>
      <c r="E1816" s="66">
        <v>1</v>
      </c>
      <c r="F1816" s="66">
        <v>11</v>
      </c>
      <c r="G1816" s="66" t="str">
        <f>_xlfn.XLOOKUP(E1816,'Cost Pools'!$A$3:$A$8,'Cost Pools'!$B$3:$B$8,"Tarkista KP-numero")</f>
        <v>Accounting</v>
      </c>
      <c r="H1816" s="66" t="str">
        <f>_xlfn.XLOOKUP(F1816,'Cost Pools'!$C$3:$C$13,'Cost Pools'!$D$3:$D$13,"Check CP Number")</f>
        <v>New York</v>
      </c>
      <c r="I1816" s="67">
        <v>1778.76</v>
      </c>
      <c r="J1816" s="68"/>
      <c r="K1816" s="66">
        <v>1805</v>
      </c>
      <c r="L1816" s="68" t="s">
        <v>3105</v>
      </c>
    </row>
    <row r="1817" spans="1:12">
      <c r="A1817" s="63">
        <v>1600</v>
      </c>
      <c r="B1817" s="63" t="s">
        <v>3162</v>
      </c>
      <c r="C1817" s="64" t="s">
        <v>1868</v>
      </c>
      <c r="D1817" s="65">
        <v>43008</v>
      </c>
      <c r="E1817" s="66">
        <v>1</v>
      </c>
      <c r="F1817" s="66">
        <v>11</v>
      </c>
      <c r="G1817" s="66" t="str">
        <f>_xlfn.XLOOKUP(E1817,'Cost Pools'!$A$3:$A$8,'Cost Pools'!$B$3:$B$8,"Tarkista KP-numero")</f>
        <v>Accounting</v>
      </c>
      <c r="H1817" s="66" t="str">
        <f>_xlfn.XLOOKUP(F1817,'Cost Pools'!$C$3:$C$13,'Cost Pools'!$D$3:$D$13,"Check CP Number")</f>
        <v>New York</v>
      </c>
      <c r="I1817" s="67">
        <v>270.83999999999997</v>
      </c>
      <c r="J1817" s="68"/>
      <c r="K1817" s="66">
        <v>1805</v>
      </c>
      <c r="L1817" s="68" t="s">
        <v>3105</v>
      </c>
    </row>
    <row r="1818" spans="1:12">
      <c r="A1818" s="63">
        <v>1600</v>
      </c>
      <c r="B1818" s="63" t="s">
        <v>3162</v>
      </c>
      <c r="C1818" s="64" t="s">
        <v>1869</v>
      </c>
      <c r="D1818" s="65">
        <v>43008</v>
      </c>
      <c r="E1818" s="66">
        <v>1</v>
      </c>
      <c r="F1818" s="66">
        <v>11</v>
      </c>
      <c r="G1818" s="66" t="str">
        <f>_xlfn.XLOOKUP(E1818,'Cost Pools'!$A$3:$A$8,'Cost Pools'!$B$3:$B$8,"Tarkista KP-numero")</f>
        <v>Accounting</v>
      </c>
      <c r="H1818" s="66" t="str">
        <f>_xlfn.XLOOKUP(F1818,'Cost Pools'!$C$3:$C$13,'Cost Pools'!$D$3:$D$13,"Check CP Number")</f>
        <v>New York</v>
      </c>
      <c r="I1818" s="67">
        <v>9616.0400000000009</v>
      </c>
      <c r="J1818" s="68"/>
      <c r="K1818" s="66">
        <v>1805</v>
      </c>
      <c r="L1818" s="68" t="s">
        <v>3105</v>
      </c>
    </row>
    <row r="1819" spans="1:12">
      <c r="A1819" s="63">
        <v>1600</v>
      </c>
      <c r="B1819" s="63" t="s">
        <v>3162</v>
      </c>
      <c r="C1819" s="64" t="s">
        <v>1870</v>
      </c>
      <c r="D1819" s="65">
        <v>43008</v>
      </c>
      <c r="E1819" s="66">
        <v>1</v>
      </c>
      <c r="F1819" s="66">
        <v>11</v>
      </c>
      <c r="G1819" s="66" t="str">
        <f>_xlfn.XLOOKUP(E1819,'Cost Pools'!$A$3:$A$8,'Cost Pools'!$B$3:$B$8,"Tarkista KP-numero")</f>
        <v>Accounting</v>
      </c>
      <c r="H1819" s="66" t="str">
        <f>_xlfn.XLOOKUP(F1819,'Cost Pools'!$C$3:$C$13,'Cost Pools'!$D$3:$D$13,"Check CP Number")</f>
        <v>New York</v>
      </c>
      <c r="I1819" s="67">
        <v>2196</v>
      </c>
      <c r="J1819" s="68"/>
      <c r="K1819" s="66">
        <v>1805</v>
      </c>
      <c r="L1819" s="68" t="s">
        <v>3105</v>
      </c>
    </row>
    <row r="1820" spans="1:12">
      <c r="A1820" s="63">
        <v>1600</v>
      </c>
      <c r="B1820" s="63" t="s">
        <v>3162</v>
      </c>
      <c r="C1820" s="64" t="s">
        <v>1871</v>
      </c>
      <c r="D1820" s="65">
        <v>43008</v>
      </c>
      <c r="E1820" s="66">
        <v>1</v>
      </c>
      <c r="F1820" s="66">
        <v>11</v>
      </c>
      <c r="G1820" s="66" t="str">
        <f>_xlfn.XLOOKUP(E1820,'Cost Pools'!$A$3:$A$8,'Cost Pools'!$B$3:$B$8,"Tarkista KP-numero")</f>
        <v>Accounting</v>
      </c>
      <c r="H1820" s="66" t="str">
        <f>_xlfn.XLOOKUP(F1820,'Cost Pools'!$C$3:$C$13,'Cost Pools'!$D$3:$D$13,"Check CP Number")</f>
        <v>New York</v>
      </c>
      <c r="I1820" s="67">
        <v>370.88</v>
      </c>
      <c r="J1820" s="68"/>
      <c r="K1820" s="66">
        <v>1805</v>
      </c>
      <c r="L1820" s="68" t="s">
        <v>3105</v>
      </c>
    </row>
    <row r="1821" spans="1:12">
      <c r="A1821" s="63">
        <v>1600</v>
      </c>
      <c r="B1821" s="63" t="s">
        <v>3162</v>
      </c>
      <c r="C1821" s="64" t="s">
        <v>1872</v>
      </c>
      <c r="D1821" s="65">
        <v>43008</v>
      </c>
      <c r="E1821" s="66">
        <v>6</v>
      </c>
      <c r="F1821" s="66">
        <v>61</v>
      </c>
      <c r="G1821" s="66" t="str">
        <f>_xlfn.XLOOKUP(E1821,'Cost Pools'!$A$3:$A$8,'Cost Pools'!$B$3:$B$8,"Tarkista KP-numero")</f>
        <v>Other Services</v>
      </c>
      <c r="H1821" s="66" t="str">
        <f>_xlfn.XLOOKUP(F1821,'Cost Pools'!$C$3:$C$13,'Cost Pools'!$D$3:$D$13,"Check CP Number")</f>
        <v>New York</v>
      </c>
      <c r="I1821" s="67">
        <v>6729.52</v>
      </c>
      <c r="J1821" s="68"/>
      <c r="K1821" s="66">
        <v>1805</v>
      </c>
      <c r="L1821" s="68" t="s">
        <v>3105</v>
      </c>
    </row>
    <row r="1822" spans="1:12">
      <c r="A1822" s="63">
        <v>1600</v>
      </c>
      <c r="B1822" s="63" t="s">
        <v>3162</v>
      </c>
      <c r="C1822" s="64" t="s">
        <v>1873</v>
      </c>
      <c r="D1822" s="65">
        <v>43008</v>
      </c>
      <c r="E1822" s="66">
        <v>6</v>
      </c>
      <c r="F1822" s="66">
        <v>61</v>
      </c>
      <c r="G1822" s="66" t="str">
        <f>_xlfn.XLOOKUP(E1822,'Cost Pools'!$A$3:$A$8,'Cost Pools'!$B$3:$B$8,"Tarkista KP-numero")</f>
        <v>Other Services</v>
      </c>
      <c r="H1822" s="66" t="str">
        <f>_xlfn.XLOOKUP(F1822,'Cost Pools'!$C$3:$C$13,'Cost Pools'!$D$3:$D$13,"Check CP Number")</f>
        <v>New York</v>
      </c>
      <c r="I1822" s="67">
        <v>1647</v>
      </c>
      <c r="J1822" s="68"/>
      <c r="K1822" s="66">
        <v>1805</v>
      </c>
      <c r="L1822" s="68" t="s">
        <v>3105</v>
      </c>
    </row>
    <row r="1823" spans="1:12">
      <c r="A1823" s="63">
        <v>1600</v>
      </c>
      <c r="B1823" s="63" t="s">
        <v>3162</v>
      </c>
      <c r="C1823" s="64" t="s">
        <v>1874</v>
      </c>
      <c r="D1823" s="65">
        <v>43008</v>
      </c>
      <c r="E1823" s="66">
        <v>6</v>
      </c>
      <c r="F1823" s="66">
        <v>61</v>
      </c>
      <c r="G1823" s="66" t="str">
        <f>_xlfn.XLOOKUP(E1823,'Cost Pools'!$A$3:$A$8,'Cost Pools'!$B$3:$B$8,"Tarkista KP-numero")</f>
        <v>Other Services</v>
      </c>
      <c r="H1823" s="66" t="str">
        <f>_xlfn.XLOOKUP(F1823,'Cost Pools'!$C$3:$C$13,'Cost Pools'!$D$3:$D$13,"Check CP Number")</f>
        <v>New York</v>
      </c>
      <c r="I1823" s="67">
        <v>278.16000000000003</v>
      </c>
      <c r="J1823" s="68"/>
      <c r="K1823" s="66">
        <v>1805</v>
      </c>
      <c r="L1823" s="68" t="s">
        <v>3105</v>
      </c>
    </row>
    <row r="1824" spans="1:12">
      <c r="A1824" s="63">
        <v>1600</v>
      </c>
      <c r="B1824" s="63" t="s">
        <v>3162</v>
      </c>
      <c r="C1824" s="64" t="s">
        <v>1875</v>
      </c>
      <c r="D1824" s="65">
        <v>43008</v>
      </c>
      <c r="E1824" s="66">
        <v>1</v>
      </c>
      <c r="F1824" s="66">
        <v>12</v>
      </c>
      <c r="G1824" s="66" t="str">
        <f>_xlfn.XLOOKUP(E1824,'Cost Pools'!$A$3:$A$8,'Cost Pools'!$B$3:$B$8,"Tarkista KP-numero")</f>
        <v>Accounting</v>
      </c>
      <c r="H1824" s="66" t="str">
        <f>_xlfn.XLOOKUP(F1824,'Cost Pools'!$C$3:$C$13,'Cost Pools'!$D$3:$D$13,"Check CP Number")</f>
        <v>Los Angeles</v>
      </c>
      <c r="I1824" s="67">
        <v>2818.2</v>
      </c>
      <c r="J1824" s="68"/>
      <c r="K1824" s="66">
        <v>1268</v>
      </c>
      <c r="L1824" s="68" t="s">
        <v>3099</v>
      </c>
    </row>
    <row r="1825" spans="1:12">
      <c r="A1825" s="63">
        <v>1600</v>
      </c>
      <c r="B1825" s="63" t="s">
        <v>3162</v>
      </c>
      <c r="C1825" s="64" t="s">
        <v>1876</v>
      </c>
      <c r="D1825" s="65">
        <v>43008</v>
      </c>
      <c r="E1825" s="66">
        <v>6</v>
      </c>
      <c r="F1825" s="66">
        <v>61</v>
      </c>
      <c r="G1825" s="66" t="str">
        <f>_xlfn.XLOOKUP(E1825,'Cost Pools'!$A$3:$A$8,'Cost Pools'!$B$3:$B$8,"Tarkista KP-numero")</f>
        <v>Other Services</v>
      </c>
      <c r="H1825" s="66" t="str">
        <f>_xlfn.XLOOKUP(F1825,'Cost Pools'!$C$3:$C$13,'Cost Pools'!$D$3:$D$13,"Check CP Number")</f>
        <v>New York</v>
      </c>
      <c r="I1825" s="67">
        <v>3904</v>
      </c>
      <c r="J1825" s="68"/>
      <c r="K1825" s="66">
        <v>3081</v>
      </c>
      <c r="L1825" s="68" t="s">
        <v>3144</v>
      </c>
    </row>
    <row r="1826" spans="1:12">
      <c r="A1826" s="63">
        <v>1600</v>
      </c>
      <c r="B1826" s="63" t="s">
        <v>3162</v>
      </c>
      <c r="C1826" s="64" t="s">
        <v>1877</v>
      </c>
      <c r="D1826" s="65">
        <v>43008</v>
      </c>
      <c r="E1826" s="66">
        <v>1</v>
      </c>
      <c r="F1826" s="66">
        <v>11</v>
      </c>
      <c r="G1826" s="66" t="str">
        <f>_xlfn.XLOOKUP(E1826,'Cost Pools'!$A$3:$A$8,'Cost Pools'!$B$3:$B$8,"Tarkista KP-numero")</f>
        <v>Accounting</v>
      </c>
      <c r="H1826" s="66" t="str">
        <f>_xlfn.XLOOKUP(F1826,'Cost Pools'!$C$3:$C$13,'Cost Pools'!$D$3:$D$13,"Check CP Number")</f>
        <v>New York</v>
      </c>
      <c r="I1826" s="67">
        <v>597.79999999999995</v>
      </c>
      <c r="J1826" s="68"/>
      <c r="K1826" s="66">
        <v>3126</v>
      </c>
      <c r="L1826" s="68" t="s">
        <v>3147</v>
      </c>
    </row>
    <row r="1827" spans="1:12">
      <c r="A1827" s="63">
        <v>1600</v>
      </c>
      <c r="B1827" s="63" t="s">
        <v>3162</v>
      </c>
      <c r="C1827" s="64" t="s">
        <v>1878</v>
      </c>
      <c r="D1827" s="65">
        <v>43008</v>
      </c>
      <c r="E1827" s="66">
        <v>2</v>
      </c>
      <c r="F1827" s="66">
        <v>21</v>
      </c>
      <c r="G1827" s="66" t="str">
        <f>_xlfn.XLOOKUP(E1827,'Cost Pools'!$A$3:$A$8,'Cost Pools'!$B$3:$B$8,"Tarkista KP-numero")</f>
        <v>Consulting</v>
      </c>
      <c r="H1827" s="66" t="str">
        <f>_xlfn.XLOOKUP(F1827,'Cost Pools'!$C$3:$C$13,'Cost Pools'!$D$3:$D$13,"Check CP Number")</f>
        <v>London</v>
      </c>
      <c r="I1827" s="67">
        <v>517.59</v>
      </c>
      <c r="J1827" s="68"/>
      <c r="K1827" s="66">
        <v>2497</v>
      </c>
      <c r="L1827" s="68" t="s">
        <v>3164</v>
      </c>
    </row>
    <row r="1828" spans="1:12">
      <c r="A1828" s="63">
        <v>1600</v>
      </c>
      <c r="B1828" s="63" t="s">
        <v>3162</v>
      </c>
      <c r="C1828" s="64" t="s">
        <v>1879</v>
      </c>
      <c r="D1828" s="65">
        <v>43008</v>
      </c>
      <c r="E1828" s="66">
        <v>2</v>
      </c>
      <c r="F1828" s="66">
        <v>21</v>
      </c>
      <c r="G1828" s="66" t="str">
        <f>_xlfn.XLOOKUP(E1828,'Cost Pools'!$A$3:$A$8,'Cost Pools'!$B$3:$B$8,"Tarkista KP-numero")</f>
        <v>Consulting</v>
      </c>
      <c r="H1828" s="66" t="str">
        <f>_xlfn.XLOOKUP(F1828,'Cost Pools'!$C$3:$C$13,'Cost Pools'!$D$3:$D$13,"Check CP Number")</f>
        <v>London</v>
      </c>
      <c r="I1828" s="67">
        <v>1025.42</v>
      </c>
      <c r="J1828" s="68"/>
      <c r="K1828" s="66">
        <v>3077</v>
      </c>
      <c r="L1828" s="68" t="s">
        <v>3143</v>
      </c>
    </row>
    <row r="1829" spans="1:12">
      <c r="A1829" s="63">
        <v>1600</v>
      </c>
      <c r="B1829" s="63" t="s">
        <v>3162</v>
      </c>
      <c r="C1829" s="64" t="s">
        <v>1880</v>
      </c>
      <c r="D1829" s="65">
        <v>43008</v>
      </c>
      <c r="E1829" s="66">
        <v>6</v>
      </c>
      <c r="F1829" s="66">
        <v>61</v>
      </c>
      <c r="G1829" s="66" t="str">
        <f>_xlfn.XLOOKUP(E1829,'Cost Pools'!$A$3:$A$8,'Cost Pools'!$B$3:$B$8,"Tarkista KP-numero")</f>
        <v>Other Services</v>
      </c>
      <c r="H1829" s="66" t="str">
        <f>_xlfn.XLOOKUP(F1829,'Cost Pools'!$C$3:$C$13,'Cost Pools'!$D$3:$D$13,"Check CP Number")</f>
        <v>New York</v>
      </c>
      <c r="I1829" s="67">
        <v>7625</v>
      </c>
      <c r="J1829" s="68"/>
      <c r="K1829" s="66">
        <v>3077</v>
      </c>
      <c r="L1829" s="68" t="s">
        <v>3143</v>
      </c>
    </row>
    <row r="1830" spans="1:12">
      <c r="A1830" s="63">
        <v>1600</v>
      </c>
      <c r="B1830" s="63" t="s">
        <v>3162</v>
      </c>
      <c r="C1830" s="64" t="s">
        <v>1881</v>
      </c>
      <c r="D1830" s="65">
        <v>43008</v>
      </c>
      <c r="E1830" s="66">
        <v>6</v>
      </c>
      <c r="F1830" s="66">
        <v>61</v>
      </c>
      <c r="G1830" s="66" t="str">
        <f>_xlfn.XLOOKUP(E1830,'Cost Pools'!$A$3:$A$8,'Cost Pools'!$B$3:$B$8,"Tarkista KP-numero")</f>
        <v>Other Services</v>
      </c>
      <c r="H1830" s="66" t="str">
        <f>_xlfn.XLOOKUP(F1830,'Cost Pools'!$C$3:$C$13,'Cost Pools'!$D$3:$D$13,"Check CP Number")</f>
        <v>New York</v>
      </c>
      <c r="I1830" s="67">
        <v>6701.48</v>
      </c>
      <c r="J1830" s="68"/>
      <c r="K1830" s="66">
        <v>3077</v>
      </c>
      <c r="L1830" s="68" t="s">
        <v>3143</v>
      </c>
    </row>
    <row r="1831" spans="1:12">
      <c r="A1831" s="63">
        <v>1600</v>
      </c>
      <c r="B1831" s="63" t="s">
        <v>3162</v>
      </c>
      <c r="C1831" s="64" t="s">
        <v>1882</v>
      </c>
      <c r="D1831" s="65">
        <v>43008</v>
      </c>
      <c r="E1831" s="66">
        <v>1</v>
      </c>
      <c r="F1831" s="66">
        <v>12</v>
      </c>
      <c r="G1831" s="66" t="str">
        <f>_xlfn.XLOOKUP(E1831,'Cost Pools'!$A$3:$A$8,'Cost Pools'!$B$3:$B$8,"Tarkista KP-numero")</f>
        <v>Accounting</v>
      </c>
      <c r="H1831" s="66" t="str">
        <f>_xlfn.XLOOKUP(F1831,'Cost Pools'!$C$3:$C$13,'Cost Pools'!$D$3:$D$13,"Check CP Number")</f>
        <v>Los Angeles</v>
      </c>
      <c r="I1831" s="67">
        <v>244</v>
      </c>
      <c r="J1831" s="68"/>
      <c r="K1831" s="66">
        <v>2951</v>
      </c>
      <c r="L1831" s="68" t="s">
        <v>3140</v>
      </c>
    </row>
    <row r="1832" spans="1:12">
      <c r="A1832" s="63">
        <v>1600</v>
      </c>
      <c r="B1832" s="63" t="s">
        <v>3162</v>
      </c>
      <c r="C1832" s="64" t="s">
        <v>1883</v>
      </c>
      <c r="D1832" s="65">
        <v>43008</v>
      </c>
      <c r="E1832" s="66">
        <v>1</v>
      </c>
      <c r="F1832" s="66">
        <v>12</v>
      </c>
      <c r="G1832" s="66" t="str">
        <f>_xlfn.XLOOKUP(E1832,'Cost Pools'!$A$3:$A$8,'Cost Pools'!$B$3:$B$8,"Tarkista KP-numero")</f>
        <v>Accounting</v>
      </c>
      <c r="H1832" s="66" t="str">
        <f>_xlfn.XLOOKUP(F1832,'Cost Pools'!$C$3:$C$13,'Cost Pools'!$D$3:$D$13,"Check CP Number")</f>
        <v>Los Angeles</v>
      </c>
      <c r="I1832" s="67">
        <v>976</v>
      </c>
      <c r="J1832" s="68"/>
      <c r="K1832" s="66">
        <v>2951</v>
      </c>
      <c r="L1832" s="68" t="s">
        <v>3140</v>
      </c>
    </row>
    <row r="1833" spans="1:12">
      <c r="A1833" s="63">
        <v>1600</v>
      </c>
      <c r="B1833" s="63" t="s">
        <v>3162</v>
      </c>
      <c r="C1833" s="64" t="s">
        <v>1884</v>
      </c>
      <c r="D1833" s="65">
        <v>43008</v>
      </c>
      <c r="E1833" s="66">
        <v>1</v>
      </c>
      <c r="F1833" s="66">
        <v>12</v>
      </c>
      <c r="G1833" s="66" t="str">
        <f>_xlfn.XLOOKUP(E1833,'Cost Pools'!$A$3:$A$8,'Cost Pools'!$B$3:$B$8,"Tarkista KP-numero")</f>
        <v>Accounting</v>
      </c>
      <c r="H1833" s="66" t="str">
        <f>_xlfn.XLOOKUP(F1833,'Cost Pools'!$C$3:$C$13,'Cost Pools'!$D$3:$D$13,"Check CP Number")</f>
        <v>Los Angeles</v>
      </c>
      <c r="I1833" s="67">
        <v>488</v>
      </c>
      <c r="J1833" s="68"/>
      <c r="K1833" s="66">
        <v>2951</v>
      </c>
      <c r="L1833" s="68" t="s">
        <v>3140</v>
      </c>
    </row>
    <row r="1834" spans="1:12">
      <c r="A1834" s="63">
        <v>1600</v>
      </c>
      <c r="B1834" s="63" t="s">
        <v>3162</v>
      </c>
      <c r="C1834" s="64" t="s">
        <v>1885</v>
      </c>
      <c r="D1834" s="65">
        <v>43008</v>
      </c>
      <c r="E1834" s="66">
        <v>1</v>
      </c>
      <c r="F1834" s="66">
        <v>12</v>
      </c>
      <c r="G1834" s="66" t="str">
        <f>_xlfn.XLOOKUP(E1834,'Cost Pools'!$A$3:$A$8,'Cost Pools'!$B$3:$B$8,"Tarkista KP-numero")</f>
        <v>Accounting</v>
      </c>
      <c r="H1834" s="66" t="str">
        <f>_xlfn.XLOOKUP(F1834,'Cost Pools'!$C$3:$C$13,'Cost Pools'!$D$3:$D$13,"Check CP Number")</f>
        <v>Los Angeles</v>
      </c>
      <c r="I1834" s="67">
        <v>488</v>
      </c>
      <c r="J1834" s="68"/>
      <c r="K1834" s="66">
        <v>2951</v>
      </c>
      <c r="L1834" s="68" t="s">
        <v>3140</v>
      </c>
    </row>
    <row r="1835" spans="1:12">
      <c r="A1835" s="63">
        <v>1600</v>
      </c>
      <c r="B1835" s="63" t="s">
        <v>3162</v>
      </c>
      <c r="C1835" s="64" t="s">
        <v>1886</v>
      </c>
      <c r="D1835" s="65">
        <v>43008</v>
      </c>
      <c r="E1835" s="66">
        <v>3</v>
      </c>
      <c r="F1835" s="68"/>
      <c r="G1835" s="66" t="str">
        <f>_xlfn.XLOOKUP(E1835,'Cost Pools'!$A$3:$A$8,'Cost Pools'!$B$3:$B$8,"Tarkista KP-numero")</f>
        <v>Seminars</v>
      </c>
      <c r="H1835" s="66" t="str">
        <f>_xlfn.XLOOKUP(F1835,'Cost Pools'!$C$3:$C$13,'Cost Pools'!$D$3:$D$13,"Check CP Number")</f>
        <v>Check CP Number</v>
      </c>
      <c r="I1835" s="67">
        <v>219.6</v>
      </c>
      <c r="J1835" s="68"/>
      <c r="K1835" s="66">
        <v>2951</v>
      </c>
      <c r="L1835" s="68" t="s">
        <v>3140</v>
      </c>
    </row>
    <row r="1836" spans="1:12">
      <c r="A1836" s="63">
        <v>1600</v>
      </c>
      <c r="B1836" s="63" t="s">
        <v>3162</v>
      </c>
      <c r="C1836" s="64" t="s">
        <v>1887</v>
      </c>
      <c r="D1836" s="65">
        <v>43008</v>
      </c>
      <c r="E1836" s="66">
        <v>6</v>
      </c>
      <c r="F1836" s="66">
        <v>61</v>
      </c>
      <c r="G1836" s="66" t="str">
        <f>_xlfn.XLOOKUP(E1836,'Cost Pools'!$A$3:$A$8,'Cost Pools'!$B$3:$B$8,"Tarkista KP-numero")</f>
        <v>Other Services</v>
      </c>
      <c r="H1836" s="66" t="str">
        <f>_xlfn.XLOOKUP(F1836,'Cost Pools'!$C$3:$C$13,'Cost Pools'!$D$3:$D$13,"Check CP Number")</f>
        <v>New York</v>
      </c>
      <c r="I1836" s="67">
        <v>1732.4</v>
      </c>
      <c r="J1836" s="68"/>
      <c r="K1836" s="66">
        <v>2951</v>
      </c>
      <c r="L1836" s="68" t="s">
        <v>3140</v>
      </c>
    </row>
    <row r="1837" spans="1:12">
      <c r="A1837" s="63">
        <v>1600</v>
      </c>
      <c r="B1837" s="63" t="s">
        <v>3162</v>
      </c>
      <c r="C1837" s="64" t="s">
        <v>1888</v>
      </c>
      <c r="D1837" s="65">
        <v>43008</v>
      </c>
      <c r="E1837" s="66">
        <v>1</v>
      </c>
      <c r="F1837" s="66">
        <v>12</v>
      </c>
      <c r="G1837" s="66" t="str">
        <f>_xlfn.XLOOKUP(E1837,'Cost Pools'!$A$3:$A$8,'Cost Pools'!$B$3:$B$8,"Tarkista KP-numero")</f>
        <v>Accounting</v>
      </c>
      <c r="H1837" s="66" t="str">
        <f>_xlfn.XLOOKUP(F1837,'Cost Pools'!$C$3:$C$13,'Cost Pools'!$D$3:$D$13,"Check CP Number")</f>
        <v>Los Angeles</v>
      </c>
      <c r="I1837" s="67">
        <v>4026</v>
      </c>
      <c r="J1837" s="68"/>
      <c r="K1837" s="66">
        <v>2951</v>
      </c>
      <c r="L1837" s="68" t="s">
        <v>3140</v>
      </c>
    </row>
    <row r="1838" spans="1:12">
      <c r="A1838" s="63">
        <v>1600</v>
      </c>
      <c r="B1838" s="63" t="s">
        <v>3162</v>
      </c>
      <c r="C1838" s="64" t="s">
        <v>1889</v>
      </c>
      <c r="D1838" s="65">
        <v>43008</v>
      </c>
      <c r="E1838" s="66">
        <v>1</v>
      </c>
      <c r="F1838" s="66">
        <v>12</v>
      </c>
      <c r="G1838" s="66" t="str">
        <f>_xlfn.XLOOKUP(E1838,'Cost Pools'!$A$3:$A$8,'Cost Pools'!$B$3:$B$8,"Tarkista KP-numero")</f>
        <v>Accounting</v>
      </c>
      <c r="H1838" s="66" t="str">
        <f>_xlfn.XLOOKUP(F1838,'Cost Pools'!$C$3:$C$13,'Cost Pools'!$D$3:$D$13,"Check CP Number")</f>
        <v>Los Angeles</v>
      </c>
      <c r="I1838" s="67">
        <v>1409.1</v>
      </c>
      <c r="J1838" s="68"/>
      <c r="K1838" s="66">
        <v>3099</v>
      </c>
      <c r="L1838" s="68" t="s">
        <v>3145</v>
      </c>
    </row>
    <row r="1839" spans="1:12">
      <c r="A1839" s="63">
        <v>1600</v>
      </c>
      <c r="B1839" s="63" t="s">
        <v>3162</v>
      </c>
      <c r="C1839" s="64" t="s">
        <v>1890</v>
      </c>
      <c r="D1839" s="65">
        <v>43008</v>
      </c>
      <c r="E1839" s="66">
        <v>1</v>
      </c>
      <c r="F1839" s="66">
        <v>12</v>
      </c>
      <c r="G1839" s="66" t="str">
        <f>_xlfn.XLOOKUP(E1839,'Cost Pools'!$A$3:$A$8,'Cost Pools'!$B$3:$B$8,"Tarkista KP-numero")</f>
        <v>Accounting</v>
      </c>
      <c r="H1839" s="66" t="str">
        <f>_xlfn.XLOOKUP(F1839,'Cost Pools'!$C$3:$C$13,'Cost Pools'!$D$3:$D$13,"Check CP Number")</f>
        <v>Los Angeles</v>
      </c>
      <c r="I1839" s="67">
        <v>1622.6</v>
      </c>
      <c r="J1839" s="68"/>
      <c r="K1839" s="66">
        <v>3099</v>
      </c>
      <c r="L1839" s="68" t="s">
        <v>3145</v>
      </c>
    </row>
    <row r="1840" spans="1:12">
      <c r="A1840" s="63">
        <v>1600</v>
      </c>
      <c r="B1840" s="63" t="s">
        <v>3162</v>
      </c>
      <c r="C1840" s="64" t="s">
        <v>1891</v>
      </c>
      <c r="D1840" s="65">
        <v>43008</v>
      </c>
      <c r="E1840" s="66">
        <v>2</v>
      </c>
      <c r="F1840" s="66">
        <v>21</v>
      </c>
      <c r="G1840" s="66" t="str">
        <f>_xlfn.XLOOKUP(E1840,'Cost Pools'!$A$3:$A$8,'Cost Pools'!$B$3:$B$8,"Tarkista KP-numero")</f>
        <v>Consulting</v>
      </c>
      <c r="H1840" s="66" t="str">
        <f>_xlfn.XLOOKUP(F1840,'Cost Pools'!$C$3:$C$13,'Cost Pools'!$D$3:$D$13,"Check CP Number")</f>
        <v>London</v>
      </c>
      <c r="I1840" s="67">
        <v>517.59</v>
      </c>
      <c r="J1840" s="68"/>
      <c r="K1840" s="66">
        <v>3099</v>
      </c>
      <c r="L1840" s="68" t="s">
        <v>3145</v>
      </c>
    </row>
    <row r="1841" spans="1:12">
      <c r="A1841" s="63">
        <v>1600</v>
      </c>
      <c r="B1841" s="63" t="s">
        <v>3162</v>
      </c>
      <c r="C1841" s="64" t="s">
        <v>1892</v>
      </c>
      <c r="D1841" s="65">
        <v>43008</v>
      </c>
      <c r="E1841" s="66">
        <v>2</v>
      </c>
      <c r="F1841" s="66">
        <v>21</v>
      </c>
      <c r="G1841" s="66" t="str">
        <f>_xlfn.XLOOKUP(E1841,'Cost Pools'!$A$3:$A$8,'Cost Pools'!$B$3:$B$8,"Tarkista KP-numero")</f>
        <v>Consulting</v>
      </c>
      <c r="H1841" s="66" t="str">
        <f>_xlfn.XLOOKUP(F1841,'Cost Pools'!$C$3:$C$13,'Cost Pools'!$D$3:$D$13,"Check CP Number")</f>
        <v>London</v>
      </c>
      <c r="I1841" s="67">
        <v>517.59</v>
      </c>
      <c r="J1841" s="68"/>
      <c r="K1841" s="66">
        <v>3099</v>
      </c>
      <c r="L1841" s="68" t="s">
        <v>3145</v>
      </c>
    </row>
    <row r="1842" spans="1:12">
      <c r="A1842" s="63">
        <v>1600</v>
      </c>
      <c r="B1842" s="63" t="s">
        <v>3162</v>
      </c>
      <c r="C1842" s="64" t="s">
        <v>1893</v>
      </c>
      <c r="D1842" s="65">
        <v>43008</v>
      </c>
      <c r="E1842" s="66">
        <v>2</v>
      </c>
      <c r="F1842" s="66">
        <v>21</v>
      </c>
      <c r="G1842" s="66" t="str">
        <f>_xlfn.XLOOKUP(E1842,'Cost Pools'!$A$3:$A$8,'Cost Pools'!$B$3:$B$8,"Tarkista KP-numero")</f>
        <v>Consulting</v>
      </c>
      <c r="H1842" s="66" t="str">
        <f>_xlfn.XLOOKUP(F1842,'Cost Pools'!$C$3:$C$13,'Cost Pools'!$D$3:$D$13,"Check CP Number")</f>
        <v>London</v>
      </c>
      <c r="I1842" s="67">
        <v>517.59</v>
      </c>
      <c r="J1842" s="68"/>
      <c r="K1842" s="66">
        <v>3099</v>
      </c>
      <c r="L1842" s="68" t="s">
        <v>3145</v>
      </c>
    </row>
    <row r="1843" spans="1:12">
      <c r="A1843" s="63">
        <v>1600</v>
      </c>
      <c r="B1843" s="63" t="s">
        <v>3162</v>
      </c>
      <c r="C1843" s="64" t="s">
        <v>1894</v>
      </c>
      <c r="D1843" s="65">
        <v>43008</v>
      </c>
      <c r="E1843" s="66">
        <v>2</v>
      </c>
      <c r="F1843" s="66">
        <v>21</v>
      </c>
      <c r="G1843" s="66" t="str">
        <f>_xlfn.XLOOKUP(E1843,'Cost Pools'!$A$3:$A$8,'Cost Pools'!$B$3:$B$8,"Tarkista KP-numero")</f>
        <v>Consulting</v>
      </c>
      <c r="H1843" s="66" t="str">
        <f>_xlfn.XLOOKUP(F1843,'Cost Pools'!$C$3:$C$13,'Cost Pools'!$D$3:$D$13,"Check CP Number")</f>
        <v>London</v>
      </c>
      <c r="I1843" s="67">
        <v>517.59</v>
      </c>
      <c r="J1843" s="68"/>
      <c r="K1843" s="66">
        <v>3099</v>
      </c>
      <c r="L1843" s="68" t="s">
        <v>3145</v>
      </c>
    </row>
    <row r="1844" spans="1:12">
      <c r="A1844" s="63">
        <v>1600</v>
      </c>
      <c r="B1844" s="63" t="s">
        <v>3162</v>
      </c>
      <c r="C1844" s="64" t="s">
        <v>1895</v>
      </c>
      <c r="D1844" s="65">
        <v>43008</v>
      </c>
      <c r="E1844" s="66">
        <v>1</v>
      </c>
      <c r="F1844" s="66">
        <v>12</v>
      </c>
      <c r="G1844" s="66" t="str">
        <f>_xlfn.XLOOKUP(E1844,'Cost Pools'!$A$3:$A$8,'Cost Pools'!$B$3:$B$8,"Tarkista KP-numero")</f>
        <v>Accounting</v>
      </c>
      <c r="H1844" s="66" t="str">
        <f>_xlfn.XLOOKUP(F1844,'Cost Pools'!$C$3:$C$13,'Cost Pools'!$D$3:$D$13,"Check CP Number")</f>
        <v>Los Angeles</v>
      </c>
      <c r="I1844" s="67">
        <v>976</v>
      </c>
      <c r="J1844" s="68"/>
      <c r="K1844" s="66">
        <v>3099</v>
      </c>
      <c r="L1844" s="68" t="s">
        <v>3145</v>
      </c>
    </row>
    <row r="1845" spans="1:12">
      <c r="A1845" s="63">
        <v>1600</v>
      </c>
      <c r="B1845" s="63" t="s">
        <v>3162</v>
      </c>
      <c r="C1845" s="64" t="s">
        <v>1896</v>
      </c>
      <c r="D1845" s="65">
        <v>43008</v>
      </c>
      <c r="E1845" s="66">
        <v>1</v>
      </c>
      <c r="F1845" s="66">
        <v>12</v>
      </c>
      <c r="G1845" s="66" t="str">
        <f>_xlfn.XLOOKUP(E1845,'Cost Pools'!$A$3:$A$8,'Cost Pools'!$B$3:$B$8,"Tarkista KP-numero")</f>
        <v>Accounting</v>
      </c>
      <c r="H1845" s="66" t="str">
        <f>_xlfn.XLOOKUP(F1845,'Cost Pools'!$C$3:$C$13,'Cost Pools'!$D$3:$D$13,"Check CP Number")</f>
        <v>Los Angeles</v>
      </c>
      <c r="I1845" s="67">
        <v>488</v>
      </c>
      <c r="J1845" s="68"/>
      <c r="K1845" s="66">
        <v>3099</v>
      </c>
      <c r="L1845" s="68" t="s">
        <v>3145</v>
      </c>
    </row>
    <row r="1846" spans="1:12">
      <c r="A1846" s="63">
        <v>1600</v>
      </c>
      <c r="B1846" s="63" t="s">
        <v>3162</v>
      </c>
      <c r="C1846" s="64" t="s">
        <v>1897</v>
      </c>
      <c r="D1846" s="65">
        <v>43008</v>
      </c>
      <c r="E1846" s="66">
        <v>1</v>
      </c>
      <c r="F1846" s="66">
        <v>12</v>
      </c>
      <c r="G1846" s="66" t="str">
        <f>_xlfn.XLOOKUP(E1846,'Cost Pools'!$A$3:$A$8,'Cost Pools'!$B$3:$B$8,"Tarkista KP-numero")</f>
        <v>Accounting</v>
      </c>
      <c r="H1846" s="66" t="str">
        <f>_xlfn.XLOOKUP(F1846,'Cost Pools'!$C$3:$C$13,'Cost Pools'!$D$3:$D$13,"Check CP Number")</f>
        <v>Los Angeles</v>
      </c>
      <c r="I1846" s="67">
        <v>488</v>
      </c>
      <c r="J1846" s="68"/>
      <c r="K1846" s="66">
        <v>3099</v>
      </c>
      <c r="L1846" s="68" t="s">
        <v>3145</v>
      </c>
    </row>
    <row r="1847" spans="1:12">
      <c r="A1847" s="63">
        <v>1600</v>
      </c>
      <c r="B1847" s="63" t="s">
        <v>3162</v>
      </c>
      <c r="C1847" s="64" t="s">
        <v>1898</v>
      </c>
      <c r="D1847" s="65">
        <v>43008</v>
      </c>
      <c r="E1847" s="66">
        <v>1</v>
      </c>
      <c r="F1847" s="66">
        <v>12</v>
      </c>
      <c r="G1847" s="66" t="str">
        <f>_xlfn.XLOOKUP(E1847,'Cost Pools'!$A$3:$A$8,'Cost Pools'!$B$3:$B$8,"Tarkista KP-numero")</f>
        <v>Accounting</v>
      </c>
      <c r="H1847" s="66" t="str">
        <f>_xlfn.XLOOKUP(F1847,'Cost Pools'!$C$3:$C$13,'Cost Pools'!$D$3:$D$13,"Check CP Number")</f>
        <v>Los Angeles</v>
      </c>
      <c r="I1847" s="67">
        <v>488</v>
      </c>
      <c r="J1847" s="68"/>
      <c r="K1847" s="66">
        <v>3099</v>
      </c>
      <c r="L1847" s="68" t="s">
        <v>3145</v>
      </c>
    </row>
    <row r="1848" spans="1:12">
      <c r="A1848" s="63">
        <v>1600</v>
      </c>
      <c r="B1848" s="63" t="s">
        <v>3162</v>
      </c>
      <c r="C1848" s="64" t="s">
        <v>1899</v>
      </c>
      <c r="D1848" s="65">
        <v>43008</v>
      </c>
      <c r="E1848" s="66">
        <v>1</v>
      </c>
      <c r="F1848" s="66">
        <v>12</v>
      </c>
      <c r="G1848" s="66" t="str">
        <f>_xlfn.XLOOKUP(E1848,'Cost Pools'!$A$3:$A$8,'Cost Pools'!$B$3:$B$8,"Tarkista KP-numero")</f>
        <v>Accounting</v>
      </c>
      <c r="H1848" s="66" t="str">
        <f>_xlfn.XLOOKUP(F1848,'Cost Pools'!$C$3:$C$13,'Cost Pools'!$D$3:$D$13,"Check CP Number")</f>
        <v>Los Angeles</v>
      </c>
      <c r="I1848" s="67">
        <v>488</v>
      </c>
      <c r="J1848" s="68"/>
      <c r="K1848" s="66">
        <v>3099</v>
      </c>
      <c r="L1848" s="68" t="s">
        <v>3145</v>
      </c>
    </row>
    <row r="1849" spans="1:12">
      <c r="A1849" s="63">
        <v>1600</v>
      </c>
      <c r="B1849" s="63" t="s">
        <v>3162</v>
      </c>
      <c r="C1849" s="64" t="s">
        <v>1900</v>
      </c>
      <c r="D1849" s="65">
        <v>43008</v>
      </c>
      <c r="E1849" s="66">
        <v>1</v>
      </c>
      <c r="F1849" s="66">
        <v>12</v>
      </c>
      <c r="G1849" s="66" t="str">
        <f>_xlfn.XLOOKUP(E1849,'Cost Pools'!$A$3:$A$8,'Cost Pools'!$B$3:$B$8,"Tarkista KP-numero")</f>
        <v>Accounting</v>
      </c>
      <c r="H1849" s="66" t="str">
        <f>_xlfn.XLOOKUP(F1849,'Cost Pools'!$C$3:$C$13,'Cost Pools'!$D$3:$D$13,"Check CP Number")</f>
        <v>Los Angeles</v>
      </c>
      <c r="I1849" s="67">
        <v>488</v>
      </c>
      <c r="J1849" s="68"/>
      <c r="K1849" s="66">
        <v>3099</v>
      </c>
      <c r="L1849" s="68" t="s">
        <v>3145</v>
      </c>
    </row>
    <row r="1850" spans="1:12">
      <c r="A1850" s="63">
        <v>1600</v>
      </c>
      <c r="B1850" s="63" t="s">
        <v>3162</v>
      </c>
      <c r="C1850" s="64" t="s">
        <v>1901</v>
      </c>
      <c r="D1850" s="65">
        <v>43008</v>
      </c>
      <c r="E1850" s="66">
        <v>6</v>
      </c>
      <c r="F1850" s="66">
        <v>61</v>
      </c>
      <c r="G1850" s="66" t="str">
        <f>_xlfn.XLOOKUP(E1850,'Cost Pools'!$A$3:$A$8,'Cost Pools'!$B$3:$B$8,"Tarkista KP-numero")</f>
        <v>Other Services</v>
      </c>
      <c r="H1850" s="66" t="str">
        <f>_xlfn.XLOOKUP(F1850,'Cost Pools'!$C$3:$C$13,'Cost Pools'!$D$3:$D$13,"Check CP Number")</f>
        <v>New York</v>
      </c>
      <c r="I1850" s="67">
        <v>1427.4</v>
      </c>
      <c r="J1850" s="68"/>
      <c r="K1850" s="66">
        <v>2792</v>
      </c>
      <c r="L1850" s="68" t="s">
        <v>3132</v>
      </c>
    </row>
    <row r="1851" spans="1:12">
      <c r="A1851" s="63">
        <v>1600</v>
      </c>
      <c r="B1851" s="63" t="s">
        <v>3162</v>
      </c>
      <c r="C1851" s="64" t="s">
        <v>1902</v>
      </c>
      <c r="D1851" s="65">
        <v>43012</v>
      </c>
      <c r="E1851" s="66">
        <v>1</v>
      </c>
      <c r="F1851" s="66">
        <v>11</v>
      </c>
      <c r="G1851" s="66" t="str">
        <f>_xlfn.XLOOKUP(E1851,'Cost Pools'!$A$3:$A$8,'Cost Pools'!$B$3:$B$8,"Tarkista KP-numero")</f>
        <v>Accounting</v>
      </c>
      <c r="H1851" s="66" t="str">
        <f>_xlfn.XLOOKUP(F1851,'Cost Pools'!$C$3:$C$13,'Cost Pools'!$D$3:$D$13,"Check CP Number")</f>
        <v>New York</v>
      </c>
      <c r="I1851" s="67">
        <v>3542.88</v>
      </c>
      <c r="J1851" s="68"/>
      <c r="K1851" s="66">
        <v>1511</v>
      </c>
      <c r="L1851" s="68" t="s">
        <v>3103</v>
      </c>
    </row>
    <row r="1852" spans="1:12">
      <c r="A1852" s="63">
        <v>1600</v>
      </c>
      <c r="B1852" s="63" t="s">
        <v>3162</v>
      </c>
      <c r="C1852" s="64" t="s">
        <v>1903</v>
      </c>
      <c r="D1852" s="65">
        <v>43013</v>
      </c>
      <c r="E1852" s="66">
        <v>3</v>
      </c>
      <c r="F1852" s="68"/>
      <c r="G1852" s="66" t="str">
        <f>_xlfn.XLOOKUP(E1852,'Cost Pools'!$A$3:$A$8,'Cost Pools'!$B$3:$B$8,"Tarkista KP-numero")</f>
        <v>Seminars</v>
      </c>
      <c r="H1852" s="66" t="str">
        <f>_xlfn.XLOOKUP(F1852,'Cost Pools'!$C$3:$C$13,'Cost Pools'!$D$3:$D$13,"Check CP Number")</f>
        <v>Check CP Number</v>
      </c>
      <c r="I1852" s="67">
        <v>73.2</v>
      </c>
      <c r="J1852" s="68"/>
      <c r="K1852" s="66">
        <v>1440</v>
      </c>
      <c r="L1852" s="68" t="s">
        <v>3102</v>
      </c>
    </row>
    <row r="1853" spans="1:12">
      <c r="A1853" s="63">
        <v>1600</v>
      </c>
      <c r="B1853" s="63" t="s">
        <v>3162</v>
      </c>
      <c r="C1853" s="64" t="s">
        <v>1904</v>
      </c>
      <c r="D1853" s="65">
        <v>43013</v>
      </c>
      <c r="E1853" s="66">
        <v>3</v>
      </c>
      <c r="F1853" s="68"/>
      <c r="G1853" s="66" t="str">
        <f>_xlfn.XLOOKUP(E1853,'Cost Pools'!$A$3:$A$8,'Cost Pools'!$B$3:$B$8,"Tarkista KP-numero")</f>
        <v>Seminars</v>
      </c>
      <c r="H1853" s="66" t="str">
        <f>_xlfn.XLOOKUP(F1853,'Cost Pools'!$C$3:$C$13,'Cost Pools'!$D$3:$D$13,"Check CP Number")</f>
        <v>Check CP Number</v>
      </c>
      <c r="I1853" s="68"/>
      <c r="J1853" s="67">
        <v>-73.2</v>
      </c>
      <c r="K1853" s="66">
        <v>3077</v>
      </c>
      <c r="L1853" s="68" t="s">
        <v>3143</v>
      </c>
    </row>
    <row r="1854" spans="1:12">
      <c r="A1854" s="63">
        <v>1600</v>
      </c>
      <c r="B1854" s="63" t="s">
        <v>3162</v>
      </c>
      <c r="C1854" s="64" t="s">
        <v>1905</v>
      </c>
      <c r="D1854" s="65">
        <v>43019</v>
      </c>
      <c r="E1854" s="66">
        <v>1</v>
      </c>
      <c r="F1854" s="66">
        <v>12</v>
      </c>
      <c r="G1854" s="66" t="str">
        <f>_xlfn.XLOOKUP(E1854,'Cost Pools'!$A$3:$A$8,'Cost Pools'!$B$3:$B$8,"Tarkista KP-numero")</f>
        <v>Accounting</v>
      </c>
      <c r="H1854" s="66" t="str">
        <f>_xlfn.XLOOKUP(F1854,'Cost Pools'!$C$3:$C$13,'Cost Pools'!$D$3:$D$13,"Check CP Number")</f>
        <v>Los Angeles</v>
      </c>
      <c r="I1854" s="67">
        <v>1256.5999999999999</v>
      </c>
      <c r="J1854" s="68"/>
      <c r="K1854" s="66">
        <v>173</v>
      </c>
      <c r="L1854" s="68" t="s">
        <v>3031</v>
      </c>
    </row>
    <row r="1855" spans="1:12">
      <c r="A1855" s="63">
        <v>1600</v>
      </c>
      <c r="B1855" s="63" t="s">
        <v>3162</v>
      </c>
      <c r="C1855" s="64" t="s">
        <v>1906</v>
      </c>
      <c r="D1855" s="65">
        <v>43019</v>
      </c>
      <c r="E1855" s="66">
        <v>6</v>
      </c>
      <c r="F1855" s="66">
        <v>62</v>
      </c>
      <c r="G1855" s="66" t="str">
        <f>_xlfn.XLOOKUP(E1855,'Cost Pools'!$A$3:$A$8,'Cost Pools'!$B$3:$B$8,"Tarkista KP-numero")</f>
        <v>Other Services</v>
      </c>
      <c r="H1855" s="66" t="str">
        <f>_xlfn.XLOOKUP(F1855,'Cost Pools'!$C$3:$C$13,'Cost Pools'!$D$3:$D$13,"Check CP Number")</f>
        <v>Los Angeles</v>
      </c>
      <c r="I1855" s="67">
        <v>634.4</v>
      </c>
      <c r="J1855" s="68"/>
      <c r="K1855" s="66">
        <v>230</v>
      </c>
      <c r="L1855" s="68" t="s">
        <v>3041</v>
      </c>
    </row>
    <row r="1856" spans="1:12">
      <c r="A1856" s="63">
        <v>1600</v>
      </c>
      <c r="B1856" s="63" t="s">
        <v>3162</v>
      </c>
      <c r="C1856" s="64" t="s">
        <v>1907</v>
      </c>
      <c r="D1856" s="65">
        <v>43019</v>
      </c>
      <c r="E1856" s="66">
        <v>1</v>
      </c>
      <c r="F1856" s="66">
        <v>12</v>
      </c>
      <c r="G1856" s="66" t="str">
        <f>_xlfn.XLOOKUP(E1856,'Cost Pools'!$A$3:$A$8,'Cost Pools'!$B$3:$B$8,"Tarkista KP-numero")</f>
        <v>Accounting</v>
      </c>
      <c r="H1856" s="66" t="str">
        <f>_xlfn.XLOOKUP(F1856,'Cost Pools'!$C$3:$C$13,'Cost Pools'!$D$3:$D$13,"Check CP Number")</f>
        <v>Los Angeles</v>
      </c>
      <c r="I1856" s="67">
        <v>1068.1099999999999</v>
      </c>
      <c r="J1856" s="68"/>
      <c r="K1856" s="66">
        <v>320</v>
      </c>
      <c r="L1856" s="68" t="s">
        <v>3052</v>
      </c>
    </row>
    <row r="1857" spans="1:12">
      <c r="A1857" s="63">
        <v>1600</v>
      </c>
      <c r="B1857" s="63" t="s">
        <v>3162</v>
      </c>
      <c r="C1857" s="64" t="s">
        <v>1908</v>
      </c>
      <c r="D1857" s="65">
        <v>43019</v>
      </c>
      <c r="E1857" s="66">
        <v>1</v>
      </c>
      <c r="F1857" s="66">
        <v>12</v>
      </c>
      <c r="G1857" s="66" t="str">
        <f>_xlfn.XLOOKUP(E1857,'Cost Pools'!$A$3:$A$8,'Cost Pools'!$B$3:$B$8,"Tarkista KP-numero")</f>
        <v>Accounting</v>
      </c>
      <c r="H1857" s="66" t="str">
        <f>_xlfn.XLOOKUP(F1857,'Cost Pools'!$C$3:$C$13,'Cost Pools'!$D$3:$D$13,"Check CP Number")</f>
        <v>Los Angeles</v>
      </c>
      <c r="I1857" s="67">
        <v>1256.5999999999999</v>
      </c>
      <c r="J1857" s="68"/>
      <c r="K1857" s="66">
        <v>469</v>
      </c>
      <c r="L1857" s="68" t="s">
        <v>3059</v>
      </c>
    </row>
    <row r="1858" spans="1:12">
      <c r="A1858" s="63">
        <v>1600</v>
      </c>
      <c r="B1858" s="63" t="s">
        <v>3162</v>
      </c>
      <c r="C1858" s="64" t="s">
        <v>1909</v>
      </c>
      <c r="D1858" s="65">
        <v>43019</v>
      </c>
      <c r="E1858" s="66">
        <v>6</v>
      </c>
      <c r="F1858" s="66">
        <v>62</v>
      </c>
      <c r="G1858" s="66" t="str">
        <f>_xlfn.XLOOKUP(E1858,'Cost Pools'!$A$3:$A$8,'Cost Pools'!$B$3:$B$8,"Tarkista KP-numero")</f>
        <v>Other Services</v>
      </c>
      <c r="H1858" s="66" t="str">
        <f>_xlfn.XLOOKUP(F1858,'Cost Pools'!$C$3:$C$13,'Cost Pools'!$D$3:$D$13,"Check CP Number")</f>
        <v>Los Angeles</v>
      </c>
      <c r="I1858" s="67">
        <v>634.4</v>
      </c>
      <c r="J1858" s="68"/>
      <c r="K1858" s="66">
        <v>682</v>
      </c>
      <c r="L1858" s="68" t="s">
        <v>3075</v>
      </c>
    </row>
    <row r="1859" spans="1:12">
      <c r="A1859" s="63">
        <v>1600</v>
      </c>
      <c r="B1859" s="63" t="s">
        <v>3162</v>
      </c>
      <c r="C1859" s="64" t="s">
        <v>1910</v>
      </c>
      <c r="D1859" s="65">
        <v>43019</v>
      </c>
      <c r="E1859" s="66">
        <v>1</v>
      </c>
      <c r="F1859" s="66">
        <v>12</v>
      </c>
      <c r="G1859" s="66" t="str">
        <f>_xlfn.XLOOKUP(E1859,'Cost Pools'!$A$3:$A$8,'Cost Pools'!$B$3:$B$8,"Tarkista KP-numero")</f>
        <v>Accounting</v>
      </c>
      <c r="H1859" s="66" t="str">
        <f>_xlfn.XLOOKUP(F1859,'Cost Pools'!$C$3:$C$13,'Cost Pools'!$D$3:$D$13,"Check CP Number")</f>
        <v>Los Angeles</v>
      </c>
      <c r="I1859" s="67">
        <v>1135.82</v>
      </c>
      <c r="J1859" s="68"/>
      <c r="K1859" s="66">
        <v>971</v>
      </c>
      <c r="L1859" s="68" t="s">
        <v>3090</v>
      </c>
    </row>
    <row r="1860" spans="1:12">
      <c r="A1860" s="63">
        <v>1600</v>
      </c>
      <c r="B1860" s="63" t="s">
        <v>3162</v>
      </c>
      <c r="C1860" s="64" t="s">
        <v>1911</v>
      </c>
      <c r="D1860" s="65">
        <v>43019</v>
      </c>
      <c r="E1860" s="66">
        <v>1</v>
      </c>
      <c r="F1860" s="66">
        <v>12</v>
      </c>
      <c r="G1860" s="66" t="str">
        <f>_xlfn.XLOOKUP(E1860,'Cost Pools'!$A$3:$A$8,'Cost Pools'!$B$3:$B$8,"Tarkista KP-numero")</f>
        <v>Accounting</v>
      </c>
      <c r="H1860" s="66" t="str">
        <f>_xlfn.XLOOKUP(F1860,'Cost Pools'!$C$3:$C$13,'Cost Pools'!$D$3:$D$13,"Check CP Number")</f>
        <v>Los Angeles</v>
      </c>
      <c r="I1860" s="67">
        <v>1456.68</v>
      </c>
      <c r="J1860" s="68"/>
      <c r="K1860" s="66">
        <v>2284</v>
      </c>
      <c r="L1860" s="68" t="s">
        <v>3119</v>
      </c>
    </row>
    <row r="1861" spans="1:12">
      <c r="A1861" s="63">
        <v>1600</v>
      </c>
      <c r="B1861" s="63" t="s">
        <v>3162</v>
      </c>
      <c r="C1861" s="64" t="s">
        <v>1912</v>
      </c>
      <c r="D1861" s="65">
        <v>43019</v>
      </c>
      <c r="E1861" s="66">
        <v>1</v>
      </c>
      <c r="F1861" s="66">
        <v>12</v>
      </c>
      <c r="G1861" s="66" t="str">
        <f>_xlfn.XLOOKUP(E1861,'Cost Pools'!$A$3:$A$8,'Cost Pools'!$B$3:$B$8,"Tarkista KP-numero")</f>
        <v>Accounting</v>
      </c>
      <c r="H1861" s="66" t="str">
        <f>_xlfn.XLOOKUP(F1861,'Cost Pools'!$C$3:$C$13,'Cost Pools'!$D$3:$D$13,"Check CP Number")</f>
        <v>Los Angeles</v>
      </c>
      <c r="I1861" s="67">
        <v>971.12</v>
      </c>
      <c r="J1861" s="68"/>
      <c r="K1861" s="66">
        <v>2284</v>
      </c>
      <c r="L1861" s="68" t="s">
        <v>3119</v>
      </c>
    </row>
    <row r="1862" spans="1:12">
      <c r="A1862" s="63">
        <v>1600</v>
      </c>
      <c r="B1862" s="63" t="s">
        <v>3162</v>
      </c>
      <c r="C1862" s="64" t="s">
        <v>1913</v>
      </c>
      <c r="D1862" s="65">
        <v>43019</v>
      </c>
      <c r="E1862" s="66">
        <v>6</v>
      </c>
      <c r="F1862" s="66">
        <v>62</v>
      </c>
      <c r="G1862" s="66" t="str">
        <f>_xlfn.XLOOKUP(E1862,'Cost Pools'!$A$3:$A$8,'Cost Pools'!$B$3:$B$8,"Tarkista KP-numero")</f>
        <v>Other Services</v>
      </c>
      <c r="H1862" s="66" t="str">
        <f>_xlfn.XLOOKUP(F1862,'Cost Pools'!$C$3:$C$13,'Cost Pools'!$D$3:$D$13,"Check CP Number")</f>
        <v>Los Angeles</v>
      </c>
      <c r="I1862" s="67">
        <v>829.6</v>
      </c>
      <c r="J1862" s="68"/>
      <c r="K1862" s="66">
        <v>1511</v>
      </c>
      <c r="L1862" s="68" t="s">
        <v>3103</v>
      </c>
    </row>
    <row r="1863" spans="1:12">
      <c r="A1863" s="63">
        <v>1600</v>
      </c>
      <c r="B1863" s="63" t="s">
        <v>3162</v>
      </c>
      <c r="C1863" s="64" t="s">
        <v>1914</v>
      </c>
      <c r="D1863" s="65">
        <v>43019</v>
      </c>
      <c r="E1863" s="66">
        <v>1</v>
      </c>
      <c r="F1863" s="66">
        <v>12</v>
      </c>
      <c r="G1863" s="66" t="str">
        <f>_xlfn.XLOOKUP(E1863,'Cost Pools'!$A$3:$A$8,'Cost Pools'!$B$3:$B$8,"Tarkista KP-numero")</f>
        <v>Accounting</v>
      </c>
      <c r="H1863" s="66" t="str">
        <f>_xlfn.XLOOKUP(F1863,'Cost Pools'!$C$3:$C$13,'Cost Pools'!$D$3:$D$13,"Check CP Number")</f>
        <v>Los Angeles</v>
      </c>
      <c r="I1863" s="67">
        <v>1456.68</v>
      </c>
      <c r="J1863" s="68"/>
      <c r="K1863" s="66">
        <v>1511</v>
      </c>
      <c r="L1863" s="68" t="s">
        <v>3103</v>
      </c>
    </row>
    <row r="1864" spans="1:12">
      <c r="A1864" s="63">
        <v>1600</v>
      </c>
      <c r="B1864" s="63" t="s">
        <v>3162</v>
      </c>
      <c r="C1864" s="64" t="s">
        <v>1915</v>
      </c>
      <c r="D1864" s="65">
        <v>43019</v>
      </c>
      <c r="E1864" s="66">
        <v>1</v>
      </c>
      <c r="F1864" s="66">
        <v>12</v>
      </c>
      <c r="G1864" s="66" t="str">
        <f>_xlfn.XLOOKUP(E1864,'Cost Pools'!$A$3:$A$8,'Cost Pools'!$B$3:$B$8,"Tarkista KP-numero")</f>
        <v>Accounting</v>
      </c>
      <c r="H1864" s="66" t="str">
        <f>_xlfn.XLOOKUP(F1864,'Cost Pools'!$C$3:$C$13,'Cost Pools'!$D$3:$D$13,"Check CP Number")</f>
        <v>Los Angeles</v>
      </c>
      <c r="I1864" s="67">
        <v>971.12</v>
      </c>
      <c r="J1864" s="68"/>
      <c r="K1864" s="66">
        <v>1511</v>
      </c>
      <c r="L1864" s="68" t="s">
        <v>3103</v>
      </c>
    </row>
    <row r="1865" spans="1:12">
      <c r="A1865" s="63">
        <v>1600</v>
      </c>
      <c r="B1865" s="63" t="s">
        <v>3162</v>
      </c>
      <c r="C1865" s="64" t="s">
        <v>1916</v>
      </c>
      <c r="D1865" s="65">
        <v>43019</v>
      </c>
      <c r="E1865" s="66">
        <v>1</v>
      </c>
      <c r="F1865" s="66">
        <v>12</v>
      </c>
      <c r="G1865" s="66" t="str">
        <f>_xlfn.XLOOKUP(E1865,'Cost Pools'!$A$3:$A$8,'Cost Pools'!$B$3:$B$8,"Tarkista KP-numero")</f>
        <v>Accounting</v>
      </c>
      <c r="H1865" s="66" t="str">
        <f>_xlfn.XLOOKUP(F1865,'Cost Pools'!$C$3:$C$13,'Cost Pools'!$D$3:$D$13,"Check CP Number")</f>
        <v>Los Angeles</v>
      </c>
      <c r="I1865" s="67">
        <v>1256.5999999999999</v>
      </c>
      <c r="J1865" s="68"/>
      <c r="K1865" s="66">
        <v>283</v>
      </c>
      <c r="L1865" s="68" t="s">
        <v>3047</v>
      </c>
    </row>
    <row r="1866" spans="1:12">
      <c r="A1866" s="63">
        <v>1600</v>
      </c>
      <c r="B1866" s="63" t="s">
        <v>3162</v>
      </c>
      <c r="C1866" s="64" t="s">
        <v>1917</v>
      </c>
      <c r="D1866" s="65">
        <v>43019</v>
      </c>
      <c r="E1866" s="66">
        <v>6</v>
      </c>
      <c r="F1866" s="66">
        <v>62</v>
      </c>
      <c r="G1866" s="66" t="str">
        <f>_xlfn.XLOOKUP(E1866,'Cost Pools'!$A$3:$A$8,'Cost Pools'!$B$3:$B$8,"Tarkista KP-numero")</f>
        <v>Other Services</v>
      </c>
      <c r="H1866" s="66" t="str">
        <f>_xlfn.XLOOKUP(F1866,'Cost Pools'!$C$3:$C$13,'Cost Pools'!$D$3:$D$13,"Check CP Number")</f>
        <v>Los Angeles</v>
      </c>
      <c r="I1866" s="67">
        <v>663.68</v>
      </c>
      <c r="J1866" s="68"/>
      <c r="K1866" s="66">
        <v>100</v>
      </c>
      <c r="L1866" s="68" t="s">
        <v>3017</v>
      </c>
    </row>
    <row r="1867" spans="1:12">
      <c r="A1867" s="63">
        <v>1600</v>
      </c>
      <c r="B1867" s="63" t="s">
        <v>3162</v>
      </c>
      <c r="C1867" s="64" t="s">
        <v>1918</v>
      </c>
      <c r="D1867" s="65">
        <v>43019</v>
      </c>
      <c r="E1867" s="66">
        <v>6</v>
      </c>
      <c r="F1867" s="66">
        <v>62</v>
      </c>
      <c r="G1867" s="66" t="str">
        <f>_xlfn.XLOOKUP(E1867,'Cost Pools'!$A$3:$A$8,'Cost Pools'!$B$3:$B$8,"Tarkista KP-numero")</f>
        <v>Other Services</v>
      </c>
      <c r="H1867" s="66" t="str">
        <f>_xlfn.XLOOKUP(F1867,'Cost Pools'!$C$3:$C$13,'Cost Pools'!$D$3:$D$13,"Check CP Number")</f>
        <v>Los Angeles</v>
      </c>
      <c r="I1867" s="67">
        <v>663.68</v>
      </c>
      <c r="J1867" s="68"/>
      <c r="K1867" s="66">
        <v>100</v>
      </c>
      <c r="L1867" s="68" t="s">
        <v>3017</v>
      </c>
    </row>
    <row r="1868" spans="1:12">
      <c r="A1868" s="63">
        <v>1600</v>
      </c>
      <c r="B1868" s="63" t="s">
        <v>3162</v>
      </c>
      <c r="C1868" s="64" t="s">
        <v>1919</v>
      </c>
      <c r="D1868" s="65">
        <v>43019</v>
      </c>
      <c r="E1868" s="66">
        <v>1</v>
      </c>
      <c r="F1868" s="66">
        <v>12</v>
      </c>
      <c r="G1868" s="66" t="str">
        <f>_xlfn.XLOOKUP(E1868,'Cost Pools'!$A$3:$A$8,'Cost Pools'!$B$3:$B$8,"Tarkista KP-numero")</f>
        <v>Accounting</v>
      </c>
      <c r="H1868" s="66" t="str">
        <f>_xlfn.XLOOKUP(F1868,'Cost Pools'!$C$3:$C$13,'Cost Pools'!$D$3:$D$13,"Check CP Number")</f>
        <v>Los Angeles</v>
      </c>
      <c r="I1868" s="67">
        <v>1019.92</v>
      </c>
      <c r="J1868" s="68"/>
      <c r="K1868" s="66">
        <v>133</v>
      </c>
      <c r="L1868" s="68" t="s">
        <v>3028</v>
      </c>
    </row>
    <row r="1869" spans="1:12">
      <c r="A1869" s="63">
        <v>1600</v>
      </c>
      <c r="B1869" s="63" t="s">
        <v>3162</v>
      </c>
      <c r="C1869" s="64" t="s">
        <v>1920</v>
      </c>
      <c r="D1869" s="65">
        <v>43019</v>
      </c>
      <c r="E1869" s="66">
        <v>1</v>
      </c>
      <c r="F1869" s="66">
        <v>12</v>
      </c>
      <c r="G1869" s="66" t="str">
        <f>_xlfn.XLOOKUP(E1869,'Cost Pools'!$A$3:$A$8,'Cost Pools'!$B$3:$B$8,"Tarkista KP-numero")</f>
        <v>Accounting</v>
      </c>
      <c r="H1869" s="66" t="str">
        <f>_xlfn.XLOOKUP(F1869,'Cost Pools'!$C$3:$C$13,'Cost Pools'!$D$3:$D$13,"Check CP Number")</f>
        <v>Los Angeles</v>
      </c>
      <c r="I1869" s="67">
        <v>879.62</v>
      </c>
      <c r="J1869" s="68"/>
      <c r="K1869" s="66">
        <v>133</v>
      </c>
      <c r="L1869" s="68" t="s">
        <v>3028</v>
      </c>
    </row>
    <row r="1870" spans="1:12">
      <c r="A1870" s="63">
        <v>1600</v>
      </c>
      <c r="B1870" s="63" t="s">
        <v>3162</v>
      </c>
      <c r="C1870" s="64" t="s">
        <v>1921</v>
      </c>
      <c r="D1870" s="65">
        <v>43019</v>
      </c>
      <c r="E1870" s="66">
        <v>1</v>
      </c>
      <c r="F1870" s="66">
        <v>12</v>
      </c>
      <c r="G1870" s="66" t="str">
        <f>_xlfn.XLOOKUP(E1870,'Cost Pools'!$A$3:$A$8,'Cost Pools'!$B$3:$B$8,"Tarkista KP-numero")</f>
        <v>Accounting</v>
      </c>
      <c r="H1870" s="66" t="str">
        <f>_xlfn.XLOOKUP(F1870,'Cost Pools'!$C$3:$C$13,'Cost Pools'!$D$3:$D$13,"Check CP Number")</f>
        <v>Los Angeles</v>
      </c>
      <c r="I1870" s="67">
        <v>679.54</v>
      </c>
      <c r="J1870" s="68"/>
      <c r="K1870" s="66">
        <v>133</v>
      </c>
      <c r="L1870" s="68" t="s">
        <v>3028</v>
      </c>
    </row>
    <row r="1871" spans="1:12">
      <c r="A1871" s="63">
        <v>1600</v>
      </c>
      <c r="B1871" s="63" t="s">
        <v>3162</v>
      </c>
      <c r="C1871" s="64" t="s">
        <v>1922</v>
      </c>
      <c r="D1871" s="65">
        <v>43019</v>
      </c>
      <c r="E1871" s="66">
        <v>3</v>
      </c>
      <c r="F1871" s="68"/>
      <c r="G1871" s="66" t="str">
        <f>_xlfn.XLOOKUP(E1871,'Cost Pools'!$A$3:$A$8,'Cost Pools'!$B$3:$B$8,"Tarkista KP-numero")</f>
        <v>Seminars</v>
      </c>
      <c r="H1871" s="66" t="str">
        <f>_xlfn.XLOOKUP(F1871,'Cost Pools'!$C$3:$C$13,'Cost Pools'!$D$3:$D$13,"Check CP Number")</f>
        <v>Check CP Number</v>
      </c>
      <c r="I1871" s="67">
        <v>73.2</v>
      </c>
      <c r="J1871" s="68"/>
      <c r="K1871" s="66">
        <v>133</v>
      </c>
      <c r="L1871" s="68" t="s">
        <v>3028</v>
      </c>
    </row>
    <row r="1872" spans="1:12">
      <c r="A1872" s="63">
        <v>1600</v>
      </c>
      <c r="B1872" s="63" t="s">
        <v>3162</v>
      </c>
      <c r="C1872" s="64" t="s">
        <v>1923</v>
      </c>
      <c r="D1872" s="65">
        <v>43019</v>
      </c>
      <c r="E1872" s="66">
        <v>2</v>
      </c>
      <c r="F1872" s="66">
        <v>21</v>
      </c>
      <c r="G1872" s="66" t="str">
        <f>_xlfn.XLOOKUP(E1872,'Cost Pools'!$A$3:$A$8,'Cost Pools'!$B$3:$B$8,"Tarkista KP-numero")</f>
        <v>Consulting</v>
      </c>
      <c r="H1872" s="66" t="str">
        <f>_xlfn.XLOOKUP(F1872,'Cost Pools'!$C$3:$C$13,'Cost Pools'!$D$3:$D$13,"Check CP Number")</f>
        <v>London</v>
      </c>
      <c r="I1872" s="67">
        <v>3088.06</v>
      </c>
      <c r="J1872" s="68"/>
      <c r="K1872" s="66">
        <v>103</v>
      </c>
      <c r="L1872" s="68" t="s">
        <v>3020</v>
      </c>
    </row>
    <row r="1873" spans="1:12">
      <c r="A1873" s="63">
        <v>1600</v>
      </c>
      <c r="B1873" s="63" t="s">
        <v>3162</v>
      </c>
      <c r="C1873" s="64" t="s">
        <v>1924</v>
      </c>
      <c r="D1873" s="65">
        <v>43019</v>
      </c>
      <c r="E1873" s="66">
        <v>6</v>
      </c>
      <c r="F1873" s="66">
        <v>62</v>
      </c>
      <c r="G1873" s="66" t="str">
        <f>_xlfn.XLOOKUP(E1873,'Cost Pools'!$A$3:$A$8,'Cost Pools'!$B$3:$B$8,"Tarkista KP-numero")</f>
        <v>Other Services</v>
      </c>
      <c r="H1873" s="66" t="str">
        <f>_xlfn.XLOOKUP(F1873,'Cost Pools'!$C$3:$C$13,'Cost Pools'!$D$3:$D$13,"Check CP Number")</f>
        <v>Los Angeles</v>
      </c>
      <c r="I1873" s="67">
        <v>1659.2</v>
      </c>
      <c r="J1873" s="68"/>
      <c r="K1873" s="66">
        <v>2803</v>
      </c>
      <c r="L1873" s="68" t="s">
        <v>3134</v>
      </c>
    </row>
    <row r="1874" spans="1:12">
      <c r="A1874" s="63">
        <v>1600</v>
      </c>
      <c r="B1874" s="63" t="s">
        <v>3162</v>
      </c>
      <c r="C1874" s="64" t="s">
        <v>1925</v>
      </c>
      <c r="D1874" s="65">
        <v>43019</v>
      </c>
      <c r="E1874" s="66">
        <v>1</v>
      </c>
      <c r="F1874" s="66">
        <v>12</v>
      </c>
      <c r="G1874" s="66" t="str">
        <f>_xlfn.XLOOKUP(E1874,'Cost Pools'!$A$3:$A$8,'Cost Pools'!$B$3:$B$8,"Tarkista KP-numero")</f>
        <v>Accounting</v>
      </c>
      <c r="H1874" s="66" t="str">
        <f>_xlfn.XLOOKUP(F1874,'Cost Pools'!$C$3:$C$13,'Cost Pools'!$D$3:$D$13,"Check CP Number")</f>
        <v>Los Angeles</v>
      </c>
      <c r="I1874" s="67">
        <v>879.62</v>
      </c>
      <c r="J1874" s="68"/>
      <c r="K1874" s="66">
        <v>2628</v>
      </c>
      <c r="L1874" s="68" t="s">
        <v>3163</v>
      </c>
    </row>
    <row r="1875" spans="1:12">
      <c r="A1875" s="63">
        <v>1600</v>
      </c>
      <c r="B1875" s="63" t="s">
        <v>3162</v>
      </c>
      <c r="C1875" s="64" t="s">
        <v>1926</v>
      </c>
      <c r="D1875" s="65">
        <v>43019</v>
      </c>
      <c r="E1875" s="66">
        <v>1</v>
      </c>
      <c r="F1875" s="66">
        <v>12</v>
      </c>
      <c r="G1875" s="66" t="str">
        <f>_xlfn.XLOOKUP(E1875,'Cost Pools'!$A$3:$A$8,'Cost Pools'!$B$3:$B$8,"Tarkista KP-numero")</f>
        <v>Accounting</v>
      </c>
      <c r="H1875" s="66" t="str">
        <f>_xlfn.XLOOKUP(F1875,'Cost Pools'!$C$3:$C$13,'Cost Pools'!$D$3:$D$13,"Check CP Number")</f>
        <v>Los Angeles</v>
      </c>
      <c r="I1875" s="67">
        <v>1093.1199999999999</v>
      </c>
      <c r="J1875" s="68"/>
      <c r="K1875" s="66">
        <v>756</v>
      </c>
      <c r="L1875" s="68" t="s">
        <v>3080</v>
      </c>
    </row>
    <row r="1876" spans="1:12">
      <c r="A1876" s="63">
        <v>1600</v>
      </c>
      <c r="B1876" s="63" t="s">
        <v>3162</v>
      </c>
      <c r="C1876" s="64" t="s">
        <v>1927</v>
      </c>
      <c r="D1876" s="65">
        <v>43019</v>
      </c>
      <c r="E1876" s="66">
        <v>1</v>
      </c>
      <c r="F1876" s="66">
        <v>12</v>
      </c>
      <c r="G1876" s="66" t="str">
        <f>_xlfn.XLOOKUP(E1876,'Cost Pools'!$A$3:$A$8,'Cost Pools'!$B$3:$B$8,"Tarkista KP-numero")</f>
        <v>Accounting</v>
      </c>
      <c r="H1876" s="66" t="str">
        <f>_xlfn.XLOOKUP(F1876,'Cost Pools'!$C$3:$C$13,'Cost Pools'!$D$3:$D$13,"Check CP Number")</f>
        <v>Los Angeles</v>
      </c>
      <c r="I1876" s="67">
        <v>728.34</v>
      </c>
      <c r="J1876" s="68"/>
      <c r="K1876" s="66">
        <v>756</v>
      </c>
      <c r="L1876" s="68" t="s">
        <v>3080</v>
      </c>
    </row>
    <row r="1877" spans="1:12">
      <c r="A1877" s="63">
        <v>1600</v>
      </c>
      <c r="B1877" s="63" t="s">
        <v>3162</v>
      </c>
      <c r="C1877" s="64" t="s">
        <v>1928</v>
      </c>
      <c r="D1877" s="65">
        <v>43019</v>
      </c>
      <c r="E1877" s="66">
        <v>1</v>
      </c>
      <c r="F1877" s="66">
        <v>12</v>
      </c>
      <c r="G1877" s="66" t="str">
        <f>_xlfn.XLOOKUP(E1877,'Cost Pools'!$A$3:$A$8,'Cost Pools'!$B$3:$B$8,"Tarkista KP-numero")</f>
        <v>Accounting</v>
      </c>
      <c r="H1877" s="66" t="str">
        <f>_xlfn.XLOOKUP(F1877,'Cost Pools'!$C$3:$C$13,'Cost Pools'!$D$3:$D$13,"Check CP Number")</f>
        <v>Los Angeles</v>
      </c>
      <c r="I1877" s="67">
        <v>879.62</v>
      </c>
      <c r="J1877" s="68"/>
      <c r="K1877" s="66">
        <v>811</v>
      </c>
      <c r="L1877" s="68" t="s">
        <v>3083</v>
      </c>
    </row>
    <row r="1878" spans="1:12">
      <c r="A1878" s="63">
        <v>1600</v>
      </c>
      <c r="B1878" s="63" t="s">
        <v>3162</v>
      </c>
      <c r="C1878" s="64" t="s">
        <v>1929</v>
      </c>
      <c r="D1878" s="65">
        <v>43019</v>
      </c>
      <c r="E1878" s="66">
        <v>1</v>
      </c>
      <c r="F1878" s="66">
        <v>12</v>
      </c>
      <c r="G1878" s="66" t="str">
        <f>_xlfn.XLOOKUP(E1878,'Cost Pools'!$A$3:$A$8,'Cost Pools'!$B$3:$B$8,"Tarkista KP-numero")</f>
        <v>Accounting</v>
      </c>
      <c r="H1878" s="66" t="str">
        <f>_xlfn.XLOOKUP(F1878,'Cost Pools'!$C$3:$C$13,'Cost Pools'!$D$3:$D$13,"Check CP Number")</f>
        <v>Los Angeles</v>
      </c>
      <c r="I1878" s="67">
        <v>1586</v>
      </c>
      <c r="J1878" s="68"/>
      <c r="K1878" s="66">
        <v>1440</v>
      </c>
      <c r="L1878" s="68" t="s">
        <v>3102</v>
      </c>
    </row>
    <row r="1879" spans="1:12">
      <c r="A1879" s="63">
        <v>1600</v>
      </c>
      <c r="B1879" s="63" t="s">
        <v>3162</v>
      </c>
      <c r="C1879" s="64" t="s">
        <v>1930</v>
      </c>
      <c r="D1879" s="65">
        <v>43019</v>
      </c>
      <c r="E1879" s="66">
        <v>3</v>
      </c>
      <c r="F1879" s="68"/>
      <c r="G1879" s="66" t="str">
        <f>_xlfn.XLOOKUP(E1879,'Cost Pools'!$A$3:$A$8,'Cost Pools'!$B$3:$B$8,"Tarkista KP-numero")</f>
        <v>Seminars</v>
      </c>
      <c r="H1879" s="66" t="str">
        <f>_xlfn.XLOOKUP(F1879,'Cost Pools'!$C$3:$C$13,'Cost Pools'!$D$3:$D$13,"Check CP Number")</f>
        <v>Check CP Number</v>
      </c>
      <c r="I1879" s="67">
        <v>219.6</v>
      </c>
      <c r="J1879" s="68"/>
      <c r="K1879" s="66">
        <v>2178</v>
      </c>
      <c r="L1879" s="68" t="s">
        <v>3115</v>
      </c>
    </row>
    <row r="1880" spans="1:12">
      <c r="A1880" s="63">
        <v>1600</v>
      </c>
      <c r="B1880" s="63" t="s">
        <v>3162</v>
      </c>
      <c r="C1880" s="64" t="s">
        <v>1931</v>
      </c>
      <c r="D1880" s="65">
        <v>43019</v>
      </c>
      <c r="E1880" s="66">
        <v>1</v>
      </c>
      <c r="F1880" s="66">
        <v>12</v>
      </c>
      <c r="G1880" s="66" t="str">
        <f>_xlfn.XLOOKUP(E1880,'Cost Pools'!$A$3:$A$8,'Cost Pools'!$B$3:$B$8,"Tarkista KP-numero")</f>
        <v>Accounting</v>
      </c>
      <c r="H1880" s="66" t="str">
        <f>_xlfn.XLOOKUP(F1880,'Cost Pools'!$C$3:$C$13,'Cost Pools'!$D$3:$D$13,"Check CP Number")</f>
        <v>Los Angeles</v>
      </c>
      <c r="I1880" s="67">
        <v>1068.1099999999999</v>
      </c>
      <c r="J1880" s="68"/>
      <c r="K1880" s="66">
        <v>212</v>
      </c>
      <c r="L1880" s="68" t="s">
        <v>3037</v>
      </c>
    </row>
    <row r="1881" spans="1:12">
      <c r="A1881" s="63">
        <v>1600</v>
      </c>
      <c r="B1881" s="63" t="s">
        <v>3162</v>
      </c>
      <c r="C1881" s="64" t="s">
        <v>1932</v>
      </c>
      <c r="D1881" s="65">
        <v>43019</v>
      </c>
      <c r="E1881" s="66">
        <v>1</v>
      </c>
      <c r="F1881" s="66">
        <v>12</v>
      </c>
      <c r="G1881" s="66" t="str">
        <f>_xlfn.XLOOKUP(E1881,'Cost Pools'!$A$3:$A$8,'Cost Pools'!$B$3:$B$8,"Tarkista KP-numero")</f>
        <v>Accounting</v>
      </c>
      <c r="H1881" s="66" t="str">
        <f>_xlfn.XLOOKUP(F1881,'Cost Pools'!$C$3:$C$13,'Cost Pools'!$D$3:$D$13,"Check CP Number")</f>
        <v>Los Angeles</v>
      </c>
      <c r="I1881" s="67">
        <v>879.62</v>
      </c>
      <c r="J1881" s="68"/>
      <c r="K1881" s="66">
        <v>440</v>
      </c>
      <c r="L1881" s="68" t="s">
        <v>3058</v>
      </c>
    </row>
    <row r="1882" spans="1:12">
      <c r="A1882" s="63">
        <v>1600</v>
      </c>
      <c r="B1882" s="63" t="s">
        <v>3162</v>
      </c>
      <c r="C1882" s="64" t="s">
        <v>1933</v>
      </c>
      <c r="D1882" s="65">
        <v>43019</v>
      </c>
      <c r="E1882" s="66">
        <v>1</v>
      </c>
      <c r="F1882" s="66">
        <v>12</v>
      </c>
      <c r="G1882" s="66" t="str">
        <f>_xlfn.XLOOKUP(E1882,'Cost Pools'!$A$3:$A$8,'Cost Pools'!$B$3:$B$8,"Tarkista KP-numero")</f>
        <v>Accounting</v>
      </c>
      <c r="H1882" s="66" t="str">
        <f>_xlfn.XLOOKUP(F1882,'Cost Pools'!$C$3:$C$13,'Cost Pools'!$D$3:$D$13,"Check CP Number")</f>
        <v>Los Angeles</v>
      </c>
      <c r="I1882" s="67">
        <v>879.62</v>
      </c>
      <c r="J1882" s="68"/>
      <c r="K1882" s="66">
        <v>440</v>
      </c>
      <c r="L1882" s="68" t="s">
        <v>3058</v>
      </c>
    </row>
    <row r="1883" spans="1:12">
      <c r="A1883" s="63">
        <v>1600</v>
      </c>
      <c r="B1883" s="63" t="s">
        <v>3162</v>
      </c>
      <c r="C1883" s="64" t="s">
        <v>1934</v>
      </c>
      <c r="D1883" s="65">
        <v>43019</v>
      </c>
      <c r="E1883" s="66">
        <v>1</v>
      </c>
      <c r="F1883" s="66">
        <v>12</v>
      </c>
      <c r="G1883" s="66" t="str">
        <f>_xlfn.XLOOKUP(E1883,'Cost Pools'!$A$3:$A$8,'Cost Pools'!$B$3:$B$8,"Tarkista KP-numero")</f>
        <v>Accounting</v>
      </c>
      <c r="H1883" s="66" t="str">
        <f>_xlfn.XLOOKUP(F1883,'Cost Pools'!$C$3:$C$13,'Cost Pools'!$D$3:$D$13,"Check CP Number")</f>
        <v>Los Angeles</v>
      </c>
      <c r="I1883" s="67">
        <v>879.62</v>
      </c>
      <c r="J1883" s="68"/>
      <c r="K1883" s="66">
        <v>440</v>
      </c>
      <c r="L1883" s="68" t="s">
        <v>3058</v>
      </c>
    </row>
    <row r="1884" spans="1:12">
      <c r="A1884" s="63">
        <v>1600</v>
      </c>
      <c r="B1884" s="63" t="s">
        <v>3162</v>
      </c>
      <c r="C1884" s="64" t="s">
        <v>1935</v>
      </c>
      <c r="D1884" s="65">
        <v>43019</v>
      </c>
      <c r="E1884" s="66">
        <v>1</v>
      </c>
      <c r="F1884" s="66">
        <v>12</v>
      </c>
      <c r="G1884" s="66" t="str">
        <f>_xlfn.XLOOKUP(E1884,'Cost Pools'!$A$3:$A$8,'Cost Pools'!$B$3:$B$8,"Tarkista KP-numero")</f>
        <v>Accounting</v>
      </c>
      <c r="H1884" s="66" t="str">
        <f>_xlfn.XLOOKUP(F1884,'Cost Pools'!$C$3:$C$13,'Cost Pools'!$D$3:$D$13,"Check CP Number")</f>
        <v>Los Angeles</v>
      </c>
      <c r="I1884" s="67">
        <v>879.62</v>
      </c>
      <c r="J1884" s="68"/>
      <c r="K1884" s="66">
        <v>440</v>
      </c>
      <c r="L1884" s="68" t="s">
        <v>3058</v>
      </c>
    </row>
    <row r="1885" spans="1:12">
      <c r="A1885" s="63">
        <v>1600</v>
      </c>
      <c r="B1885" s="63" t="s">
        <v>3162</v>
      </c>
      <c r="C1885" s="64" t="s">
        <v>1936</v>
      </c>
      <c r="D1885" s="65">
        <v>43019</v>
      </c>
      <c r="E1885" s="66">
        <v>2</v>
      </c>
      <c r="F1885" s="66">
        <v>22</v>
      </c>
      <c r="G1885" s="66" t="str">
        <f>_xlfn.XLOOKUP(E1885,'Cost Pools'!$A$3:$A$8,'Cost Pools'!$B$3:$B$8,"Tarkista KP-numero")</f>
        <v>Consulting</v>
      </c>
      <c r="H1885" s="66" t="str">
        <f>_xlfn.XLOOKUP(F1885,'Cost Pools'!$C$3:$C$13,'Cost Pools'!$D$3:$D$13,"Check CP Number")</f>
        <v>Pittsburg</v>
      </c>
      <c r="I1885" s="67">
        <v>1187.06</v>
      </c>
      <c r="J1885" s="68"/>
      <c r="K1885" s="66">
        <v>440</v>
      </c>
      <c r="L1885" s="68" t="s">
        <v>3058</v>
      </c>
    </row>
    <row r="1886" spans="1:12">
      <c r="A1886" s="63">
        <v>1600</v>
      </c>
      <c r="B1886" s="63" t="s">
        <v>3162</v>
      </c>
      <c r="C1886" s="64" t="s">
        <v>1937</v>
      </c>
      <c r="D1886" s="65">
        <v>43019</v>
      </c>
      <c r="E1886" s="66">
        <v>2</v>
      </c>
      <c r="F1886" s="66">
        <v>22</v>
      </c>
      <c r="G1886" s="66" t="str">
        <f>_xlfn.XLOOKUP(E1886,'Cost Pools'!$A$3:$A$8,'Cost Pools'!$B$3:$B$8,"Tarkista KP-numero")</f>
        <v>Consulting</v>
      </c>
      <c r="H1886" s="66" t="str">
        <f>_xlfn.XLOOKUP(F1886,'Cost Pools'!$C$3:$C$13,'Cost Pools'!$D$3:$D$13,"Check CP Number")</f>
        <v>Pittsburg</v>
      </c>
      <c r="I1886" s="67">
        <v>1187.06</v>
      </c>
      <c r="J1886" s="68"/>
      <c r="K1886" s="66">
        <v>207</v>
      </c>
      <c r="L1886" s="68" t="s">
        <v>3036</v>
      </c>
    </row>
    <row r="1887" spans="1:12">
      <c r="A1887" s="63">
        <v>1600</v>
      </c>
      <c r="B1887" s="63" t="s">
        <v>3162</v>
      </c>
      <c r="C1887" s="64" t="s">
        <v>1938</v>
      </c>
      <c r="D1887" s="65">
        <v>43019</v>
      </c>
      <c r="E1887" s="66">
        <v>3</v>
      </c>
      <c r="F1887" s="68"/>
      <c r="G1887" s="66" t="str">
        <f>_xlfn.XLOOKUP(E1887,'Cost Pools'!$A$3:$A$8,'Cost Pools'!$B$3:$B$8,"Tarkista KP-numero")</f>
        <v>Seminars</v>
      </c>
      <c r="H1887" s="66" t="str">
        <f>_xlfn.XLOOKUP(F1887,'Cost Pools'!$C$3:$C$13,'Cost Pools'!$D$3:$D$13,"Check CP Number")</f>
        <v>Check CP Number</v>
      </c>
      <c r="I1887" s="67">
        <v>219.6</v>
      </c>
      <c r="J1887" s="68"/>
      <c r="K1887" s="66">
        <v>2178</v>
      </c>
      <c r="L1887" s="68" t="s">
        <v>3115</v>
      </c>
    </row>
    <row r="1888" spans="1:12">
      <c r="A1888" s="63">
        <v>1600</v>
      </c>
      <c r="B1888" s="63" t="s">
        <v>3162</v>
      </c>
      <c r="C1888" s="64" t="s">
        <v>1939</v>
      </c>
      <c r="D1888" s="65">
        <v>43019</v>
      </c>
      <c r="E1888" s="66">
        <v>2</v>
      </c>
      <c r="F1888" s="66">
        <v>22</v>
      </c>
      <c r="G1888" s="66" t="str">
        <f>_xlfn.XLOOKUP(E1888,'Cost Pools'!$A$3:$A$8,'Cost Pools'!$B$3:$B$8,"Tarkista KP-numero")</f>
        <v>Consulting</v>
      </c>
      <c r="H1888" s="66" t="str">
        <f>_xlfn.XLOOKUP(F1888,'Cost Pools'!$C$3:$C$13,'Cost Pools'!$D$3:$D$13,"Check CP Number")</f>
        <v>Pittsburg</v>
      </c>
      <c r="I1888" s="67">
        <v>15006</v>
      </c>
      <c r="J1888" s="68"/>
      <c r="K1888" s="66">
        <v>2037</v>
      </c>
      <c r="L1888" s="68" t="s">
        <v>3108</v>
      </c>
    </row>
    <row r="1889" spans="1:12">
      <c r="A1889" s="63">
        <v>1600</v>
      </c>
      <c r="B1889" s="63" t="s">
        <v>3162</v>
      </c>
      <c r="C1889" s="64" t="s">
        <v>1940</v>
      </c>
      <c r="D1889" s="65">
        <v>43019</v>
      </c>
      <c r="E1889" s="66">
        <v>6</v>
      </c>
      <c r="F1889" s="66">
        <v>62</v>
      </c>
      <c r="G1889" s="66" t="str">
        <f>_xlfn.XLOOKUP(E1889,'Cost Pools'!$A$3:$A$8,'Cost Pools'!$B$3:$B$8,"Tarkista KP-numero")</f>
        <v>Other Services</v>
      </c>
      <c r="H1889" s="66" t="str">
        <f>_xlfn.XLOOKUP(F1889,'Cost Pools'!$C$3:$C$13,'Cost Pools'!$D$3:$D$13,"Check CP Number")</f>
        <v>Los Angeles</v>
      </c>
      <c r="I1889" s="67">
        <v>444.08</v>
      </c>
      <c r="J1889" s="68"/>
      <c r="K1889" s="66">
        <v>949</v>
      </c>
      <c r="L1889" s="68" t="s">
        <v>3089</v>
      </c>
    </row>
    <row r="1890" spans="1:12">
      <c r="A1890" s="63">
        <v>1600</v>
      </c>
      <c r="B1890" s="63" t="s">
        <v>3162</v>
      </c>
      <c r="C1890" s="64" t="s">
        <v>1941</v>
      </c>
      <c r="D1890" s="65">
        <v>43019</v>
      </c>
      <c r="E1890" s="66">
        <v>3</v>
      </c>
      <c r="F1890" s="68"/>
      <c r="G1890" s="66" t="str">
        <f>_xlfn.XLOOKUP(E1890,'Cost Pools'!$A$3:$A$8,'Cost Pools'!$B$3:$B$8,"Tarkista KP-numero")</f>
        <v>Seminars</v>
      </c>
      <c r="H1890" s="66" t="str">
        <f>_xlfn.XLOOKUP(F1890,'Cost Pools'!$C$3:$C$13,'Cost Pools'!$D$3:$D$13,"Check CP Number")</f>
        <v>Check CP Number</v>
      </c>
      <c r="I1890" s="67">
        <v>219.6</v>
      </c>
      <c r="J1890" s="68"/>
      <c r="K1890" s="66">
        <v>949</v>
      </c>
      <c r="L1890" s="68" t="s">
        <v>3089</v>
      </c>
    </row>
    <row r="1891" spans="1:12">
      <c r="A1891" s="63">
        <v>1600</v>
      </c>
      <c r="B1891" s="63" t="s">
        <v>3162</v>
      </c>
      <c r="C1891" s="64" t="s">
        <v>1942</v>
      </c>
      <c r="D1891" s="65">
        <v>43019</v>
      </c>
      <c r="E1891" s="66">
        <v>1</v>
      </c>
      <c r="F1891" s="66">
        <v>12</v>
      </c>
      <c r="G1891" s="66" t="str">
        <f>_xlfn.XLOOKUP(E1891,'Cost Pools'!$A$3:$A$8,'Cost Pools'!$B$3:$B$8,"Tarkista KP-numero")</f>
        <v>Accounting</v>
      </c>
      <c r="H1891" s="66" t="str">
        <f>_xlfn.XLOOKUP(F1891,'Cost Pools'!$C$3:$C$13,'Cost Pools'!$D$3:$D$13,"Check CP Number")</f>
        <v>Los Angeles</v>
      </c>
      <c r="I1891" s="67">
        <v>1110.2</v>
      </c>
      <c r="J1891" s="68"/>
      <c r="K1891" s="66">
        <v>1268</v>
      </c>
      <c r="L1891" s="68" t="s">
        <v>3099</v>
      </c>
    </row>
    <row r="1892" spans="1:12">
      <c r="A1892" s="63">
        <v>1600</v>
      </c>
      <c r="B1892" s="63" t="s">
        <v>3162</v>
      </c>
      <c r="C1892" s="64" t="s">
        <v>1943</v>
      </c>
      <c r="D1892" s="65">
        <v>43019</v>
      </c>
      <c r="E1892" s="66">
        <v>1</v>
      </c>
      <c r="F1892" s="66">
        <v>12</v>
      </c>
      <c r="G1892" s="66" t="str">
        <f>_xlfn.XLOOKUP(E1892,'Cost Pools'!$A$3:$A$8,'Cost Pools'!$B$3:$B$8,"Tarkista KP-numero")</f>
        <v>Accounting</v>
      </c>
      <c r="H1892" s="66" t="str">
        <f>_xlfn.XLOOKUP(F1892,'Cost Pools'!$C$3:$C$13,'Cost Pools'!$D$3:$D$13,"Check CP Number")</f>
        <v>Los Angeles</v>
      </c>
      <c r="I1892" s="67">
        <v>1135.82</v>
      </c>
      <c r="J1892" s="68"/>
      <c r="K1892" s="66">
        <v>1268</v>
      </c>
      <c r="L1892" s="68" t="s">
        <v>3099</v>
      </c>
    </row>
    <row r="1893" spans="1:12">
      <c r="A1893" s="63">
        <v>1600</v>
      </c>
      <c r="B1893" s="63" t="s">
        <v>3162</v>
      </c>
      <c r="C1893" s="64" t="s">
        <v>1944</v>
      </c>
      <c r="D1893" s="65">
        <v>43019</v>
      </c>
      <c r="E1893" s="66">
        <v>3</v>
      </c>
      <c r="F1893" s="68"/>
      <c r="G1893" s="66" t="str">
        <f>_xlfn.XLOOKUP(E1893,'Cost Pools'!$A$3:$A$8,'Cost Pools'!$B$3:$B$8,"Tarkista KP-numero")</f>
        <v>Seminars</v>
      </c>
      <c r="H1893" s="66" t="str">
        <f>_xlfn.XLOOKUP(F1893,'Cost Pools'!$C$3:$C$13,'Cost Pools'!$D$3:$D$13,"Check CP Number")</f>
        <v>Check CP Number</v>
      </c>
      <c r="I1893" s="67">
        <v>73.2</v>
      </c>
      <c r="J1893" s="68"/>
      <c r="K1893" s="66">
        <v>3077</v>
      </c>
      <c r="L1893" s="68" t="s">
        <v>3143</v>
      </c>
    </row>
    <row r="1894" spans="1:12">
      <c r="A1894" s="63">
        <v>1600</v>
      </c>
      <c r="B1894" s="63" t="s">
        <v>3162</v>
      </c>
      <c r="C1894" s="64" t="s">
        <v>1945</v>
      </c>
      <c r="D1894" s="65">
        <v>43019</v>
      </c>
      <c r="E1894" s="66">
        <v>3</v>
      </c>
      <c r="F1894" s="68"/>
      <c r="G1894" s="66" t="str">
        <f>_xlfn.XLOOKUP(E1894,'Cost Pools'!$A$3:$A$8,'Cost Pools'!$B$3:$B$8,"Tarkista KP-numero")</f>
        <v>Seminars</v>
      </c>
      <c r="H1894" s="66" t="str">
        <f>_xlfn.XLOOKUP(F1894,'Cost Pools'!$C$3:$C$13,'Cost Pools'!$D$3:$D$13,"Check CP Number")</f>
        <v>Check CP Number</v>
      </c>
      <c r="I1894" s="67">
        <v>219.6</v>
      </c>
      <c r="J1894" s="68"/>
      <c r="K1894" s="66">
        <v>3077</v>
      </c>
      <c r="L1894" s="68" t="s">
        <v>3143</v>
      </c>
    </row>
    <row r="1895" spans="1:12">
      <c r="A1895" s="63">
        <v>1600</v>
      </c>
      <c r="B1895" s="63" t="s">
        <v>3162</v>
      </c>
      <c r="C1895" s="64" t="s">
        <v>1946</v>
      </c>
      <c r="D1895" s="65">
        <v>43019</v>
      </c>
      <c r="E1895" s="66">
        <v>1</v>
      </c>
      <c r="F1895" s="66">
        <v>12</v>
      </c>
      <c r="G1895" s="66" t="str">
        <f>_xlfn.XLOOKUP(E1895,'Cost Pools'!$A$3:$A$8,'Cost Pools'!$B$3:$B$8,"Tarkista KP-numero")</f>
        <v>Accounting</v>
      </c>
      <c r="H1895" s="66" t="str">
        <f>_xlfn.XLOOKUP(F1895,'Cost Pools'!$C$3:$C$13,'Cost Pools'!$D$3:$D$13,"Check CP Number")</f>
        <v>Los Angeles</v>
      </c>
      <c r="I1895" s="67">
        <v>1019.92</v>
      </c>
      <c r="J1895" s="68"/>
      <c r="K1895" s="66">
        <v>2951</v>
      </c>
      <c r="L1895" s="68" t="s">
        <v>3140</v>
      </c>
    </row>
    <row r="1896" spans="1:12">
      <c r="A1896" s="63">
        <v>1600</v>
      </c>
      <c r="B1896" s="63" t="s">
        <v>3162</v>
      </c>
      <c r="C1896" s="64" t="s">
        <v>1947</v>
      </c>
      <c r="D1896" s="65">
        <v>43019</v>
      </c>
      <c r="E1896" s="66">
        <v>1</v>
      </c>
      <c r="F1896" s="66">
        <v>12</v>
      </c>
      <c r="G1896" s="66" t="str">
        <f>_xlfn.XLOOKUP(E1896,'Cost Pools'!$A$3:$A$8,'Cost Pools'!$B$3:$B$8,"Tarkista KP-numero")</f>
        <v>Accounting</v>
      </c>
      <c r="H1896" s="66" t="str">
        <f>_xlfn.XLOOKUP(F1896,'Cost Pools'!$C$3:$C$13,'Cost Pools'!$D$3:$D$13,"Check CP Number")</f>
        <v>Los Angeles</v>
      </c>
      <c r="I1896" s="67">
        <v>679.54</v>
      </c>
      <c r="J1896" s="68"/>
      <c r="K1896" s="66">
        <v>2951</v>
      </c>
      <c r="L1896" s="68" t="s">
        <v>3140</v>
      </c>
    </row>
    <row r="1897" spans="1:12">
      <c r="A1897" s="63">
        <v>1600</v>
      </c>
      <c r="B1897" s="63" t="s">
        <v>3162</v>
      </c>
      <c r="C1897" s="64" t="s">
        <v>1948</v>
      </c>
      <c r="D1897" s="65">
        <v>43019</v>
      </c>
      <c r="E1897" s="66">
        <v>1</v>
      </c>
      <c r="F1897" s="66">
        <v>12</v>
      </c>
      <c r="G1897" s="66" t="str">
        <f>_xlfn.XLOOKUP(E1897,'Cost Pools'!$A$3:$A$8,'Cost Pools'!$B$3:$B$8,"Tarkista KP-numero")</f>
        <v>Accounting</v>
      </c>
      <c r="H1897" s="66" t="str">
        <f>_xlfn.XLOOKUP(F1897,'Cost Pools'!$C$3:$C$13,'Cost Pools'!$D$3:$D$13,"Check CP Number")</f>
        <v>Los Angeles</v>
      </c>
      <c r="I1897" s="67">
        <v>879.62</v>
      </c>
      <c r="J1897" s="68"/>
      <c r="K1897" s="66">
        <v>3099</v>
      </c>
      <c r="L1897" s="68" t="s">
        <v>3145</v>
      </c>
    </row>
    <row r="1898" spans="1:12">
      <c r="A1898" s="63">
        <v>1600</v>
      </c>
      <c r="B1898" s="63" t="s">
        <v>3162</v>
      </c>
      <c r="C1898" s="64" t="s">
        <v>1949</v>
      </c>
      <c r="D1898" s="65">
        <v>43019</v>
      </c>
      <c r="E1898" s="66">
        <v>1</v>
      </c>
      <c r="F1898" s="66">
        <v>12</v>
      </c>
      <c r="G1898" s="66" t="str">
        <f>_xlfn.XLOOKUP(E1898,'Cost Pools'!$A$3:$A$8,'Cost Pools'!$B$3:$B$8,"Tarkista KP-numero")</f>
        <v>Accounting</v>
      </c>
      <c r="H1898" s="66" t="str">
        <f>_xlfn.XLOOKUP(F1898,'Cost Pools'!$C$3:$C$13,'Cost Pools'!$D$3:$D$13,"Check CP Number")</f>
        <v>Los Angeles</v>
      </c>
      <c r="I1898" s="67">
        <v>1622.6</v>
      </c>
      <c r="J1898" s="68"/>
      <c r="K1898" s="66">
        <v>3099</v>
      </c>
      <c r="L1898" s="68" t="s">
        <v>3145</v>
      </c>
    </row>
    <row r="1899" spans="1:12">
      <c r="A1899" s="63">
        <v>1600</v>
      </c>
      <c r="B1899" s="63" t="s">
        <v>3162</v>
      </c>
      <c r="C1899" s="64" t="s">
        <v>1950</v>
      </c>
      <c r="D1899" s="65">
        <v>43019</v>
      </c>
      <c r="E1899" s="66">
        <v>6</v>
      </c>
      <c r="F1899" s="66">
        <v>62</v>
      </c>
      <c r="G1899" s="66" t="str">
        <f>_xlfn.XLOOKUP(E1899,'Cost Pools'!$A$3:$A$8,'Cost Pools'!$B$3:$B$8,"Tarkista KP-numero")</f>
        <v>Other Services</v>
      </c>
      <c r="H1899" s="66" t="str">
        <f>_xlfn.XLOOKUP(F1899,'Cost Pools'!$C$3:$C$13,'Cost Pools'!$D$3:$D$13,"Check CP Number")</f>
        <v>Los Angeles</v>
      </c>
      <c r="I1899" s="67">
        <v>829.6</v>
      </c>
      <c r="J1899" s="68"/>
      <c r="K1899" s="66">
        <v>3099</v>
      </c>
      <c r="L1899" s="68" t="s">
        <v>3145</v>
      </c>
    </row>
    <row r="1900" spans="1:12">
      <c r="A1900" s="63">
        <v>1600</v>
      </c>
      <c r="B1900" s="63" t="s">
        <v>3162</v>
      </c>
      <c r="C1900" s="64" t="s">
        <v>1951</v>
      </c>
      <c r="D1900" s="65">
        <v>43019</v>
      </c>
      <c r="E1900" s="66">
        <v>6</v>
      </c>
      <c r="F1900" s="66">
        <v>62</v>
      </c>
      <c r="G1900" s="66" t="str">
        <f>_xlfn.XLOOKUP(E1900,'Cost Pools'!$A$3:$A$8,'Cost Pools'!$B$3:$B$8,"Tarkista KP-numero")</f>
        <v>Other Services</v>
      </c>
      <c r="H1900" s="66" t="str">
        <f>_xlfn.XLOOKUP(F1900,'Cost Pools'!$C$3:$C$13,'Cost Pools'!$D$3:$D$13,"Check CP Number")</f>
        <v>Los Angeles</v>
      </c>
      <c r="I1900" s="67">
        <v>1659.2</v>
      </c>
      <c r="J1900" s="68"/>
      <c r="K1900" s="66">
        <v>2792</v>
      </c>
      <c r="L1900" s="68" t="s">
        <v>3132</v>
      </c>
    </row>
    <row r="1901" spans="1:12">
      <c r="A1901" s="63">
        <v>1600</v>
      </c>
      <c r="B1901" s="63" t="s">
        <v>3162</v>
      </c>
      <c r="C1901" s="64" t="s">
        <v>1952</v>
      </c>
      <c r="D1901" s="65">
        <v>43019</v>
      </c>
      <c r="E1901" s="66">
        <v>2</v>
      </c>
      <c r="F1901" s="66">
        <v>22</v>
      </c>
      <c r="G1901" s="66" t="str">
        <f>_xlfn.XLOOKUP(E1901,'Cost Pools'!$A$3:$A$8,'Cost Pools'!$B$3:$B$8,"Tarkista KP-numero")</f>
        <v>Consulting</v>
      </c>
      <c r="H1901" s="66" t="str">
        <f>_xlfn.XLOOKUP(F1901,'Cost Pools'!$C$3:$C$13,'Cost Pools'!$D$3:$D$13,"Check CP Number")</f>
        <v>Pittsburg</v>
      </c>
      <c r="I1901" s="67">
        <v>1695.8</v>
      </c>
      <c r="J1901" s="68"/>
      <c r="K1901" s="66">
        <v>2792</v>
      </c>
      <c r="L1901" s="68" t="s">
        <v>3132</v>
      </c>
    </row>
    <row r="1902" spans="1:12">
      <c r="A1902" s="63">
        <v>1600</v>
      </c>
      <c r="B1902" s="63" t="s">
        <v>3162</v>
      </c>
      <c r="C1902" s="64" t="s">
        <v>1953</v>
      </c>
      <c r="D1902" s="65">
        <v>43019</v>
      </c>
      <c r="E1902" s="66">
        <v>3</v>
      </c>
      <c r="F1902" s="68"/>
      <c r="G1902" s="66" t="str">
        <f>_xlfn.XLOOKUP(E1902,'Cost Pools'!$A$3:$A$8,'Cost Pools'!$B$3:$B$8,"Tarkista KP-numero")</f>
        <v>Seminars</v>
      </c>
      <c r="H1902" s="66" t="str">
        <f>_xlfn.XLOOKUP(F1902,'Cost Pools'!$C$3:$C$13,'Cost Pools'!$D$3:$D$13,"Check CP Number")</f>
        <v>Check CP Number</v>
      </c>
      <c r="I1902" s="67">
        <v>256.2</v>
      </c>
      <c r="J1902" s="68"/>
      <c r="K1902" s="66">
        <v>2792</v>
      </c>
      <c r="L1902" s="68" t="s">
        <v>3132</v>
      </c>
    </row>
    <row r="1903" spans="1:12">
      <c r="A1903" s="63">
        <v>1600</v>
      </c>
      <c r="B1903" s="63" t="s">
        <v>3162</v>
      </c>
      <c r="C1903" s="64" t="s">
        <v>1954</v>
      </c>
      <c r="D1903" s="65">
        <v>43019</v>
      </c>
      <c r="E1903" s="66">
        <v>6</v>
      </c>
      <c r="F1903" s="66">
        <v>62</v>
      </c>
      <c r="G1903" s="66" t="str">
        <f>_xlfn.XLOOKUP(E1903,'Cost Pools'!$A$3:$A$8,'Cost Pools'!$B$3:$B$8,"Tarkista KP-numero")</f>
        <v>Other Services</v>
      </c>
      <c r="H1903" s="66" t="str">
        <f>_xlfn.XLOOKUP(F1903,'Cost Pools'!$C$3:$C$13,'Cost Pools'!$D$3:$D$13,"Check CP Number")</f>
        <v>Los Angeles</v>
      </c>
      <c r="I1903" s="67">
        <v>705.16</v>
      </c>
      <c r="J1903" s="68"/>
      <c r="K1903" s="66">
        <v>2792</v>
      </c>
      <c r="L1903" s="68" t="s">
        <v>3132</v>
      </c>
    </row>
    <row r="1904" spans="1:12">
      <c r="A1904" s="63">
        <v>1600</v>
      </c>
      <c r="B1904" s="63" t="s">
        <v>3162</v>
      </c>
      <c r="C1904" s="64" t="s">
        <v>1955</v>
      </c>
      <c r="D1904" s="65">
        <v>43019</v>
      </c>
      <c r="E1904" s="66">
        <v>1</v>
      </c>
      <c r="F1904" s="66">
        <v>12</v>
      </c>
      <c r="G1904" s="66" t="str">
        <f>_xlfn.XLOOKUP(E1904,'Cost Pools'!$A$3:$A$8,'Cost Pools'!$B$3:$B$8,"Tarkista KP-numero")</f>
        <v>Accounting</v>
      </c>
      <c r="H1904" s="66" t="str">
        <f>_xlfn.XLOOKUP(F1904,'Cost Pools'!$C$3:$C$13,'Cost Pools'!$D$3:$D$13,"Check CP Number")</f>
        <v>Los Angeles</v>
      </c>
      <c r="I1904" s="67">
        <v>879.62</v>
      </c>
      <c r="J1904" s="68"/>
      <c r="K1904" s="66">
        <v>2792</v>
      </c>
      <c r="L1904" s="68" t="s">
        <v>3132</v>
      </c>
    </row>
    <row r="1905" spans="1:12">
      <c r="A1905" s="63">
        <v>1600</v>
      </c>
      <c r="B1905" s="63" t="s">
        <v>3162</v>
      </c>
      <c r="C1905" s="64" t="s">
        <v>1956</v>
      </c>
      <c r="D1905" s="65">
        <v>43019</v>
      </c>
      <c r="E1905" s="66">
        <v>3</v>
      </c>
      <c r="F1905" s="68"/>
      <c r="G1905" s="66" t="str">
        <f>_xlfn.XLOOKUP(E1905,'Cost Pools'!$A$3:$A$8,'Cost Pools'!$B$3:$B$8,"Tarkista KP-numero")</f>
        <v>Seminars</v>
      </c>
      <c r="H1905" s="66" t="str">
        <f>_xlfn.XLOOKUP(F1905,'Cost Pools'!$C$3:$C$13,'Cost Pools'!$D$3:$D$13,"Check CP Number")</f>
        <v>Check CP Number</v>
      </c>
      <c r="I1905" s="67">
        <v>73.2</v>
      </c>
      <c r="J1905" s="68"/>
      <c r="K1905" s="66">
        <v>2792</v>
      </c>
      <c r="L1905" s="68" t="s">
        <v>3132</v>
      </c>
    </row>
    <row r="1906" spans="1:12">
      <c r="A1906" s="63">
        <v>1600</v>
      </c>
      <c r="B1906" s="63" t="s">
        <v>3162</v>
      </c>
      <c r="C1906" s="64" t="s">
        <v>1957</v>
      </c>
      <c r="D1906" s="65">
        <v>43019</v>
      </c>
      <c r="E1906" s="66">
        <v>1</v>
      </c>
      <c r="F1906" s="66">
        <v>12</v>
      </c>
      <c r="G1906" s="66" t="str">
        <f>_xlfn.XLOOKUP(E1906,'Cost Pools'!$A$3:$A$8,'Cost Pools'!$B$3:$B$8,"Tarkista KP-numero")</f>
        <v>Accounting</v>
      </c>
      <c r="H1906" s="66" t="str">
        <f>_xlfn.XLOOKUP(F1906,'Cost Pools'!$C$3:$C$13,'Cost Pools'!$D$3:$D$13,"Check CP Number")</f>
        <v>Los Angeles</v>
      </c>
      <c r="I1906" s="67">
        <v>2013</v>
      </c>
      <c r="J1906" s="68"/>
      <c r="K1906" s="66">
        <v>2792</v>
      </c>
      <c r="L1906" s="68" t="s">
        <v>3132</v>
      </c>
    </row>
    <row r="1907" spans="1:12">
      <c r="A1907" s="63">
        <v>1600</v>
      </c>
      <c r="B1907" s="63" t="s">
        <v>3162</v>
      </c>
      <c r="C1907" s="64" t="s">
        <v>1958</v>
      </c>
      <c r="D1907" s="65">
        <v>43019</v>
      </c>
      <c r="E1907" s="66">
        <v>1</v>
      </c>
      <c r="F1907" s="66">
        <v>12</v>
      </c>
      <c r="G1907" s="66" t="str">
        <f>_xlfn.XLOOKUP(E1907,'Cost Pools'!$A$3:$A$8,'Cost Pools'!$B$3:$B$8,"Tarkista KP-numero")</f>
        <v>Accounting</v>
      </c>
      <c r="H1907" s="66" t="str">
        <f>_xlfn.XLOOKUP(F1907,'Cost Pools'!$C$3:$C$13,'Cost Pools'!$D$3:$D$13,"Check CP Number")</f>
        <v>Los Angeles</v>
      </c>
      <c r="I1907" s="67">
        <v>824</v>
      </c>
      <c r="J1907" s="68"/>
      <c r="K1907" s="66">
        <v>2792</v>
      </c>
      <c r="L1907" s="68" t="s">
        <v>3132</v>
      </c>
    </row>
    <row r="1908" spans="1:12">
      <c r="A1908" s="63">
        <v>1600</v>
      </c>
      <c r="B1908" s="63" t="s">
        <v>3162</v>
      </c>
      <c r="C1908" s="64" t="s">
        <v>1959</v>
      </c>
      <c r="D1908" s="65">
        <v>43022</v>
      </c>
      <c r="E1908" s="66">
        <v>1</v>
      </c>
      <c r="F1908" s="66">
        <v>11</v>
      </c>
      <c r="G1908" s="66" t="str">
        <f>_xlfn.XLOOKUP(E1908,'Cost Pools'!$A$3:$A$8,'Cost Pools'!$B$3:$B$8,"Tarkista KP-numero")</f>
        <v>Accounting</v>
      </c>
      <c r="H1908" s="66" t="str">
        <f>_xlfn.XLOOKUP(F1908,'Cost Pools'!$C$3:$C$13,'Cost Pools'!$D$3:$D$13,"Check CP Number")</f>
        <v>New York</v>
      </c>
      <c r="I1908" s="67">
        <v>5320.32</v>
      </c>
      <c r="J1908" s="68"/>
      <c r="K1908" s="66">
        <v>515</v>
      </c>
      <c r="L1908" s="68" t="s">
        <v>3063</v>
      </c>
    </row>
    <row r="1909" spans="1:12">
      <c r="A1909" s="63">
        <v>1600</v>
      </c>
      <c r="B1909" s="63" t="s">
        <v>3162</v>
      </c>
      <c r="C1909" s="64" t="s">
        <v>1960</v>
      </c>
      <c r="D1909" s="65">
        <v>43022</v>
      </c>
      <c r="E1909" s="66">
        <v>2</v>
      </c>
      <c r="F1909" s="66">
        <v>23</v>
      </c>
      <c r="G1909" s="66" t="str">
        <f>_xlfn.XLOOKUP(E1909,'Cost Pools'!$A$3:$A$8,'Cost Pools'!$B$3:$B$8,"Tarkista KP-numero")</f>
        <v>Consulting</v>
      </c>
      <c r="H1909" s="66" t="str">
        <f>_xlfn.XLOOKUP(F1909,'Cost Pools'!$C$3:$C$13,'Cost Pools'!$D$3:$D$13,"Check CP Number")</f>
        <v>Paris</v>
      </c>
      <c r="I1909" s="67">
        <v>409.92</v>
      </c>
      <c r="J1909" s="68"/>
      <c r="K1909" s="66">
        <v>2803</v>
      </c>
      <c r="L1909" s="68" t="s">
        <v>3134</v>
      </c>
    </row>
    <row r="1910" spans="1:12">
      <c r="A1910" s="63">
        <v>1600</v>
      </c>
      <c r="B1910" s="63" t="s">
        <v>3162</v>
      </c>
      <c r="C1910" s="64" t="s">
        <v>1961</v>
      </c>
      <c r="D1910" s="65">
        <v>43022</v>
      </c>
      <c r="E1910" s="66">
        <v>2</v>
      </c>
      <c r="F1910" s="66">
        <v>21</v>
      </c>
      <c r="G1910" s="66" t="str">
        <f>_xlfn.XLOOKUP(E1910,'Cost Pools'!$A$3:$A$8,'Cost Pools'!$B$3:$B$8,"Tarkista KP-numero")</f>
        <v>Consulting</v>
      </c>
      <c r="H1910" s="66" t="str">
        <f>_xlfn.XLOOKUP(F1910,'Cost Pools'!$C$3:$C$13,'Cost Pools'!$D$3:$D$13,"Check CP Number")</f>
        <v>London</v>
      </c>
      <c r="I1910" s="67">
        <v>6344.45</v>
      </c>
      <c r="J1910" s="68"/>
      <c r="K1910" s="66">
        <v>2792</v>
      </c>
      <c r="L1910" s="68" t="s">
        <v>3132</v>
      </c>
    </row>
    <row r="1911" spans="1:12">
      <c r="A1911" s="63">
        <v>1600</v>
      </c>
      <c r="B1911" s="63" t="s">
        <v>3162</v>
      </c>
      <c r="C1911" s="64" t="s">
        <v>1962</v>
      </c>
      <c r="D1911" s="65">
        <v>43023</v>
      </c>
      <c r="E1911" s="66">
        <v>6</v>
      </c>
      <c r="F1911" s="66">
        <v>62</v>
      </c>
      <c r="G1911" s="66" t="str">
        <f>_xlfn.XLOOKUP(E1911,'Cost Pools'!$A$3:$A$8,'Cost Pools'!$B$3:$B$8,"Tarkista KP-numero")</f>
        <v>Other Services</v>
      </c>
      <c r="H1911" s="66" t="str">
        <f>_xlfn.XLOOKUP(F1911,'Cost Pools'!$C$3:$C$13,'Cost Pools'!$D$3:$D$13,"Check CP Number")</f>
        <v>Los Angeles</v>
      </c>
      <c r="I1911" s="67">
        <v>475.8</v>
      </c>
      <c r="J1911" s="68"/>
      <c r="K1911" s="66">
        <v>307</v>
      </c>
      <c r="L1911" s="68" t="s">
        <v>3050</v>
      </c>
    </row>
    <row r="1912" spans="1:12">
      <c r="A1912" s="63">
        <v>1600</v>
      </c>
      <c r="B1912" s="63" t="s">
        <v>3162</v>
      </c>
      <c r="C1912" s="64" t="s">
        <v>1963</v>
      </c>
      <c r="D1912" s="65">
        <v>43023</v>
      </c>
      <c r="E1912" s="66">
        <v>2</v>
      </c>
      <c r="F1912" s="66">
        <v>22</v>
      </c>
      <c r="G1912" s="66" t="str">
        <f>_xlfn.XLOOKUP(E1912,'Cost Pools'!$A$3:$A$8,'Cost Pools'!$B$3:$B$8,"Tarkista KP-numero")</f>
        <v>Consulting</v>
      </c>
      <c r="H1912" s="66" t="str">
        <f>_xlfn.XLOOKUP(F1912,'Cost Pools'!$C$3:$C$13,'Cost Pools'!$D$3:$D$13,"Check CP Number")</f>
        <v>Pittsburg</v>
      </c>
      <c r="I1912" s="67">
        <v>1622.6</v>
      </c>
      <c r="J1912" s="68"/>
      <c r="K1912" s="66">
        <v>611</v>
      </c>
      <c r="L1912" s="68" t="s">
        <v>3070</v>
      </c>
    </row>
    <row r="1913" spans="1:12">
      <c r="A1913" s="63">
        <v>1600</v>
      </c>
      <c r="B1913" s="63" t="s">
        <v>3162</v>
      </c>
      <c r="C1913" s="64" t="s">
        <v>1964</v>
      </c>
      <c r="D1913" s="65">
        <v>43023</v>
      </c>
      <c r="E1913" s="66">
        <v>6</v>
      </c>
      <c r="F1913" s="66">
        <v>62</v>
      </c>
      <c r="G1913" s="66" t="str">
        <f>_xlfn.XLOOKUP(E1913,'Cost Pools'!$A$3:$A$8,'Cost Pools'!$B$3:$B$8,"Tarkista KP-numero")</f>
        <v>Other Services</v>
      </c>
      <c r="H1913" s="66" t="str">
        <f>_xlfn.XLOOKUP(F1913,'Cost Pools'!$C$3:$C$13,'Cost Pools'!$D$3:$D$13,"Check CP Number")</f>
        <v>Los Angeles</v>
      </c>
      <c r="I1913" s="67">
        <v>1268.8</v>
      </c>
      <c r="J1913" s="68"/>
      <c r="K1913" s="66">
        <v>1119</v>
      </c>
      <c r="L1913" s="68" t="s">
        <v>3095</v>
      </c>
    </row>
    <row r="1914" spans="1:12">
      <c r="A1914" s="63">
        <v>1600</v>
      </c>
      <c r="B1914" s="63" t="s">
        <v>3162</v>
      </c>
      <c r="C1914" s="64" t="s">
        <v>1965</v>
      </c>
      <c r="D1914" s="65">
        <v>43023</v>
      </c>
      <c r="E1914" s="66">
        <v>2</v>
      </c>
      <c r="F1914" s="66">
        <v>22</v>
      </c>
      <c r="G1914" s="66" t="str">
        <f>_xlfn.XLOOKUP(E1914,'Cost Pools'!$A$3:$A$8,'Cost Pools'!$B$3:$B$8,"Tarkista KP-numero")</f>
        <v>Consulting</v>
      </c>
      <c r="H1914" s="66" t="str">
        <f>_xlfn.XLOOKUP(F1914,'Cost Pools'!$C$3:$C$13,'Cost Pools'!$D$3:$D$13,"Check CP Number")</f>
        <v>Pittsburg</v>
      </c>
      <c r="I1914" s="67">
        <v>1622.6</v>
      </c>
      <c r="J1914" s="68"/>
      <c r="K1914" s="66">
        <v>1268</v>
      </c>
      <c r="L1914" s="68" t="s">
        <v>3099</v>
      </c>
    </row>
    <row r="1915" spans="1:12">
      <c r="A1915" s="63">
        <v>1600</v>
      </c>
      <c r="B1915" s="63" t="s">
        <v>3162</v>
      </c>
      <c r="C1915" s="64" t="s">
        <v>1966</v>
      </c>
      <c r="D1915" s="65">
        <v>43023</v>
      </c>
      <c r="E1915" s="66">
        <v>1</v>
      </c>
      <c r="F1915" s="66">
        <v>12</v>
      </c>
      <c r="G1915" s="66" t="str">
        <f>_xlfn.XLOOKUP(E1915,'Cost Pools'!$A$3:$A$8,'Cost Pools'!$B$3:$B$8,"Tarkista KP-numero")</f>
        <v>Accounting</v>
      </c>
      <c r="H1915" s="66" t="str">
        <f>_xlfn.XLOOKUP(F1915,'Cost Pools'!$C$3:$C$13,'Cost Pools'!$D$3:$D$13,"Check CP Number")</f>
        <v>Los Angeles</v>
      </c>
      <c r="I1915" s="67">
        <v>2513.1999999999998</v>
      </c>
      <c r="J1915" s="68"/>
      <c r="K1915" s="66">
        <v>2341</v>
      </c>
      <c r="L1915" s="68" t="s">
        <v>3120</v>
      </c>
    </row>
    <row r="1916" spans="1:12">
      <c r="A1916" s="63">
        <v>1600</v>
      </c>
      <c r="B1916" s="63" t="s">
        <v>3162</v>
      </c>
      <c r="C1916" s="64" t="s">
        <v>1967</v>
      </c>
      <c r="D1916" s="65">
        <v>43023</v>
      </c>
      <c r="E1916" s="66">
        <v>1</v>
      </c>
      <c r="F1916" s="66">
        <v>12</v>
      </c>
      <c r="G1916" s="66" t="str">
        <f>_xlfn.XLOOKUP(E1916,'Cost Pools'!$A$3:$A$8,'Cost Pools'!$B$3:$B$8,"Tarkista KP-numero")</f>
        <v>Accounting</v>
      </c>
      <c r="H1916" s="66" t="str">
        <f>_xlfn.XLOOKUP(F1916,'Cost Pools'!$C$3:$C$13,'Cost Pools'!$D$3:$D$13,"Check CP Number")</f>
        <v>Los Angeles</v>
      </c>
      <c r="I1916" s="67">
        <v>1189.5</v>
      </c>
      <c r="J1916" s="68"/>
      <c r="K1916" s="66">
        <v>2951</v>
      </c>
      <c r="L1916" s="68" t="s">
        <v>3140</v>
      </c>
    </row>
    <row r="1917" spans="1:12">
      <c r="A1917" s="63">
        <v>1600</v>
      </c>
      <c r="B1917" s="63" t="s">
        <v>3162</v>
      </c>
      <c r="C1917" s="64" t="s">
        <v>1968</v>
      </c>
      <c r="D1917" s="65">
        <v>43023</v>
      </c>
      <c r="E1917" s="66">
        <v>2</v>
      </c>
      <c r="F1917" s="66">
        <v>22</v>
      </c>
      <c r="G1917" s="66" t="str">
        <f>_xlfn.XLOOKUP(E1917,'Cost Pools'!$A$3:$A$8,'Cost Pools'!$B$3:$B$8,"Tarkista KP-numero")</f>
        <v>Consulting</v>
      </c>
      <c r="H1917" s="66" t="str">
        <f>_xlfn.XLOOKUP(F1917,'Cost Pools'!$C$3:$C$13,'Cost Pools'!$D$3:$D$13,"Check CP Number")</f>
        <v>Pittsburg</v>
      </c>
      <c r="I1917" s="67">
        <v>1622.6</v>
      </c>
      <c r="J1917" s="68"/>
      <c r="K1917" s="66">
        <v>3077</v>
      </c>
      <c r="L1917" s="68" t="s">
        <v>3143</v>
      </c>
    </row>
    <row r="1918" spans="1:12">
      <c r="A1918" s="63">
        <v>1600</v>
      </c>
      <c r="B1918" s="63" t="s">
        <v>3162</v>
      </c>
      <c r="C1918" s="64" t="s">
        <v>1969</v>
      </c>
      <c r="D1918" s="65">
        <v>43023</v>
      </c>
      <c r="E1918" s="66">
        <v>2</v>
      </c>
      <c r="F1918" s="66">
        <v>22</v>
      </c>
      <c r="G1918" s="66" t="str">
        <f>_xlfn.XLOOKUP(E1918,'Cost Pools'!$A$3:$A$8,'Cost Pools'!$B$3:$B$8,"Tarkista KP-numero")</f>
        <v>Consulting</v>
      </c>
      <c r="H1918" s="66" t="str">
        <f>_xlfn.XLOOKUP(F1918,'Cost Pools'!$C$3:$C$13,'Cost Pools'!$D$3:$D$13,"Check CP Number")</f>
        <v>Pittsburg</v>
      </c>
      <c r="I1918" s="67">
        <v>1256.5999999999999</v>
      </c>
      <c r="J1918" s="68"/>
      <c r="K1918" s="66">
        <v>3077</v>
      </c>
      <c r="L1918" s="68" t="s">
        <v>3143</v>
      </c>
    </row>
    <row r="1919" spans="1:12">
      <c r="A1919" s="63">
        <v>1600</v>
      </c>
      <c r="B1919" s="63" t="s">
        <v>3162</v>
      </c>
      <c r="C1919" s="64" t="s">
        <v>1970</v>
      </c>
      <c r="D1919" s="65">
        <v>43023</v>
      </c>
      <c r="E1919" s="66">
        <v>2</v>
      </c>
      <c r="F1919" s="66">
        <v>22</v>
      </c>
      <c r="G1919" s="66" t="str">
        <f>_xlfn.XLOOKUP(E1919,'Cost Pools'!$A$3:$A$8,'Cost Pools'!$B$3:$B$8,"Tarkista KP-numero")</f>
        <v>Consulting</v>
      </c>
      <c r="H1919" s="66" t="str">
        <f>_xlfn.XLOOKUP(F1919,'Cost Pools'!$C$3:$C$13,'Cost Pools'!$D$3:$D$13,"Check CP Number")</f>
        <v>Pittsburg</v>
      </c>
      <c r="I1919" s="67">
        <v>1216.95</v>
      </c>
      <c r="J1919" s="68"/>
      <c r="K1919" s="66">
        <v>1126</v>
      </c>
      <c r="L1919" s="68" t="s">
        <v>3096</v>
      </c>
    </row>
    <row r="1920" spans="1:12">
      <c r="A1920" s="63">
        <v>1600</v>
      </c>
      <c r="B1920" s="63" t="s">
        <v>3162</v>
      </c>
      <c r="C1920" s="64" t="s">
        <v>1971</v>
      </c>
      <c r="D1920" s="65">
        <v>43023</v>
      </c>
      <c r="E1920" s="66">
        <v>1</v>
      </c>
      <c r="F1920" s="66">
        <v>12</v>
      </c>
      <c r="G1920" s="66" t="str">
        <f>_xlfn.XLOOKUP(E1920,'Cost Pools'!$A$3:$A$8,'Cost Pools'!$B$3:$B$8,"Tarkista KP-numero")</f>
        <v>Accounting</v>
      </c>
      <c r="H1920" s="66" t="str">
        <f>_xlfn.XLOOKUP(F1920,'Cost Pools'!$C$3:$C$13,'Cost Pools'!$D$3:$D$13,"Check CP Number")</f>
        <v>Los Angeles</v>
      </c>
      <c r="I1920" s="67">
        <v>1057.74</v>
      </c>
      <c r="J1920" s="68"/>
      <c r="K1920" s="66">
        <v>1126</v>
      </c>
      <c r="L1920" s="68" t="s">
        <v>3096</v>
      </c>
    </row>
    <row r="1921" spans="1:12">
      <c r="A1921" s="63">
        <v>1600</v>
      </c>
      <c r="B1921" s="63" t="s">
        <v>3162</v>
      </c>
      <c r="C1921" s="64" t="s">
        <v>1972</v>
      </c>
      <c r="D1921" s="65">
        <v>43023</v>
      </c>
      <c r="E1921" s="66">
        <v>1</v>
      </c>
      <c r="F1921" s="66">
        <v>12</v>
      </c>
      <c r="G1921" s="66" t="str">
        <f>_xlfn.XLOOKUP(E1921,'Cost Pools'!$A$3:$A$8,'Cost Pools'!$B$3:$B$8,"Tarkista KP-numero")</f>
        <v>Accounting</v>
      </c>
      <c r="H1921" s="66" t="str">
        <f>_xlfn.XLOOKUP(F1921,'Cost Pools'!$C$3:$C$13,'Cost Pools'!$D$3:$D$13,"Check CP Number")</f>
        <v>Los Angeles</v>
      </c>
      <c r="I1921" s="67">
        <v>528.26</v>
      </c>
      <c r="J1921" s="68"/>
      <c r="K1921" s="66">
        <v>1126</v>
      </c>
      <c r="L1921" s="68" t="s">
        <v>3096</v>
      </c>
    </row>
    <row r="1922" spans="1:12">
      <c r="A1922" s="63">
        <v>1600</v>
      </c>
      <c r="B1922" s="63" t="s">
        <v>3162</v>
      </c>
      <c r="C1922" s="64" t="s">
        <v>1973</v>
      </c>
      <c r="D1922" s="65">
        <v>43023</v>
      </c>
      <c r="E1922" s="66">
        <v>1</v>
      </c>
      <c r="F1922" s="66">
        <v>12</v>
      </c>
      <c r="G1922" s="66" t="str">
        <f>_xlfn.XLOOKUP(E1922,'Cost Pools'!$A$3:$A$8,'Cost Pools'!$B$3:$B$8,"Tarkista KP-numero")</f>
        <v>Accounting</v>
      </c>
      <c r="H1922" s="66" t="str">
        <f>_xlfn.XLOOKUP(F1922,'Cost Pools'!$C$3:$C$13,'Cost Pools'!$D$3:$D$13,"Check CP Number")</f>
        <v>Los Angeles</v>
      </c>
      <c r="I1922" s="67">
        <v>1622.6</v>
      </c>
      <c r="J1922" s="68"/>
      <c r="K1922" s="66">
        <v>1126</v>
      </c>
      <c r="L1922" s="68" t="s">
        <v>3096</v>
      </c>
    </row>
    <row r="1923" spans="1:12">
      <c r="A1923" s="63">
        <v>1600</v>
      </c>
      <c r="B1923" s="63" t="s">
        <v>3162</v>
      </c>
      <c r="C1923" s="64" t="s">
        <v>1974</v>
      </c>
      <c r="D1923" s="65">
        <v>43023</v>
      </c>
      <c r="E1923" s="66">
        <v>2</v>
      </c>
      <c r="F1923" s="66">
        <v>22</v>
      </c>
      <c r="G1923" s="66" t="str">
        <f>_xlfn.XLOOKUP(E1923,'Cost Pools'!$A$3:$A$8,'Cost Pools'!$B$3:$B$8,"Tarkista KP-numero")</f>
        <v>Consulting</v>
      </c>
      <c r="H1923" s="66" t="str">
        <f>_xlfn.XLOOKUP(F1923,'Cost Pools'!$C$3:$C$13,'Cost Pools'!$D$3:$D$13,"Check CP Number")</f>
        <v>Pittsburg</v>
      </c>
      <c r="I1923" s="67">
        <v>1622.6</v>
      </c>
      <c r="J1923" s="68"/>
      <c r="K1923" s="66">
        <v>1126</v>
      </c>
      <c r="L1923" s="68" t="s">
        <v>3096</v>
      </c>
    </row>
    <row r="1924" spans="1:12">
      <c r="A1924" s="63">
        <v>1600</v>
      </c>
      <c r="B1924" s="63" t="s">
        <v>3162</v>
      </c>
      <c r="C1924" s="64" t="s">
        <v>1975</v>
      </c>
      <c r="D1924" s="65">
        <v>43023</v>
      </c>
      <c r="E1924" s="66">
        <v>1</v>
      </c>
      <c r="F1924" s="66">
        <v>12</v>
      </c>
      <c r="G1924" s="66" t="str">
        <f>_xlfn.XLOOKUP(E1924,'Cost Pools'!$A$3:$A$8,'Cost Pools'!$B$3:$B$8,"Tarkista KP-numero")</f>
        <v>Accounting</v>
      </c>
      <c r="H1924" s="66" t="str">
        <f>_xlfn.XLOOKUP(F1924,'Cost Pools'!$C$3:$C$13,'Cost Pools'!$D$3:$D$13,"Check CP Number")</f>
        <v>Los Angeles</v>
      </c>
      <c r="I1924" s="67">
        <v>1189.5</v>
      </c>
      <c r="J1924" s="68"/>
      <c r="K1924" s="66">
        <v>1511</v>
      </c>
      <c r="L1924" s="68" t="s">
        <v>3103</v>
      </c>
    </row>
    <row r="1925" spans="1:12">
      <c r="A1925" s="63">
        <v>1600</v>
      </c>
      <c r="B1925" s="63" t="s">
        <v>3162</v>
      </c>
      <c r="C1925" s="64" t="s">
        <v>1976</v>
      </c>
      <c r="D1925" s="65">
        <v>43023</v>
      </c>
      <c r="E1925" s="66">
        <v>1</v>
      </c>
      <c r="F1925" s="66">
        <v>12</v>
      </c>
      <c r="G1925" s="66" t="str">
        <f>_xlfn.XLOOKUP(E1925,'Cost Pools'!$A$3:$A$8,'Cost Pools'!$B$3:$B$8,"Tarkista KP-numero")</f>
        <v>Accounting</v>
      </c>
      <c r="H1925" s="66" t="str">
        <f>_xlfn.XLOOKUP(F1925,'Cost Pools'!$C$3:$C$13,'Cost Pools'!$D$3:$D$13,"Check CP Number")</f>
        <v>Los Angeles</v>
      </c>
      <c r="I1925" s="67">
        <v>1622.6</v>
      </c>
      <c r="J1925" s="68"/>
      <c r="K1925" s="66">
        <v>1511</v>
      </c>
      <c r="L1925" s="68" t="s">
        <v>3103</v>
      </c>
    </row>
    <row r="1926" spans="1:12">
      <c r="A1926" s="63">
        <v>1600</v>
      </c>
      <c r="B1926" s="63" t="s">
        <v>3162</v>
      </c>
      <c r="C1926" s="64" t="s">
        <v>1977</v>
      </c>
      <c r="D1926" s="65">
        <v>43023</v>
      </c>
      <c r="E1926" s="66">
        <v>2</v>
      </c>
      <c r="F1926" s="66">
        <v>22</v>
      </c>
      <c r="G1926" s="66" t="str">
        <f>_xlfn.XLOOKUP(E1926,'Cost Pools'!$A$3:$A$8,'Cost Pools'!$B$3:$B$8,"Tarkista KP-numero")</f>
        <v>Consulting</v>
      </c>
      <c r="H1926" s="66" t="str">
        <f>_xlfn.XLOOKUP(F1926,'Cost Pools'!$C$3:$C$13,'Cost Pools'!$D$3:$D$13,"Check CP Number")</f>
        <v>Pittsburg</v>
      </c>
      <c r="I1926" s="67">
        <v>2920.68</v>
      </c>
      <c r="J1926" s="68"/>
      <c r="K1926" s="66">
        <v>1511</v>
      </c>
      <c r="L1926" s="68" t="s">
        <v>3103</v>
      </c>
    </row>
    <row r="1927" spans="1:12">
      <c r="A1927" s="63">
        <v>1600</v>
      </c>
      <c r="B1927" s="63" t="s">
        <v>3162</v>
      </c>
      <c r="C1927" s="64" t="s">
        <v>1978</v>
      </c>
      <c r="D1927" s="65">
        <v>43023</v>
      </c>
      <c r="E1927" s="66">
        <v>2</v>
      </c>
      <c r="F1927" s="66">
        <v>22</v>
      </c>
      <c r="G1927" s="66" t="str">
        <f>_xlfn.XLOOKUP(E1927,'Cost Pools'!$A$3:$A$8,'Cost Pools'!$B$3:$B$8,"Tarkista KP-numero")</f>
        <v>Consulting</v>
      </c>
      <c r="H1927" s="66" t="str">
        <f>_xlfn.XLOOKUP(F1927,'Cost Pools'!$C$3:$C$13,'Cost Pools'!$D$3:$D$13,"Check CP Number")</f>
        <v>Pittsburg</v>
      </c>
      <c r="I1927" s="67">
        <v>1622.6</v>
      </c>
      <c r="J1927" s="68"/>
      <c r="K1927" s="66">
        <v>1511</v>
      </c>
      <c r="L1927" s="68" t="s">
        <v>3103</v>
      </c>
    </row>
    <row r="1928" spans="1:12">
      <c r="A1928" s="63">
        <v>1600</v>
      </c>
      <c r="B1928" s="63" t="s">
        <v>3162</v>
      </c>
      <c r="C1928" s="64" t="s">
        <v>1979</v>
      </c>
      <c r="D1928" s="65">
        <v>43023</v>
      </c>
      <c r="E1928" s="66">
        <v>1</v>
      </c>
      <c r="F1928" s="66">
        <v>12</v>
      </c>
      <c r="G1928" s="66" t="str">
        <f>_xlfn.XLOOKUP(E1928,'Cost Pools'!$A$3:$A$8,'Cost Pools'!$B$3:$B$8,"Tarkista KP-numero")</f>
        <v>Accounting</v>
      </c>
      <c r="H1928" s="66" t="str">
        <f>_xlfn.XLOOKUP(F1928,'Cost Pools'!$C$3:$C$13,'Cost Pools'!$D$3:$D$13,"Check CP Number")</f>
        <v>Los Angeles</v>
      </c>
      <c r="I1928" s="67">
        <v>951.6</v>
      </c>
      <c r="J1928" s="68"/>
      <c r="K1928" s="66">
        <v>1511</v>
      </c>
      <c r="L1928" s="68" t="s">
        <v>3103</v>
      </c>
    </row>
    <row r="1929" spans="1:12">
      <c r="A1929" s="63">
        <v>1600</v>
      </c>
      <c r="B1929" s="63" t="s">
        <v>3162</v>
      </c>
      <c r="C1929" s="64" t="s">
        <v>1980</v>
      </c>
      <c r="D1929" s="65">
        <v>43023</v>
      </c>
      <c r="E1929" s="66">
        <v>1</v>
      </c>
      <c r="F1929" s="66">
        <v>12</v>
      </c>
      <c r="G1929" s="66" t="str">
        <f>_xlfn.XLOOKUP(E1929,'Cost Pools'!$A$3:$A$8,'Cost Pools'!$B$3:$B$8,"Tarkista KP-numero")</f>
        <v>Accounting</v>
      </c>
      <c r="H1929" s="66" t="str">
        <f>_xlfn.XLOOKUP(F1929,'Cost Pools'!$C$3:$C$13,'Cost Pools'!$D$3:$D$13,"Check CP Number")</f>
        <v>Los Angeles</v>
      </c>
      <c r="I1929" s="67">
        <v>3769.8</v>
      </c>
      <c r="J1929" s="68"/>
      <c r="K1929" s="66">
        <v>1119</v>
      </c>
      <c r="L1929" s="68" t="s">
        <v>3095</v>
      </c>
    </row>
    <row r="1930" spans="1:12">
      <c r="A1930" s="63">
        <v>1600</v>
      </c>
      <c r="B1930" s="63" t="s">
        <v>3162</v>
      </c>
      <c r="C1930" s="64" t="s">
        <v>1981</v>
      </c>
      <c r="D1930" s="65">
        <v>43023</v>
      </c>
      <c r="E1930" s="66">
        <v>2</v>
      </c>
      <c r="F1930" s="66">
        <v>22</v>
      </c>
      <c r="G1930" s="66" t="str">
        <f>_xlfn.XLOOKUP(E1930,'Cost Pools'!$A$3:$A$8,'Cost Pools'!$B$3:$B$8,"Tarkista KP-numero")</f>
        <v>Consulting</v>
      </c>
      <c r="H1930" s="66" t="str">
        <f>_xlfn.XLOOKUP(F1930,'Cost Pools'!$C$3:$C$13,'Cost Pools'!$D$3:$D$13,"Check CP Number")</f>
        <v>Pittsburg</v>
      </c>
      <c r="I1930" s="67">
        <v>1622.6</v>
      </c>
      <c r="J1930" s="68"/>
      <c r="K1930" s="66">
        <v>1119</v>
      </c>
      <c r="L1930" s="68" t="s">
        <v>3095</v>
      </c>
    </row>
    <row r="1931" spans="1:12">
      <c r="A1931" s="63">
        <v>1600</v>
      </c>
      <c r="B1931" s="63" t="s">
        <v>3162</v>
      </c>
      <c r="C1931" s="64" t="s">
        <v>1982</v>
      </c>
      <c r="D1931" s="65">
        <v>43023</v>
      </c>
      <c r="E1931" s="66">
        <v>2</v>
      </c>
      <c r="F1931" s="66">
        <v>22</v>
      </c>
      <c r="G1931" s="66" t="str">
        <f>_xlfn.XLOOKUP(E1931,'Cost Pools'!$A$3:$A$8,'Cost Pools'!$B$3:$B$8,"Tarkista KP-numero")</f>
        <v>Consulting</v>
      </c>
      <c r="H1931" s="66" t="str">
        <f>_xlfn.XLOOKUP(F1931,'Cost Pools'!$C$3:$C$13,'Cost Pools'!$D$3:$D$13,"Check CP Number")</f>
        <v>Pittsburg</v>
      </c>
      <c r="I1931" s="67">
        <v>1256.5999999999999</v>
      </c>
      <c r="J1931" s="68"/>
      <c r="K1931" s="66">
        <v>1119</v>
      </c>
      <c r="L1931" s="68" t="s">
        <v>3095</v>
      </c>
    </row>
    <row r="1932" spans="1:12">
      <c r="A1932" s="63">
        <v>1600</v>
      </c>
      <c r="B1932" s="63" t="s">
        <v>3162</v>
      </c>
      <c r="C1932" s="64" t="s">
        <v>1983</v>
      </c>
      <c r="D1932" s="65">
        <v>43023</v>
      </c>
      <c r="E1932" s="66">
        <v>1</v>
      </c>
      <c r="F1932" s="66">
        <v>12</v>
      </c>
      <c r="G1932" s="66" t="str">
        <f>_xlfn.XLOOKUP(E1932,'Cost Pools'!$A$3:$A$8,'Cost Pools'!$B$3:$B$8,"Tarkista KP-numero")</f>
        <v>Accounting</v>
      </c>
      <c r="H1932" s="66" t="str">
        <f>_xlfn.XLOOKUP(F1932,'Cost Pools'!$C$3:$C$13,'Cost Pools'!$D$3:$D$13,"Check CP Number")</f>
        <v>Los Angeles</v>
      </c>
      <c r="I1932" s="67">
        <v>845.46</v>
      </c>
      <c r="J1932" s="68"/>
      <c r="K1932" s="66">
        <v>515</v>
      </c>
      <c r="L1932" s="68" t="s">
        <v>3063</v>
      </c>
    </row>
    <row r="1933" spans="1:12">
      <c r="A1933" s="63">
        <v>1600</v>
      </c>
      <c r="B1933" s="63" t="s">
        <v>3162</v>
      </c>
      <c r="C1933" s="64" t="s">
        <v>1984</v>
      </c>
      <c r="D1933" s="65">
        <v>43023</v>
      </c>
      <c r="E1933" s="66">
        <v>1</v>
      </c>
      <c r="F1933" s="66">
        <v>12</v>
      </c>
      <c r="G1933" s="66" t="str">
        <f>_xlfn.XLOOKUP(E1933,'Cost Pools'!$A$3:$A$8,'Cost Pools'!$B$3:$B$8,"Tarkista KP-numero")</f>
        <v>Accounting</v>
      </c>
      <c r="H1933" s="66" t="str">
        <f>_xlfn.XLOOKUP(F1933,'Cost Pools'!$C$3:$C$13,'Cost Pools'!$D$3:$D$13,"Check CP Number")</f>
        <v>Los Angeles</v>
      </c>
      <c r="I1933" s="67">
        <v>423.34</v>
      </c>
      <c r="J1933" s="68"/>
      <c r="K1933" s="66">
        <v>515</v>
      </c>
      <c r="L1933" s="68" t="s">
        <v>3063</v>
      </c>
    </row>
    <row r="1934" spans="1:12">
      <c r="A1934" s="63">
        <v>1600</v>
      </c>
      <c r="B1934" s="63" t="s">
        <v>3162</v>
      </c>
      <c r="C1934" s="64" t="s">
        <v>1985</v>
      </c>
      <c r="D1934" s="65">
        <v>43023</v>
      </c>
      <c r="E1934" s="66">
        <v>2</v>
      </c>
      <c r="F1934" s="66">
        <v>22</v>
      </c>
      <c r="G1934" s="66" t="str">
        <f>_xlfn.XLOOKUP(E1934,'Cost Pools'!$A$3:$A$8,'Cost Pools'!$B$3:$B$8,"Tarkista KP-numero")</f>
        <v>Consulting</v>
      </c>
      <c r="H1934" s="66" t="str">
        <f>_xlfn.XLOOKUP(F1934,'Cost Pools'!$C$3:$C$13,'Cost Pools'!$D$3:$D$13,"Check CP Number")</f>
        <v>Pittsburg</v>
      </c>
      <c r="I1934" s="67">
        <v>1464</v>
      </c>
      <c r="J1934" s="68"/>
      <c r="K1934" s="66">
        <v>2803</v>
      </c>
      <c r="L1934" s="68" t="s">
        <v>3134</v>
      </c>
    </row>
    <row r="1935" spans="1:12">
      <c r="A1935" s="63">
        <v>1600</v>
      </c>
      <c r="B1935" s="63" t="s">
        <v>3162</v>
      </c>
      <c r="C1935" s="64" t="s">
        <v>1986</v>
      </c>
      <c r="D1935" s="65">
        <v>43023</v>
      </c>
      <c r="E1935" s="66">
        <v>2</v>
      </c>
      <c r="F1935" s="66">
        <v>22</v>
      </c>
      <c r="G1935" s="66" t="str">
        <f>_xlfn.XLOOKUP(E1935,'Cost Pools'!$A$3:$A$8,'Cost Pools'!$B$3:$B$8,"Tarkista KP-numero")</f>
        <v>Consulting</v>
      </c>
      <c r="H1935" s="66" t="str">
        <f>_xlfn.XLOOKUP(F1935,'Cost Pools'!$C$3:$C$13,'Cost Pools'!$D$3:$D$13,"Check CP Number")</f>
        <v>Pittsburg</v>
      </c>
      <c r="I1935" s="67">
        <v>1342</v>
      </c>
      <c r="J1935" s="68"/>
      <c r="K1935" s="66">
        <v>2803</v>
      </c>
      <c r="L1935" s="68" t="s">
        <v>3134</v>
      </c>
    </row>
    <row r="1936" spans="1:12">
      <c r="A1936" s="63">
        <v>1600</v>
      </c>
      <c r="B1936" s="63" t="s">
        <v>3162</v>
      </c>
      <c r="C1936" s="64" t="s">
        <v>1987</v>
      </c>
      <c r="D1936" s="65">
        <v>43023</v>
      </c>
      <c r="E1936" s="66">
        <v>2</v>
      </c>
      <c r="F1936" s="66">
        <v>22</v>
      </c>
      <c r="G1936" s="66" t="str">
        <f>_xlfn.XLOOKUP(E1936,'Cost Pools'!$A$3:$A$8,'Cost Pools'!$B$3:$B$8,"Tarkista KP-numero")</f>
        <v>Consulting</v>
      </c>
      <c r="H1936" s="66" t="str">
        <f>_xlfn.XLOOKUP(F1936,'Cost Pools'!$C$3:$C$13,'Cost Pools'!$D$3:$D$13,"Check CP Number")</f>
        <v>Pittsburg</v>
      </c>
      <c r="I1936" s="67">
        <v>4867.8</v>
      </c>
      <c r="J1936" s="68"/>
      <c r="K1936" s="66">
        <v>3107</v>
      </c>
      <c r="L1936" s="68" t="s">
        <v>3146</v>
      </c>
    </row>
    <row r="1937" spans="1:12">
      <c r="A1937" s="63">
        <v>1600</v>
      </c>
      <c r="B1937" s="63" t="s">
        <v>3162</v>
      </c>
      <c r="C1937" s="64" t="s">
        <v>1988</v>
      </c>
      <c r="D1937" s="65">
        <v>43023</v>
      </c>
      <c r="E1937" s="66">
        <v>2</v>
      </c>
      <c r="F1937" s="66">
        <v>22</v>
      </c>
      <c r="G1937" s="66" t="str">
        <f>_xlfn.XLOOKUP(E1937,'Cost Pools'!$A$3:$A$8,'Cost Pools'!$B$3:$B$8,"Tarkista KP-numero")</f>
        <v>Consulting</v>
      </c>
      <c r="H1937" s="66" t="str">
        <f>_xlfn.XLOOKUP(F1937,'Cost Pools'!$C$3:$C$13,'Cost Pools'!$D$3:$D$13,"Check CP Number")</f>
        <v>Pittsburg</v>
      </c>
      <c r="I1937" s="67">
        <v>1256.5999999999999</v>
      </c>
      <c r="J1937" s="68"/>
      <c r="K1937" s="66">
        <v>3107</v>
      </c>
      <c r="L1937" s="68" t="s">
        <v>3146</v>
      </c>
    </row>
    <row r="1938" spans="1:12">
      <c r="A1938" s="63">
        <v>1600</v>
      </c>
      <c r="B1938" s="63" t="s">
        <v>3162</v>
      </c>
      <c r="C1938" s="64" t="s">
        <v>1989</v>
      </c>
      <c r="D1938" s="65">
        <v>43023</v>
      </c>
      <c r="E1938" s="66">
        <v>3</v>
      </c>
      <c r="F1938" s="68"/>
      <c r="G1938" s="66" t="str">
        <f>_xlfn.XLOOKUP(E1938,'Cost Pools'!$A$3:$A$8,'Cost Pools'!$B$3:$B$8,"Tarkista KP-numero")</f>
        <v>Seminars</v>
      </c>
      <c r="H1938" s="66" t="str">
        <f>_xlfn.XLOOKUP(F1938,'Cost Pools'!$C$3:$C$13,'Cost Pools'!$D$3:$D$13,"Check CP Number")</f>
        <v>Check CP Number</v>
      </c>
      <c r="I1938" s="67">
        <v>219.6</v>
      </c>
      <c r="J1938" s="68"/>
      <c r="K1938" s="66">
        <v>3107</v>
      </c>
      <c r="L1938" s="68" t="s">
        <v>3146</v>
      </c>
    </row>
    <row r="1939" spans="1:12">
      <c r="A1939" s="63">
        <v>1600</v>
      </c>
      <c r="B1939" s="63" t="s">
        <v>3162</v>
      </c>
      <c r="C1939" s="64" t="s">
        <v>1990</v>
      </c>
      <c r="D1939" s="65">
        <v>43023</v>
      </c>
      <c r="E1939" s="66">
        <v>3</v>
      </c>
      <c r="F1939" s="68"/>
      <c r="G1939" s="66" t="str">
        <f>_xlfn.XLOOKUP(E1939,'Cost Pools'!$A$3:$A$8,'Cost Pools'!$B$3:$B$8,"Tarkista KP-numero")</f>
        <v>Seminars</v>
      </c>
      <c r="H1939" s="66" t="str">
        <f>_xlfn.XLOOKUP(F1939,'Cost Pools'!$C$3:$C$13,'Cost Pools'!$D$3:$D$13,"Check CP Number")</f>
        <v>Check CP Number</v>
      </c>
      <c r="I1939" s="67">
        <v>219.6</v>
      </c>
      <c r="J1939" s="68"/>
      <c r="K1939" s="66">
        <v>3107</v>
      </c>
      <c r="L1939" s="68" t="s">
        <v>3146</v>
      </c>
    </row>
    <row r="1940" spans="1:12">
      <c r="A1940" s="63">
        <v>1600</v>
      </c>
      <c r="B1940" s="63" t="s">
        <v>3162</v>
      </c>
      <c r="C1940" s="64" t="s">
        <v>1991</v>
      </c>
      <c r="D1940" s="65">
        <v>43023</v>
      </c>
      <c r="E1940" s="66">
        <v>1</v>
      </c>
      <c r="F1940" s="66">
        <v>12</v>
      </c>
      <c r="G1940" s="66" t="str">
        <f>_xlfn.XLOOKUP(E1940,'Cost Pools'!$A$3:$A$8,'Cost Pools'!$B$3:$B$8,"Tarkista KP-numero")</f>
        <v>Accounting</v>
      </c>
      <c r="H1940" s="66" t="str">
        <f>_xlfn.XLOOKUP(F1940,'Cost Pools'!$C$3:$C$13,'Cost Pools'!$D$3:$D$13,"Check CP Number")</f>
        <v>Los Angeles</v>
      </c>
      <c r="I1940" s="67">
        <v>1189.5</v>
      </c>
      <c r="J1940" s="68"/>
      <c r="K1940" s="66">
        <v>2457</v>
      </c>
      <c r="L1940" s="68" t="s">
        <v>3165</v>
      </c>
    </row>
    <row r="1941" spans="1:12">
      <c r="A1941" s="63">
        <v>1600</v>
      </c>
      <c r="B1941" s="63" t="s">
        <v>3162</v>
      </c>
      <c r="C1941" s="64" t="s">
        <v>1992</v>
      </c>
      <c r="D1941" s="65">
        <v>43023</v>
      </c>
      <c r="E1941" s="66">
        <v>2</v>
      </c>
      <c r="F1941" s="66">
        <v>22</v>
      </c>
      <c r="G1941" s="66" t="str">
        <f>_xlfn.XLOOKUP(E1941,'Cost Pools'!$A$3:$A$8,'Cost Pools'!$B$3:$B$8,"Tarkista KP-numero")</f>
        <v>Consulting</v>
      </c>
      <c r="H1941" s="66" t="str">
        <f>_xlfn.XLOOKUP(F1941,'Cost Pools'!$C$3:$C$13,'Cost Pools'!$D$3:$D$13,"Check CP Number")</f>
        <v>Pittsburg</v>
      </c>
      <c r="I1941" s="67">
        <v>1135.82</v>
      </c>
      <c r="J1941" s="68"/>
      <c r="K1941" s="66">
        <v>756</v>
      </c>
      <c r="L1941" s="68" t="s">
        <v>3080</v>
      </c>
    </row>
    <row r="1942" spans="1:12">
      <c r="A1942" s="63">
        <v>1600</v>
      </c>
      <c r="B1942" s="63" t="s">
        <v>3162</v>
      </c>
      <c r="C1942" s="64" t="s">
        <v>1993</v>
      </c>
      <c r="D1942" s="65">
        <v>43023</v>
      </c>
      <c r="E1942" s="66">
        <v>2</v>
      </c>
      <c r="F1942" s="66">
        <v>22</v>
      </c>
      <c r="G1942" s="66" t="str">
        <f>_xlfn.XLOOKUP(E1942,'Cost Pools'!$A$3:$A$8,'Cost Pools'!$B$3:$B$8,"Tarkista KP-numero")</f>
        <v>Consulting</v>
      </c>
      <c r="H1942" s="66" t="str">
        <f>_xlfn.XLOOKUP(F1942,'Cost Pools'!$C$3:$C$13,'Cost Pools'!$D$3:$D$13,"Check CP Number")</f>
        <v>Pittsburg</v>
      </c>
      <c r="I1942" s="67">
        <v>879.62</v>
      </c>
      <c r="J1942" s="68"/>
      <c r="K1942" s="66">
        <v>756</v>
      </c>
      <c r="L1942" s="68" t="s">
        <v>3080</v>
      </c>
    </row>
    <row r="1943" spans="1:12">
      <c r="A1943" s="63">
        <v>1600</v>
      </c>
      <c r="B1943" s="63" t="s">
        <v>3162</v>
      </c>
      <c r="C1943" s="64" t="s">
        <v>1994</v>
      </c>
      <c r="D1943" s="65">
        <v>43023</v>
      </c>
      <c r="E1943" s="66">
        <v>1</v>
      </c>
      <c r="F1943" s="66">
        <v>12</v>
      </c>
      <c r="G1943" s="66" t="str">
        <f>_xlfn.XLOOKUP(E1943,'Cost Pools'!$A$3:$A$8,'Cost Pools'!$B$3:$B$8,"Tarkista KP-numero")</f>
        <v>Accounting</v>
      </c>
      <c r="H1943" s="66" t="str">
        <f>_xlfn.XLOOKUP(F1943,'Cost Pools'!$C$3:$C$13,'Cost Pools'!$D$3:$D$13,"Check CP Number")</f>
        <v>Los Angeles</v>
      </c>
      <c r="I1943" s="67">
        <v>2435.12</v>
      </c>
      <c r="J1943" s="68"/>
      <c r="K1943" s="66">
        <v>756</v>
      </c>
      <c r="L1943" s="68" t="s">
        <v>3080</v>
      </c>
    </row>
    <row r="1944" spans="1:12">
      <c r="A1944" s="63">
        <v>1600</v>
      </c>
      <c r="B1944" s="63" t="s">
        <v>3162</v>
      </c>
      <c r="C1944" s="64" t="s">
        <v>1995</v>
      </c>
      <c r="D1944" s="65">
        <v>43023</v>
      </c>
      <c r="E1944" s="66">
        <v>1</v>
      </c>
      <c r="F1944" s="66">
        <v>12</v>
      </c>
      <c r="G1944" s="66" t="str">
        <f>_xlfn.XLOOKUP(E1944,'Cost Pools'!$A$3:$A$8,'Cost Pools'!$B$3:$B$8,"Tarkista KP-numero")</f>
        <v>Accounting</v>
      </c>
      <c r="H1944" s="66" t="str">
        <f>_xlfn.XLOOKUP(F1944,'Cost Pools'!$C$3:$C$13,'Cost Pools'!$D$3:$D$13,"Check CP Number")</f>
        <v>Los Angeles</v>
      </c>
      <c r="I1944" s="67">
        <v>1080.92</v>
      </c>
      <c r="J1944" s="68"/>
      <c r="K1944" s="66">
        <v>756</v>
      </c>
      <c r="L1944" s="68" t="s">
        <v>3080</v>
      </c>
    </row>
    <row r="1945" spans="1:12">
      <c r="A1945" s="63">
        <v>1600</v>
      </c>
      <c r="B1945" s="63" t="s">
        <v>3162</v>
      </c>
      <c r="C1945" s="64" t="s">
        <v>1996</v>
      </c>
      <c r="D1945" s="65">
        <v>43023</v>
      </c>
      <c r="E1945" s="66">
        <v>2</v>
      </c>
      <c r="F1945" s="66">
        <v>22</v>
      </c>
      <c r="G1945" s="66" t="str">
        <f>_xlfn.XLOOKUP(E1945,'Cost Pools'!$A$3:$A$8,'Cost Pools'!$B$3:$B$8,"Tarkista KP-numero")</f>
        <v>Consulting</v>
      </c>
      <c r="H1945" s="66" t="str">
        <f>_xlfn.XLOOKUP(F1945,'Cost Pools'!$C$3:$C$13,'Cost Pools'!$D$3:$D$13,"Check CP Number")</f>
        <v>Pittsburg</v>
      </c>
      <c r="I1945" s="67">
        <v>1586</v>
      </c>
      <c r="J1945" s="68"/>
      <c r="K1945" s="66">
        <v>1440</v>
      </c>
      <c r="L1945" s="68" t="s">
        <v>3102</v>
      </c>
    </row>
    <row r="1946" spans="1:12">
      <c r="A1946" s="63">
        <v>1600</v>
      </c>
      <c r="B1946" s="63" t="s">
        <v>3162</v>
      </c>
      <c r="C1946" s="64" t="s">
        <v>1997</v>
      </c>
      <c r="D1946" s="65">
        <v>43023</v>
      </c>
      <c r="E1946" s="66">
        <v>6</v>
      </c>
      <c r="F1946" s="66">
        <v>62</v>
      </c>
      <c r="G1946" s="66" t="str">
        <f>_xlfn.XLOOKUP(E1946,'Cost Pools'!$A$3:$A$8,'Cost Pools'!$B$3:$B$8,"Tarkista KP-numero")</f>
        <v>Other Services</v>
      </c>
      <c r="H1946" s="66" t="str">
        <f>_xlfn.XLOOKUP(F1946,'Cost Pools'!$C$3:$C$13,'Cost Pools'!$D$3:$D$13,"Check CP Number")</f>
        <v>Los Angeles</v>
      </c>
      <c r="I1946" s="67">
        <v>634.4</v>
      </c>
      <c r="J1946" s="68"/>
      <c r="K1946" s="66">
        <v>1440</v>
      </c>
      <c r="L1946" s="68" t="s">
        <v>3102</v>
      </c>
    </row>
    <row r="1947" spans="1:12">
      <c r="A1947" s="63">
        <v>1600</v>
      </c>
      <c r="B1947" s="63" t="s">
        <v>3162</v>
      </c>
      <c r="C1947" s="64" t="s">
        <v>1998</v>
      </c>
      <c r="D1947" s="65">
        <v>43023</v>
      </c>
      <c r="E1947" s="66">
        <v>2</v>
      </c>
      <c r="F1947" s="66">
        <v>22</v>
      </c>
      <c r="G1947" s="66" t="str">
        <f>_xlfn.XLOOKUP(E1947,'Cost Pools'!$A$3:$A$8,'Cost Pools'!$B$3:$B$8,"Tarkista KP-numero")</f>
        <v>Consulting</v>
      </c>
      <c r="H1947" s="66" t="str">
        <f>_xlfn.XLOOKUP(F1947,'Cost Pools'!$C$3:$C$13,'Cost Pools'!$D$3:$D$13,"Check CP Number")</f>
        <v>Pittsburg</v>
      </c>
      <c r="I1947" s="67">
        <v>1586</v>
      </c>
      <c r="J1947" s="68"/>
      <c r="K1947" s="66">
        <v>611</v>
      </c>
      <c r="L1947" s="68" t="s">
        <v>3070</v>
      </c>
    </row>
    <row r="1948" spans="1:12">
      <c r="A1948" s="63">
        <v>1600</v>
      </c>
      <c r="B1948" s="63" t="s">
        <v>3162</v>
      </c>
      <c r="C1948" s="64" t="s">
        <v>1999</v>
      </c>
      <c r="D1948" s="65">
        <v>43023</v>
      </c>
      <c r="E1948" s="66">
        <v>2</v>
      </c>
      <c r="F1948" s="66">
        <v>22</v>
      </c>
      <c r="G1948" s="66" t="str">
        <f>_xlfn.XLOOKUP(E1948,'Cost Pools'!$A$3:$A$8,'Cost Pools'!$B$3:$B$8,"Tarkista KP-numero")</f>
        <v>Consulting</v>
      </c>
      <c r="H1948" s="66" t="str">
        <f>_xlfn.XLOOKUP(F1948,'Cost Pools'!$C$3:$C$13,'Cost Pools'!$D$3:$D$13,"Check CP Number")</f>
        <v>Pittsburg</v>
      </c>
      <c r="I1948" s="67">
        <v>939.4</v>
      </c>
      <c r="J1948" s="68"/>
      <c r="K1948" s="66">
        <v>611</v>
      </c>
      <c r="L1948" s="68" t="s">
        <v>3070</v>
      </c>
    </row>
    <row r="1949" spans="1:12">
      <c r="A1949" s="63">
        <v>1600</v>
      </c>
      <c r="B1949" s="63" t="s">
        <v>3162</v>
      </c>
      <c r="C1949" s="64" t="s">
        <v>2000</v>
      </c>
      <c r="D1949" s="65">
        <v>43023</v>
      </c>
      <c r="E1949" s="66">
        <v>2</v>
      </c>
      <c r="F1949" s="66">
        <v>22</v>
      </c>
      <c r="G1949" s="66" t="str">
        <f>_xlfn.XLOOKUP(E1949,'Cost Pools'!$A$3:$A$8,'Cost Pools'!$B$3:$B$8,"Tarkista KP-numero")</f>
        <v>Consulting</v>
      </c>
      <c r="H1949" s="66" t="str">
        <f>_xlfn.XLOOKUP(F1949,'Cost Pools'!$C$3:$C$13,'Cost Pools'!$D$3:$D$13,"Check CP Number")</f>
        <v>Pittsburg</v>
      </c>
      <c r="I1949" s="67">
        <v>2758.42</v>
      </c>
      <c r="J1949" s="68"/>
      <c r="K1949" s="66">
        <v>2178</v>
      </c>
      <c r="L1949" s="68" t="s">
        <v>3115</v>
      </c>
    </row>
    <row r="1950" spans="1:12">
      <c r="A1950" s="63">
        <v>1600</v>
      </c>
      <c r="B1950" s="63" t="s">
        <v>3162</v>
      </c>
      <c r="C1950" s="64" t="s">
        <v>2001</v>
      </c>
      <c r="D1950" s="65">
        <v>43023</v>
      </c>
      <c r="E1950" s="66">
        <v>1</v>
      </c>
      <c r="F1950" s="66">
        <v>12</v>
      </c>
      <c r="G1950" s="66" t="str">
        <f>_xlfn.XLOOKUP(E1950,'Cost Pools'!$A$3:$A$8,'Cost Pools'!$B$3:$B$8,"Tarkista KP-numero")</f>
        <v>Accounting</v>
      </c>
      <c r="H1950" s="66" t="str">
        <f>_xlfn.XLOOKUP(F1950,'Cost Pools'!$C$3:$C$13,'Cost Pools'!$D$3:$D$13,"Check CP Number")</f>
        <v>Los Angeles</v>
      </c>
      <c r="I1950" s="67">
        <v>3386.72</v>
      </c>
      <c r="J1950" s="68"/>
      <c r="K1950" s="66">
        <v>2341</v>
      </c>
      <c r="L1950" s="68" t="s">
        <v>3120</v>
      </c>
    </row>
    <row r="1951" spans="1:12">
      <c r="A1951" s="63">
        <v>1600</v>
      </c>
      <c r="B1951" s="63" t="s">
        <v>3162</v>
      </c>
      <c r="C1951" s="64" t="s">
        <v>2002</v>
      </c>
      <c r="D1951" s="65">
        <v>43023</v>
      </c>
      <c r="E1951" s="66">
        <v>1</v>
      </c>
      <c r="F1951" s="66">
        <v>12</v>
      </c>
      <c r="G1951" s="66" t="str">
        <f>_xlfn.XLOOKUP(E1951,'Cost Pools'!$A$3:$A$8,'Cost Pools'!$B$3:$B$8,"Tarkista KP-numero")</f>
        <v>Accounting</v>
      </c>
      <c r="H1951" s="66" t="str">
        <f>_xlfn.XLOOKUP(F1951,'Cost Pools'!$C$3:$C$13,'Cost Pools'!$D$3:$D$13,"Check CP Number")</f>
        <v>Los Angeles</v>
      </c>
      <c r="I1951" s="67">
        <v>1266.3599999999999</v>
      </c>
      <c r="J1951" s="68"/>
      <c r="K1951" s="66">
        <v>2341</v>
      </c>
      <c r="L1951" s="68" t="s">
        <v>3120</v>
      </c>
    </row>
    <row r="1952" spans="1:12">
      <c r="A1952" s="63">
        <v>1600</v>
      </c>
      <c r="B1952" s="63" t="s">
        <v>3162</v>
      </c>
      <c r="C1952" s="64" t="s">
        <v>2003</v>
      </c>
      <c r="D1952" s="65">
        <v>43023</v>
      </c>
      <c r="E1952" s="66">
        <v>2</v>
      </c>
      <c r="F1952" s="66">
        <v>22</v>
      </c>
      <c r="G1952" s="66" t="str">
        <f>_xlfn.XLOOKUP(E1952,'Cost Pools'!$A$3:$A$8,'Cost Pools'!$B$3:$B$8,"Tarkista KP-numero")</f>
        <v>Consulting</v>
      </c>
      <c r="H1952" s="66" t="str">
        <f>_xlfn.XLOOKUP(F1952,'Cost Pools'!$C$3:$C$13,'Cost Pools'!$D$3:$D$13,"Check CP Number")</f>
        <v>Pittsburg</v>
      </c>
      <c r="I1952" s="67">
        <v>879.62</v>
      </c>
      <c r="J1952" s="68"/>
      <c r="K1952" s="66">
        <v>1440</v>
      </c>
      <c r="L1952" s="68" t="s">
        <v>3102</v>
      </c>
    </row>
    <row r="1953" spans="1:12">
      <c r="A1953" s="63">
        <v>1600</v>
      </c>
      <c r="B1953" s="63" t="s">
        <v>3162</v>
      </c>
      <c r="C1953" s="64" t="s">
        <v>2004</v>
      </c>
      <c r="D1953" s="65">
        <v>43023</v>
      </c>
      <c r="E1953" s="66">
        <v>3</v>
      </c>
      <c r="F1953" s="68"/>
      <c r="G1953" s="66" t="str">
        <f>_xlfn.XLOOKUP(E1953,'Cost Pools'!$A$3:$A$8,'Cost Pools'!$B$3:$B$8,"Tarkista KP-numero")</f>
        <v>Seminars</v>
      </c>
      <c r="H1953" s="66" t="str">
        <f>_xlfn.XLOOKUP(F1953,'Cost Pools'!$C$3:$C$13,'Cost Pools'!$D$3:$D$13,"Check CP Number")</f>
        <v>Check CP Number</v>
      </c>
      <c r="I1953" s="67">
        <v>219.6</v>
      </c>
      <c r="J1953" s="68"/>
      <c r="K1953" s="66">
        <v>1440</v>
      </c>
      <c r="L1953" s="68" t="s">
        <v>3102</v>
      </c>
    </row>
    <row r="1954" spans="1:12">
      <c r="A1954" s="63">
        <v>1600</v>
      </c>
      <c r="B1954" s="63" t="s">
        <v>3162</v>
      </c>
      <c r="C1954" s="64" t="s">
        <v>2005</v>
      </c>
      <c r="D1954" s="65">
        <v>43023</v>
      </c>
      <c r="E1954" s="66">
        <v>2</v>
      </c>
      <c r="F1954" s="66">
        <v>22</v>
      </c>
      <c r="G1954" s="66" t="str">
        <f>_xlfn.XLOOKUP(E1954,'Cost Pools'!$A$3:$A$8,'Cost Pools'!$B$3:$B$8,"Tarkista KP-numero")</f>
        <v>Consulting</v>
      </c>
      <c r="H1954" s="66" t="str">
        <f>_xlfn.XLOOKUP(F1954,'Cost Pools'!$C$3:$C$13,'Cost Pools'!$D$3:$D$13,"Check CP Number")</f>
        <v>Pittsburg</v>
      </c>
      <c r="I1954" s="67">
        <v>1135.82</v>
      </c>
      <c r="J1954" s="68"/>
      <c r="K1954" s="66">
        <v>440</v>
      </c>
      <c r="L1954" s="68" t="s">
        <v>3058</v>
      </c>
    </row>
    <row r="1955" spans="1:12">
      <c r="A1955" s="63">
        <v>1600</v>
      </c>
      <c r="B1955" s="63" t="s">
        <v>3162</v>
      </c>
      <c r="C1955" s="64" t="s">
        <v>2006</v>
      </c>
      <c r="D1955" s="65">
        <v>43023</v>
      </c>
      <c r="E1955" s="66">
        <v>2</v>
      </c>
      <c r="F1955" s="66">
        <v>22</v>
      </c>
      <c r="G1955" s="66" t="str">
        <f>_xlfn.XLOOKUP(E1955,'Cost Pools'!$A$3:$A$8,'Cost Pools'!$B$3:$B$8,"Tarkista KP-numero")</f>
        <v>Consulting</v>
      </c>
      <c r="H1955" s="66" t="str">
        <f>_xlfn.XLOOKUP(F1955,'Cost Pools'!$C$3:$C$13,'Cost Pools'!$D$3:$D$13,"Check CP Number")</f>
        <v>Pittsburg</v>
      </c>
      <c r="I1955" s="67">
        <v>2271.64</v>
      </c>
      <c r="J1955" s="68"/>
      <c r="K1955" s="66">
        <v>440</v>
      </c>
      <c r="L1955" s="68" t="s">
        <v>3058</v>
      </c>
    </row>
    <row r="1956" spans="1:12">
      <c r="A1956" s="63">
        <v>1600</v>
      </c>
      <c r="B1956" s="63" t="s">
        <v>3162</v>
      </c>
      <c r="C1956" s="64" t="s">
        <v>2007</v>
      </c>
      <c r="D1956" s="65">
        <v>43023</v>
      </c>
      <c r="E1956" s="66">
        <v>2</v>
      </c>
      <c r="F1956" s="66">
        <v>22</v>
      </c>
      <c r="G1956" s="66" t="str">
        <f>_xlfn.XLOOKUP(E1956,'Cost Pools'!$A$3:$A$8,'Cost Pools'!$B$3:$B$8,"Tarkista KP-numero")</f>
        <v>Consulting</v>
      </c>
      <c r="H1956" s="66" t="str">
        <f>_xlfn.XLOOKUP(F1956,'Cost Pools'!$C$3:$C$13,'Cost Pools'!$D$3:$D$13,"Check CP Number")</f>
        <v>Pittsburg</v>
      </c>
      <c r="I1956" s="67">
        <v>879.62</v>
      </c>
      <c r="J1956" s="68"/>
      <c r="K1956" s="66">
        <v>440</v>
      </c>
      <c r="L1956" s="68" t="s">
        <v>3058</v>
      </c>
    </row>
    <row r="1957" spans="1:12">
      <c r="A1957" s="63">
        <v>1600</v>
      </c>
      <c r="B1957" s="63" t="s">
        <v>3162</v>
      </c>
      <c r="C1957" s="64" t="s">
        <v>2008</v>
      </c>
      <c r="D1957" s="65">
        <v>43023</v>
      </c>
      <c r="E1957" s="66">
        <v>2</v>
      </c>
      <c r="F1957" s="66">
        <v>22</v>
      </c>
      <c r="G1957" s="66" t="str">
        <f>_xlfn.XLOOKUP(E1957,'Cost Pools'!$A$3:$A$8,'Cost Pools'!$B$3:$B$8,"Tarkista KP-numero")</f>
        <v>Consulting</v>
      </c>
      <c r="H1957" s="66" t="str">
        <f>_xlfn.XLOOKUP(F1957,'Cost Pools'!$C$3:$C$13,'Cost Pools'!$D$3:$D$13,"Check CP Number")</f>
        <v>Pittsburg</v>
      </c>
      <c r="I1957" s="67">
        <v>1586</v>
      </c>
      <c r="J1957" s="68"/>
      <c r="K1957" s="66">
        <v>207</v>
      </c>
      <c r="L1957" s="68" t="s">
        <v>3036</v>
      </c>
    </row>
    <row r="1958" spans="1:12">
      <c r="A1958" s="63">
        <v>1600</v>
      </c>
      <c r="B1958" s="63" t="s">
        <v>3162</v>
      </c>
      <c r="C1958" s="64" t="s">
        <v>2009</v>
      </c>
      <c r="D1958" s="65">
        <v>43023</v>
      </c>
      <c r="E1958" s="66">
        <v>1</v>
      </c>
      <c r="F1958" s="66">
        <v>12</v>
      </c>
      <c r="G1958" s="66" t="str">
        <f>_xlfn.XLOOKUP(E1958,'Cost Pools'!$A$3:$A$8,'Cost Pools'!$B$3:$B$8,"Tarkista KP-numero")</f>
        <v>Accounting</v>
      </c>
      <c r="H1958" s="66" t="str">
        <f>_xlfn.XLOOKUP(F1958,'Cost Pools'!$C$3:$C$13,'Cost Pools'!$D$3:$D$13,"Check CP Number")</f>
        <v>Los Angeles</v>
      </c>
      <c r="I1958" s="67">
        <v>1189.5</v>
      </c>
      <c r="J1958" s="68"/>
      <c r="K1958" s="66">
        <v>207</v>
      </c>
      <c r="L1958" s="68" t="s">
        <v>3036</v>
      </c>
    </row>
    <row r="1959" spans="1:12">
      <c r="A1959" s="63">
        <v>1600</v>
      </c>
      <c r="B1959" s="63" t="s">
        <v>3162</v>
      </c>
      <c r="C1959" s="64" t="s">
        <v>2010</v>
      </c>
      <c r="D1959" s="65">
        <v>43023</v>
      </c>
      <c r="E1959" s="66">
        <v>2</v>
      </c>
      <c r="F1959" s="66">
        <v>22</v>
      </c>
      <c r="G1959" s="66" t="str">
        <f>_xlfn.XLOOKUP(E1959,'Cost Pools'!$A$3:$A$8,'Cost Pools'!$B$3:$B$8,"Tarkista KP-numero")</f>
        <v>Consulting</v>
      </c>
      <c r="H1959" s="66" t="str">
        <f>_xlfn.XLOOKUP(F1959,'Cost Pools'!$C$3:$C$13,'Cost Pools'!$D$3:$D$13,"Check CP Number")</f>
        <v>Pittsburg</v>
      </c>
      <c r="I1959" s="67">
        <v>1622.6</v>
      </c>
      <c r="J1959" s="68"/>
      <c r="K1959" s="66">
        <v>2037</v>
      </c>
      <c r="L1959" s="68" t="s">
        <v>3108</v>
      </c>
    </row>
    <row r="1960" spans="1:12">
      <c r="A1960" s="63">
        <v>1600</v>
      </c>
      <c r="B1960" s="63" t="s">
        <v>3162</v>
      </c>
      <c r="C1960" s="64" t="s">
        <v>2011</v>
      </c>
      <c r="D1960" s="65">
        <v>43023</v>
      </c>
      <c r="E1960" s="66">
        <v>1</v>
      </c>
      <c r="F1960" s="66">
        <v>12</v>
      </c>
      <c r="G1960" s="66" t="str">
        <f>_xlfn.XLOOKUP(E1960,'Cost Pools'!$A$3:$A$8,'Cost Pools'!$B$3:$B$8,"Tarkista KP-numero")</f>
        <v>Accounting</v>
      </c>
      <c r="H1960" s="66" t="str">
        <f>_xlfn.XLOOKUP(F1960,'Cost Pools'!$C$3:$C$13,'Cost Pools'!$D$3:$D$13,"Check CP Number")</f>
        <v>Los Angeles</v>
      </c>
      <c r="I1960" s="67">
        <v>1622.6</v>
      </c>
      <c r="J1960" s="68"/>
      <c r="K1960" s="66">
        <v>111</v>
      </c>
      <c r="L1960" s="68" t="s">
        <v>3025</v>
      </c>
    </row>
    <row r="1961" spans="1:12">
      <c r="A1961" s="63">
        <v>1600</v>
      </c>
      <c r="B1961" s="63" t="s">
        <v>3162</v>
      </c>
      <c r="C1961" s="64" t="s">
        <v>2012</v>
      </c>
      <c r="D1961" s="65">
        <v>43023</v>
      </c>
      <c r="E1961" s="66">
        <v>2</v>
      </c>
      <c r="F1961" s="66">
        <v>22</v>
      </c>
      <c r="G1961" s="66" t="str">
        <f>_xlfn.XLOOKUP(E1961,'Cost Pools'!$A$3:$A$8,'Cost Pools'!$B$3:$B$8,"Tarkista KP-numero")</f>
        <v>Consulting</v>
      </c>
      <c r="H1961" s="66" t="str">
        <f>_xlfn.XLOOKUP(F1961,'Cost Pools'!$C$3:$C$13,'Cost Pools'!$D$3:$D$13,"Check CP Number")</f>
        <v>Pittsburg</v>
      </c>
      <c r="I1961" s="67">
        <v>939.4</v>
      </c>
      <c r="J1961" s="68"/>
      <c r="K1961" s="66">
        <v>1268</v>
      </c>
      <c r="L1961" s="68" t="s">
        <v>3099</v>
      </c>
    </row>
    <row r="1962" spans="1:12">
      <c r="A1962" s="63">
        <v>1600</v>
      </c>
      <c r="B1962" s="63" t="s">
        <v>3162</v>
      </c>
      <c r="C1962" s="64" t="s">
        <v>2013</v>
      </c>
      <c r="D1962" s="65">
        <v>43023</v>
      </c>
      <c r="E1962" s="66">
        <v>3</v>
      </c>
      <c r="F1962" s="68"/>
      <c r="G1962" s="66" t="str">
        <f>_xlfn.XLOOKUP(E1962,'Cost Pools'!$A$3:$A$8,'Cost Pools'!$B$3:$B$8,"Tarkista KP-numero")</f>
        <v>Seminars</v>
      </c>
      <c r="H1962" s="66" t="str">
        <f>_xlfn.XLOOKUP(F1962,'Cost Pools'!$C$3:$C$13,'Cost Pools'!$D$3:$D$13,"Check CP Number")</f>
        <v>Check CP Number</v>
      </c>
      <c r="I1962" s="67">
        <v>514.84</v>
      </c>
      <c r="J1962" s="68"/>
      <c r="K1962" s="66">
        <v>1268</v>
      </c>
      <c r="L1962" s="68" t="s">
        <v>3099</v>
      </c>
    </row>
    <row r="1963" spans="1:12">
      <c r="A1963" s="63">
        <v>1600</v>
      </c>
      <c r="B1963" s="63" t="s">
        <v>3162</v>
      </c>
      <c r="C1963" s="64" t="s">
        <v>2014</v>
      </c>
      <c r="D1963" s="65">
        <v>43023</v>
      </c>
      <c r="E1963" s="66">
        <v>2</v>
      </c>
      <c r="F1963" s="66">
        <v>22</v>
      </c>
      <c r="G1963" s="66" t="str">
        <f>_xlfn.XLOOKUP(E1963,'Cost Pools'!$A$3:$A$8,'Cost Pools'!$B$3:$B$8,"Tarkista KP-numero")</f>
        <v>Consulting</v>
      </c>
      <c r="H1963" s="66" t="str">
        <f>_xlfn.XLOOKUP(F1963,'Cost Pools'!$C$3:$C$13,'Cost Pools'!$D$3:$D$13,"Check CP Number")</f>
        <v>Pittsburg</v>
      </c>
      <c r="I1963" s="67">
        <v>1135.82</v>
      </c>
      <c r="J1963" s="68"/>
      <c r="K1963" s="66">
        <v>2951</v>
      </c>
      <c r="L1963" s="68" t="s">
        <v>3140</v>
      </c>
    </row>
    <row r="1964" spans="1:12">
      <c r="A1964" s="63">
        <v>1600</v>
      </c>
      <c r="B1964" s="63" t="s">
        <v>3162</v>
      </c>
      <c r="C1964" s="64" t="s">
        <v>2015</v>
      </c>
      <c r="D1964" s="65">
        <v>43023</v>
      </c>
      <c r="E1964" s="66">
        <v>1</v>
      </c>
      <c r="F1964" s="66">
        <v>12</v>
      </c>
      <c r="G1964" s="66" t="str">
        <f>_xlfn.XLOOKUP(E1964,'Cost Pools'!$A$3:$A$8,'Cost Pools'!$B$3:$B$8,"Tarkista KP-numero")</f>
        <v>Accounting</v>
      </c>
      <c r="H1964" s="66" t="str">
        <f>_xlfn.XLOOKUP(F1964,'Cost Pools'!$C$3:$C$13,'Cost Pools'!$D$3:$D$13,"Check CP Number")</f>
        <v>Los Angeles</v>
      </c>
      <c r="I1964" s="67">
        <v>1379.21</v>
      </c>
      <c r="J1964" s="68"/>
      <c r="K1964" s="66">
        <v>2951</v>
      </c>
      <c r="L1964" s="68" t="s">
        <v>3140</v>
      </c>
    </row>
    <row r="1965" spans="1:12">
      <c r="A1965" s="63">
        <v>1600</v>
      </c>
      <c r="B1965" s="63" t="s">
        <v>3162</v>
      </c>
      <c r="C1965" s="64" t="s">
        <v>2016</v>
      </c>
      <c r="D1965" s="65">
        <v>43023</v>
      </c>
      <c r="E1965" s="66">
        <v>2</v>
      </c>
      <c r="F1965" s="66">
        <v>22</v>
      </c>
      <c r="G1965" s="66" t="str">
        <f>_xlfn.XLOOKUP(E1965,'Cost Pools'!$A$3:$A$8,'Cost Pools'!$B$3:$B$8,"Tarkista KP-numero")</f>
        <v>Consulting</v>
      </c>
      <c r="H1965" s="66" t="str">
        <f>_xlfn.XLOOKUP(F1965,'Cost Pools'!$C$3:$C$13,'Cost Pools'!$D$3:$D$13,"Check CP Number")</f>
        <v>Pittsburg</v>
      </c>
      <c r="I1965" s="67">
        <v>1379.21</v>
      </c>
      <c r="J1965" s="68"/>
      <c r="K1965" s="66">
        <v>2951</v>
      </c>
      <c r="L1965" s="68" t="s">
        <v>3140</v>
      </c>
    </row>
    <row r="1966" spans="1:12">
      <c r="A1966" s="63">
        <v>1600</v>
      </c>
      <c r="B1966" s="63" t="s">
        <v>3162</v>
      </c>
      <c r="C1966" s="64" t="s">
        <v>2017</v>
      </c>
      <c r="D1966" s="65">
        <v>43023</v>
      </c>
      <c r="E1966" s="66">
        <v>2</v>
      </c>
      <c r="F1966" s="66">
        <v>22</v>
      </c>
      <c r="G1966" s="66" t="str">
        <f>_xlfn.XLOOKUP(E1966,'Cost Pools'!$A$3:$A$8,'Cost Pools'!$B$3:$B$8,"Tarkista KP-numero")</f>
        <v>Consulting</v>
      </c>
      <c r="H1966" s="66" t="str">
        <f>_xlfn.XLOOKUP(F1966,'Cost Pools'!$C$3:$C$13,'Cost Pools'!$D$3:$D$13,"Check CP Number")</f>
        <v>Pittsburg</v>
      </c>
      <c r="I1966" s="67">
        <v>1342</v>
      </c>
      <c r="J1966" s="68"/>
      <c r="K1966" s="66">
        <v>3099</v>
      </c>
      <c r="L1966" s="68" t="s">
        <v>3145</v>
      </c>
    </row>
    <row r="1967" spans="1:12">
      <c r="A1967" s="63">
        <v>1600</v>
      </c>
      <c r="B1967" s="63" t="s">
        <v>3162</v>
      </c>
      <c r="C1967" s="64" t="s">
        <v>2018</v>
      </c>
      <c r="D1967" s="65">
        <v>43023</v>
      </c>
      <c r="E1967" s="66">
        <v>3</v>
      </c>
      <c r="F1967" s="68"/>
      <c r="G1967" s="66" t="str">
        <f>_xlfn.XLOOKUP(E1967,'Cost Pools'!$A$3:$A$8,'Cost Pools'!$B$3:$B$8,"Tarkista KP-numero")</f>
        <v>Seminars</v>
      </c>
      <c r="H1967" s="66" t="str">
        <f>_xlfn.XLOOKUP(F1967,'Cost Pools'!$C$3:$C$13,'Cost Pools'!$D$3:$D$13,"Check CP Number")</f>
        <v>Check CP Number</v>
      </c>
      <c r="I1967" s="67">
        <v>73.2</v>
      </c>
      <c r="J1967" s="68"/>
      <c r="K1967" s="66">
        <v>3099</v>
      </c>
      <c r="L1967" s="68" t="s">
        <v>3145</v>
      </c>
    </row>
    <row r="1968" spans="1:12">
      <c r="A1968" s="63">
        <v>1600</v>
      </c>
      <c r="B1968" s="63" t="s">
        <v>3162</v>
      </c>
      <c r="C1968" s="64" t="s">
        <v>2019</v>
      </c>
      <c r="D1968" s="65">
        <v>43023</v>
      </c>
      <c r="E1968" s="66">
        <v>1</v>
      </c>
      <c r="F1968" s="66">
        <v>12</v>
      </c>
      <c r="G1968" s="66" t="str">
        <f>_xlfn.XLOOKUP(E1968,'Cost Pools'!$A$3:$A$8,'Cost Pools'!$B$3:$B$8,"Tarkista KP-numero")</f>
        <v>Accounting</v>
      </c>
      <c r="H1968" s="66" t="str">
        <f>_xlfn.XLOOKUP(F1968,'Cost Pools'!$C$3:$C$13,'Cost Pools'!$D$3:$D$13,"Check CP Number")</f>
        <v>Los Angeles</v>
      </c>
      <c r="I1968" s="67">
        <v>732</v>
      </c>
      <c r="J1968" s="68"/>
      <c r="K1968" s="66">
        <v>3099</v>
      </c>
      <c r="L1968" s="68" t="s">
        <v>3145</v>
      </c>
    </row>
    <row r="1969" spans="1:12">
      <c r="A1969" s="63">
        <v>1600</v>
      </c>
      <c r="B1969" s="63" t="s">
        <v>3162</v>
      </c>
      <c r="C1969" s="64" t="s">
        <v>2020</v>
      </c>
      <c r="D1969" s="65">
        <v>43023</v>
      </c>
      <c r="E1969" s="66">
        <v>2</v>
      </c>
      <c r="F1969" s="66">
        <v>22</v>
      </c>
      <c r="G1969" s="66" t="str">
        <f>_xlfn.XLOOKUP(E1969,'Cost Pools'!$A$3:$A$8,'Cost Pools'!$B$3:$B$8,"Tarkista KP-numero")</f>
        <v>Consulting</v>
      </c>
      <c r="H1969" s="66" t="str">
        <f>_xlfn.XLOOKUP(F1969,'Cost Pools'!$C$3:$C$13,'Cost Pools'!$D$3:$D$13,"Check CP Number")</f>
        <v>Pittsburg</v>
      </c>
      <c r="I1969" s="67">
        <v>1586</v>
      </c>
      <c r="J1969" s="68"/>
      <c r="K1969" s="66">
        <v>3099</v>
      </c>
      <c r="L1969" s="68" t="s">
        <v>3145</v>
      </c>
    </row>
    <row r="1970" spans="1:12">
      <c r="A1970" s="63">
        <v>1600</v>
      </c>
      <c r="B1970" s="63" t="s">
        <v>3162</v>
      </c>
      <c r="C1970" s="64" t="s">
        <v>2021</v>
      </c>
      <c r="D1970" s="65">
        <v>43023</v>
      </c>
      <c r="E1970" s="66">
        <v>2</v>
      </c>
      <c r="F1970" s="66">
        <v>22</v>
      </c>
      <c r="G1970" s="66" t="str">
        <f>_xlfn.XLOOKUP(E1970,'Cost Pools'!$A$3:$A$8,'Cost Pools'!$B$3:$B$8,"Tarkista KP-numero")</f>
        <v>Consulting</v>
      </c>
      <c r="H1970" s="66" t="str">
        <f>_xlfn.XLOOKUP(F1970,'Cost Pools'!$C$3:$C$13,'Cost Pools'!$D$3:$D$13,"Check CP Number")</f>
        <v>Pittsburg</v>
      </c>
      <c r="I1970" s="67">
        <v>1586</v>
      </c>
      <c r="J1970" s="68"/>
      <c r="K1970" s="66">
        <v>3099</v>
      </c>
      <c r="L1970" s="68" t="s">
        <v>3145</v>
      </c>
    </row>
    <row r="1971" spans="1:12">
      <c r="A1971" s="63">
        <v>1600</v>
      </c>
      <c r="B1971" s="63" t="s">
        <v>3162</v>
      </c>
      <c r="C1971" s="64" t="s">
        <v>2022</v>
      </c>
      <c r="D1971" s="65">
        <v>43023</v>
      </c>
      <c r="E1971" s="66">
        <v>2</v>
      </c>
      <c r="F1971" s="66">
        <v>22</v>
      </c>
      <c r="G1971" s="66" t="str">
        <f>_xlfn.XLOOKUP(E1971,'Cost Pools'!$A$3:$A$8,'Cost Pools'!$B$3:$B$8,"Tarkista KP-numero")</f>
        <v>Consulting</v>
      </c>
      <c r="H1971" s="66" t="str">
        <f>_xlfn.XLOOKUP(F1971,'Cost Pools'!$C$3:$C$13,'Cost Pools'!$D$3:$D$13,"Check CP Number")</f>
        <v>Pittsburg</v>
      </c>
      <c r="I1971" s="67">
        <v>1622.6</v>
      </c>
      <c r="J1971" s="68"/>
      <c r="K1971" s="66">
        <v>3099</v>
      </c>
      <c r="L1971" s="68" t="s">
        <v>3145</v>
      </c>
    </row>
    <row r="1972" spans="1:12">
      <c r="A1972" s="63">
        <v>1600</v>
      </c>
      <c r="B1972" s="63" t="s">
        <v>3162</v>
      </c>
      <c r="C1972" s="64" t="s">
        <v>2023</v>
      </c>
      <c r="D1972" s="65">
        <v>43023</v>
      </c>
      <c r="E1972" s="66">
        <v>2</v>
      </c>
      <c r="F1972" s="66">
        <v>22</v>
      </c>
      <c r="G1972" s="66" t="str">
        <f>_xlfn.XLOOKUP(E1972,'Cost Pools'!$A$3:$A$8,'Cost Pools'!$B$3:$B$8,"Tarkista KP-numero")</f>
        <v>Consulting</v>
      </c>
      <c r="H1972" s="66" t="str">
        <f>_xlfn.XLOOKUP(F1972,'Cost Pools'!$C$3:$C$13,'Cost Pools'!$D$3:$D$13,"Check CP Number")</f>
        <v>Pittsburg</v>
      </c>
      <c r="I1972" s="67">
        <v>1005.28</v>
      </c>
      <c r="J1972" s="68"/>
      <c r="K1972" s="66">
        <v>3099</v>
      </c>
      <c r="L1972" s="68" t="s">
        <v>3145</v>
      </c>
    </row>
    <row r="1973" spans="1:12">
      <c r="A1973" s="63">
        <v>1600</v>
      </c>
      <c r="B1973" s="63" t="s">
        <v>3162</v>
      </c>
      <c r="C1973" s="64" t="s">
        <v>2024</v>
      </c>
      <c r="D1973" s="65">
        <v>43023</v>
      </c>
      <c r="E1973" s="66">
        <v>2</v>
      </c>
      <c r="F1973" s="66">
        <v>22</v>
      </c>
      <c r="G1973" s="66" t="str">
        <f>_xlfn.XLOOKUP(E1973,'Cost Pools'!$A$3:$A$8,'Cost Pools'!$B$3:$B$8,"Tarkista KP-numero")</f>
        <v>Consulting</v>
      </c>
      <c r="H1973" s="66" t="str">
        <f>_xlfn.XLOOKUP(F1973,'Cost Pools'!$C$3:$C$13,'Cost Pools'!$D$3:$D$13,"Check CP Number")</f>
        <v>Pittsburg</v>
      </c>
      <c r="I1973" s="67">
        <v>1256.5999999999999</v>
      </c>
      <c r="J1973" s="68"/>
      <c r="K1973" s="66">
        <v>2792</v>
      </c>
      <c r="L1973" s="68" t="s">
        <v>3132</v>
      </c>
    </row>
    <row r="1974" spans="1:12">
      <c r="A1974" s="63">
        <v>1600</v>
      </c>
      <c r="B1974" s="63" t="s">
        <v>3162</v>
      </c>
      <c r="C1974" s="64" t="s">
        <v>2025</v>
      </c>
      <c r="D1974" s="65">
        <v>43023</v>
      </c>
      <c r="E1974" s="66">
        <v>6</v>
      </c>
      <c r="F1974" s="66">
        <v>62</v>
      </c>
      <c r="G1974" s="66" t="str">
        <f>_xlfn.XLOOKUP(E1974,'Cost Pools'!$A$3:$A$8,'Cost Pools'!$B$3:$B$8,"Tarkista KP-numero")</f>
        <v>Other Services</v>
      </c>
      <c r="H1974" s="66" t="str">
        <f>_xlfn.XLOOKUP(F1974,'Cost Pools'!$C$3:$C$13,'Cost Pools'!$D$3:$D$13,"Check CP Number")</f>
        <v>Los Angeles</v>
      </c>
      <c r="I1974" s="67">
        <v>475.8</v>
      </c>
      <c r="J1974" s="68"/>
      <c r="K1974" s="66">
        <v>2792</v>
      </c>
      <c r="L1974" s="68" t="s">
        <v>3132</v>
      </c>
    </row>
    <row r="1975" spans="1:12">
      <c r="A1975" s="63">
        <v>1600</v>
      </c>
      <c r="B1975" s="63" t="s">
        <v>3162</v>
      </c>
      <c r="C1975" s="64" t="s">
        <v>2026</v>
      </c>
      <c r="D1975" s="65">
        <v>43023</v>
      </c>
      <c r="E1975" s="66">
        <v>2</v>
      </c>
      <c r="F1975" s="66">
        <v>22</v>
      </c>
      <c r="G1975" s="66" t="str">
        <f>_xlfn.XLOOKUP(E1975,'Cost Pools'!$A$3:$A$8,'Cost Pools'!$B$3:$B$8,"Tarkista KP-numero")</f>
        <v>Consulting</v>
      </c>
      <c r="H1975" s="66" t="str">
        <f>_xlfn.XLOOKUP(F1975,'Cost Pools'!$C$3:$C$13,'Cost Pools'!$D$3:$D$13,"Check CP Number")</f>
        <v>Pittsburg</v>
      </c>
      <c r="I1975" s="67">
        <v>3245.2</v>
      </c>
      <c r="J1975" s="68"/>
      <c r="K1975" s="66">
        <v>2792</v>
      </c>
      <c r="L1975" s="68" t="s">
        <v>3132</v>
      </c>
    </row>
    <row r="1976" spans="1:12">
      <c r="A1976" s="63">
        <v>1600</v>
      </c>
      <c r="B1976" s="63" t="s">
        <v>3162</v>
      </c>
      <c r="C1976" s="64" t="s">
        <v>2027</v>
      </c>
      <c r="D1976" s="65">
        <v>43023</v>
      </c>
      <c r="E1976" s="66">
        <v>2</v>
      </c>
      <c r="F1976" s="66">
        <v>22</v>
      </c>
      <c r="G1976" s="66" t="str">
        <f>_xlfn.XLOOKUP(E1976,'Cost Pools'!$A$3:$A$8,'Cost Pools'!$B$3:$B$8,"Tarkista KP-numero")</f>
        <v>Consulting</v>
      </c>
      <c r="H1976" s="66" t="str">
        <f>_xlfn.XLOOKUP(F1976,'Cost Pools'!$C$3:$C$13,'Cost Pools'!$D$3:$D$13,"Check CP Number")</f>
        <v>Pittsburg</v>
      </c>
      <c r="I1976" s="67">
        <v>1256.5999999999999</v>
      </c>
      <c r="J1976" s="68"/>
      <c r="K1976" s="66">
        <v>2792</v>
      </c>
      <c r="L1976" s="68" t="s">
        <v>3132</v>
      </c>
    </row>
    <row r="1977" spans="1:12">
      <c r="A1977" s="63">
        <v>1600</v>
      </c>
      <c r="B1977" s="63" t="s">
        <v>3162</v>
      </c>
      <c r="C1977" s="64" t="s">
        <v>2028</v>
      </c>
      <c r="D1977" s="65">
        <v>43026</v>
      </c>
      <c r="E1977" s="66">
        <v>6</v>
      </c>
      <c r="F1977" s="66">
        <v>61</v>
      </c>
      <c r="G1977" s="66" t="str">
        <f>_xlfn.XLOOKUP(E1977,'Cost Pools'!$A$3:$A$8,'Cost Pools'!$B$3:$B$8,"Tarkista KP-numero")</f>
        <v>Other Services</v>
      </c>
      <c r="H1977" s="66" t="str">
        <f>_xlfn.XLOOKUP(F1977,'Cost Pools'!$C$3:$C$13,'Cost Pools'!$D$3:$D$13,"Check CP Number")</f>
        <v>New York</v>
      </c>
      <c r="I1977" s="68"/>
      <c r="J1977" s="67">
        <v>-1159</v>
      </c>
      <c r="K1977" s="66">
        <v>111</v>
      </c>
      <c r="L1977" s="68" t="s">
        <v>3025</v>
      </c>
    </row>
    <row r="1978" spans="1:12">
      <c r="A1978" s="63">
        <v>1600</v>
      </c>
      <c r="B1978" s="63" t="s">
        <v>3162</v>
      </c>
      <c r="C1978" s="64" t="s">
        <v>2029</v>
      </c>
      <c r="D1978" s="65">
        <v>43028</v>
      </c>
      <c r="E1978" s="66">
        <v>6</v>
      </c>
      <c r="F1978" s="66">
        <v>63</v>
      </c>
      <c r="G1978" s="66" t="str">
        <f>_xlfn.XLOOKUP(E1978,'Cost Pools'!$A$3:$A$8,'Cost Pools'!$B$3:$B$8,"Tarkista KP-numero")</f>
        <v>Other Services</v>
      </c>
      <c r="H1978" s="66" t="str">
        <f>_xlfn.XLOOKUP(F1978,'Cost Pools'!$C$3:$C$13,'Cost Pools'!$D$3:$D$13,"Check CP Number")</f>
        <v>Check CP Number</v>
      </c>
      <c r="I1978" s="67">
        <v>1110.2</v>
      </c>
      <c r="J1978" s="68"/>
      <c r="K1978" s="66">
        <v>1511</v>
      </c>
      <c r="L1978" s="68" t="s">
        <v>3103</v>
      </c>
    </row>
    <row r="1979" spans="1:12">
      <c r="A1979" s="63">
        <v>1600</v>
      </c>
      <c r="B1979" s="63" t="s">
        <v>3162</v>
      </c>
      <c r="C1979" s="64" t="s">
        <v>2030</v>
      </c>
      <c r="D1979" s="65">
        <v>43028</v>
      </c>
      <c r="E1979" s="66">
        <v>1</v>
      </c>
      <c r="F1979" s="66">
        <v>11</v>
      </c>
      <c r="G1979" s="66" t="str">
        <f>_xlfn.XLOOKUP(E1979,'Cost Pools'!$A$3:$A$8,'Cost Pools'!$B$3:$B$8,"Tarkista KP-numero")</f>
        <v>Accounting</v>
      </c>
      <c r="H1979" s="66" t="str">
        <f>_xlfn.XLOOKUP(F1979,'Cost Pools'!$C$3:$C$13,'Cost Pools'!$D$3:$D$13,"Check CP Number")</f>
        <v>New York</v>
      </c>
      <c r="I1979" s="67">
        <v>8857.2000000000007</v>
      </c>
      <c r="J1979" s="68"/>
      <c r="K1979" s="66">
        <v>100</v>
      </c>
      <c r="L1979" s="68" t="s">
        <v>3017</v>
      </c>
    </row>
    <row r="1980" spans="1:12">
      <c r="A1980" s="63">
        <v>1600</v>
      </c>
      <c r="B1980" s="63" t="s">
        <v>3162</v>
      </c>
      <c r="C1980" s="64" t="s">
        <v>2031</v>
      </c>
      <c r="D1980" s="65">
        <v>43028</v>
      </c>
      <c r="E1980" s="66">
        <v>3</v>
      </c>
      <c r="F1980" s="68"/>
      <c r="G1980" s="66" t="str">
        <f>_xlfn.XLOOKUP(E1980,'Cost Pools'!$A$3:$A$8,'Cost Pools'!$B$3:$B$8,"Tarkista KP-numero")</f>
        <v>Seminars</v>
      </c>
      <c r="H1980" s="66" t="str">
        <f>_xlfn.XLOOKUP(F1980,'Cost Pools'!$C$3:$C$13,'Cost Pools'!$D$3:$D$13,"Check CP Number")</f>
        <v>Check CP Number</v>
      </c>
      <c r="I1980" s="68"/>
      <c r="J1980" s="67">
        <v>-219.6</v>
      </c>
      <c r="K1980" s="66">
        <v>1440</v>
      </c>
      <c r="L1980" s="68" t="s">
        <v>3102</v>
      </c>
    </row>
    <row r="1981" spans="1:12">
      <c r="A1981" s="63">
        <v>1600</v>
      </c>
      <c r="B1981" s="63" t="s">
        <v>3162</v>
      </c>
      <c r="C1981" s="64" t="s">
        <v>2032</v>
      </c>
      <c r="D1981" s="65">
        <v>43028</v>
      </c>
      <c r="E1981" s="66">
        <v>3</v>
      </c>
      <c r="F1981" s="68"/>
      <c r="G1981" s="66" t="str">
        <f>_xlfn.XLOOKUP(E1981,'Cost Pools'!$A$3:$A$8,'Cost Pools'!$B$3:$B$8,"Tarkista KP-numero")</f>
        <v>Seminars</v>
      </c>
      <c r="H1981" s="66" t="str">
        <f>_xlfn.XLOOKUP(F1981,'Cost Pools'!$C$3:$C$13,'Cost Pools'!$D$3:$D$13,"Check CP Number")</f>
        <v>Check CP Number</v>
      </c>
      <c r="I1981" s="67">
        <v>73.2</v>
      </c>
      <c r="J1981" s="68"/>
      <c r="K1981" s="66">
        <v>1440</v>
      </c>
      <c r="L1981" s="68" t="s">
        <v>3102</v>
      </c>
    </row>
    <row r="1982" spans="1:12">
      <c r="A1982" s="63">
        <v>1600</v>
      </c>
      <c r="B1982" s="63" t="s">
        <v>3162</v>
      </c>
      <c r="C1982" s="64" t="s">
        <v>2033</v>
      </c>
      <c r="D1982" s="65">
        <v>43028</v>
      </c>
      <c r="E1982" s="66">
        <v>6</v>
      </c>
      <c r="F1982" s="66">
        <v>61</v>
      </c>
      <c r="G1982" s="66" t="str">
        <f>_xlfn.XLOOKUP(E1982,'Cost Pools'!$A$3:$A$8,'Cost Pools'!$B$3:$B$8,"Tarkista KP-numero")</f>
        <v>Other Services</v>
      </c>
      <c r="H1982" s="66" t="str">
        <f>_xlfn.XLOOKUP(F1982,'Cost Pools'!$C$3:$C$13,'Cost Pools'!$D$3:$D$13,"Check CP Number")</f>
        <v>New York</v>
      </c>
      <c r="I1982" s="67">
        <v>3050</v>
      </c>
      <c r="J1982" s="68"/>
      <c r="K1982" s="66">
        <v>949</v>
      </c>
      <c r="L1982" s="68" t="s">
        <v>3089</v>
      </c>
    </row>
    <row r="1983" spans="1:12">
      <c r="A1983" s="63">
        <v>1600</v>
      </c>
      <c r="B1983" s="63" t="s">
        <v>3162</v>
      </c>
      <c r="C1983" s="64" t="s">
        <v>2034</v>
      </c>
      <c r="D1983" s="65">
        <v>43030</v>
      </c>
      <c r="E1983" s="66">
        <v>1</v>
      </c>
      <c r="F1983" s="66">
        <v>12</v>
      </c>
      <c r="G1983" s="66" t="str">
        <f>_xlfn.XLOOKUP(E1983,'Cost Pools'!$A$3:$A$8,'Cost Pools'!$B$3:$B$8,"Tarkista KP-numero")</f>
        <v>Accounting</v>
      </c>
      <c r="H1983" s="66" t="str">
        <f>_xlfn.XLOOKUP(F1983,'Cost Pools'!$C$3:$C$13,'Cost Pools'!$D$3:$D$13,"Check CP Number")</f>
        <v>Los Angeles</v>
      </c>
      <c r="I1983" s="67">
        <v>2513.1999999999998</v>
      </c>
      <c r="J1983" s="68"/>
      <c r="K1983" s="66">
        <v>133</v>
      </c>
      <c r="L1983" s="68" t="s">
        <v>3028</v>
      </c>
    </row>
    <row r="1984" spans="1:12">
      <c r="A1984" s="63">
        <v>1600</v>
      </c>
      <c r="B1984" s="63" t="s">
        <v>3162</v>
      </c>
      <c r="C1984" s="64" t="s">
        <v>2035</v>
      </c>
      <c r="D1984" s="65">
        <v>43030</v>
      </c>
      <c r="E1984" s="66">
        <v>1</v>
      </c>
      <c r="F1984" s="66">
        <v>12</v>
      </c>
      <c r="G1984" s="66" t="str">
        <f>_xlfn.XLOOKUP(E1984,'Cost Pools'!$A$3:$A$8,'Cost Pools'!$B$3:$B$8,"Tarkista KP-numero")</f>
        <v>Accounting</v>
      </c>
      <c r="H1984" s="66" t="str">
        <f>_xlfn.XLOOKUP(F1984,'Cost Pools'!$C$3:$C$13,'Cost Pools'!$D$3:$D$13,"Check CP Number")</f>
        <v>Los Angeles</v>
      </c>
      <c r="I1984" s="67">
        <v>3769.8</v>
      </c>
      <c r="J1984" s="68"/>
      <c r="K1984" s="66">
        <v>196</v>
      </c>
      <c r="L1984" s="68" t="s">
        <v>3034</v>
      </c>
    </row>
    <row r="1985" spans="1:12">
      <c r="A1985" s="63">
        <v>1600</v>
      </c>
      <c r="B1985" s="63" t="s">
        <v>3162</v>
      </c>
      <c r="C1985" s="64" t="s">
        <v>2036</v>
      </c>
      <c r="D1985" s="65">
        <v>43030</v>
      </c>
      <c r="E1985" s="66">
        <v>2</v>
      </c>
      <c r="F1985" s="66">
        <v>22</v>
      </c>
      <c r="G1985" s="66" t="str">
        <f>_xlfn.XLOOKUP(E1985,'Cost Pools'!$A$3:$A$8,'Cost Pools'!$B$3:$B$8,"Tarkista KP-numero")</f>
        <v>Consulting</v>
      </c>
      <c r="H1985" s="66" t="str">
        <f>_xlfn.XLOOKUP(F1985,'Cost Pools'!$C$3:$C$13,'Cost Pools'!$D$3:$D$13,"Check CP Number")</f>
        <v>Pittsburg</v>
      </c>
      <c r="I1985" s="67">
        <v>1695.8</v>
      </c>
      <c r="J1985" s="68"/>
      <c r="K1985" s="66">
        <v>811</v>
      </c>
      <c r="L1985" s="68" t="s">
        <v>3083</v>
      </c>
    </row>
    <row r="1986" spans="1:12">
      <c r="A1986" s="63">
        <v>1600</v>
      </c>
      <c r="B1986" s="63" t="s">
        <v>3162</v>
      </c>
      <c r="C1986" s="64" t="s">
        <v>2037</v>
      </c>
      <c r="D1986" s="65">
        <v>43030</v>
      </c>
      <c r="E1986" s="66">
        <v>2</v>
      </c>
      <c r="F1986" s="66">
        <v>22</v>
      </c>
      <c r="G1986" s="66" t="str">
        <f>_xlfn.XLOOKUP(E1986,'Cost Pools'!$A$3:$A$8,'Cost Pools'!$B$3:$B$8,"Tarkista KP-numero")</f>
        <v>Consulting</v>
      </c>
      <c r="H1986" s="66" t="str">
        <f>_xlfn.XLOOKUP(F1986,'Cost Pools'!$C$3:$C$13,'Cost Pools'!$D$3:$D$13,"Check CP Number")</f>
        <v>Pittsburg</v>
      </c>
      <c r="I1986" s="67">
        <v>1695.8</v>
      </c>
      <c r="J1986" s="68"/>
      <c r="K1986" s="66">
        <v>811</v>
      </c>
      <c r="L1986" s="68" t="s">
        <v>3083</v>
      </c>
    </row>
    <row r="1987" spans="1:12">
      <c r="A1987" s="63">
        <v>1600</v>
      </c>
      <c r="B1987" s="63" t="s">
        <v>3162</v>
      </c>
      <c r="C1987" s="64" t="s">
        <v>2038</v>
      </c>
      <c r="D1987" s="65">
        <v>43030</v>
      </c>
      <c r="E1987" s="66">
        <v>1</v>
      </c>
      <c r="F1987" s="66">
        <v>12</v>
      </c>
      <c r="G1987" s="66" t="str">
        <f>_xlfn.XLOOKUP(E1987,'Cost Pools'!$A$3:$A$8,'Cost Pools'!$B$3:$B$8,"Tarkista KP-numero")</f>
        <v>Accounting</v>
      </c>
      <c r="H1987" s="66" t="str">
        <f>_xlfn.XLOOKUP(F1987,'Cost Pools'!$C$3:$C$13,'Cost Pools'!$D$3:$D$13,"Check CP Number")</f>
        <v>Los Angeles</v>
      </c>
      <c r="I1987" s="67">
        <v>2513.1999999999998</v>
      </c>
      <c r="J1987" s="68"/>
      <c r="K1987" s="66">
        <v>1178</v>
      </c>
      <c r="L1987" s="68" t="s">
        <v>3097</v>
      </c>
    </row>
    <row r="1988" spans="1:12">
      <c r="A1988" s="63">
        <v>1600</v>
      </c>
      <c r="B1988" s="63" t="s">
        <v>3162</v>
      </c>
      <c r="C1988" s="64" t="s">
        <v>2039</v>
      </c>
      <c r="D1988" s="65">
        <v>43030</v>
      </c>
      <c r="E1988" s="66">
        <v>1</v>
      </c>
      <c r="F1988" s="66">
        <v>12</v>
      </c>
      <c r="G1988" s="66" t="str">
        <f>_xlfn.XLOOKUP(E1988,'Cost Pools'!$A$3:$A$8,'Cost Pools'!$B$3:$B$8,"Tarkista KP-numero")</f>
        <v>Accounting</v>
      </c>
      <c r="H1988" s="66" t="str">
        <f>_xlfn.XLOOKUP(F1988,'Cost Pools'!$C$3:$C$13,'Cost Pools'!$D$3:$D$13,"Check CP Number")</f>
        <v>Los Angeles</v>
      </c>
      <c r="I1988" s="67">
        <v>1135.82</v>
      </c>
      <c r="J1988" s="68"/>
      <c r="K1988" s="66">
        <v>2178</v>
      </c>
      <c r="L1988" s="68" t="s">
        <v>3115</v>
      </c>
    </row>
    <row r="1989" spans="1:12">
      <c r="A1989" s="63">
        <v>1600</v>
      </c>
      <c r="B1989" s="63" t="s">
        <v>3162</v>
      </c>
      <c r="C1989" s="64" t="s">
        <v>2040</v>
      </c>
      <c r="D1989" s="65">
        <v>43030</v>
      </c>
      <c r="E1989" s="66">
        <v>1</v>
      </c>
      <c r="F1989" s="66">
        <v>12</v>
      </c>
      <c r="G1989" s="66" t="str">
        <f>_xlfn.XLOOKUP(E1989,'Cost Pools'!$A$3:$A$8,'Cost Pools'!$B$3:$B$8,"Tarkista KP-numero")</f>
        <v>Accounting</v>
      </c>
      <c r="H1989" s="66" t="str">
        <f>_xlfn.XLOOKUP(F1989,'Cost Pools'!$C$3:$C$13,'Cost Pools'!$D$3:$D$13,"Check CP Number")</f>
        <v>Los Angeles</v>
      </c>
      <c r="I1989" s="67">
        <v>1135.82</v>
      </c>
      <c r="J1989" s="68"/>
      <c r="K1989" s="66">
        <v>2188</v>
      </c>
      <c r="L1989" s="68" t="s">
        <v>3116</v>
      </c>
    </row>
    <row r="1990" spans="1:12">
      <c r="A1990" s="63">
        <v>1600</v>
      </c>
      <c r="B1990" s="63" t="s">
        <v>3162</v>
      </c>
      <c r="C1990" s="64" t="s">
        <v>2041</v>
      </c>
      <c r="D1990" s="65">
        <v>43030</v>
      </c>
      <c r="E1990" s="66">
        <v>1</v>
      </c>
      <c r="F1990" s="66">
        <v>12</v>
      </c>
      <c r="G1990" s="66" t="str">
        <f>_xlfn.XLOOKUP(E1990,'Cost Pools'!$A$3:$A$8,'Cost Pools'!$B$3:$B$8,"Tarkista KP-numero")</f>
        <v>Accounting</v>
      </c>
      <c r="H1990" s="66" t="str">
        <f>_xlfn.XLOOKUP(F1990,'Cost Pools'!$C$3:$C$13,'Cost Pools'!$D$3:$D$13,"Check CP Number")</f>
        <v>Los Angeles</v>
      </c>
      <c r="I1990" s="67">
        <v>971.12</v>
      </c>
      <c r="J1990" s="68"/>
      <c r="K1990" s="66">
        <v>2284</v>
      </c>
      <c r="L1990" s="68" t="s">
        <v>3119</v>
      </c>
    </row>
    <row r="1991" spans="1:12">
      <c r="A1991" s="63">
        <v>1600</v>
      </c>
      <c r="B1991" s="63" t="s">
        <v>3162</v>
      </c>
      <c r="C1991" s="64" t="s">
        <v>2042</v>
      </c>
      <c r="D1991" s="65">
        <v>43030</v>
      </c>
      <c r="E1991" s="66">
        <v>1</v>
      </c>
      <c r="F1991" s="66">
        <v>12</v>
      </c>
      <c r="G1991" s="66" t="str">
        <f>_xlfn.XLOOKUP(E1991,'Cost Pools'!$A$3:$A$8,'Cost Pools'!$B$3:$B$8,"Tarkista KP-numero")</f>
        <v>Accounting</v>
      </c>
      <c r="H1991" s="66" t="str">
        <f>_xlfn.XLOOKUP(F1991,'Cost Pools'!$C$3:$C$13,'Cost Pools'!$D$3:$D$13,"Check CP Number")</f>
        <v>Los Angeles</v>
      </c>
      <c r="I1991" s="67">
        <v>1456.68</v>
      </c>
      <c r="J1991" s="68"/>
      <c r="K1991" s="66">
        <v>2284</v>
      </c>
      <c r="L1991" s="68" t="s">
        <v>3119</v>
      </c>
    </row>
    <row r="1992" spans="1:12">
      <c r="A1992" s="63">
        <v>1600</v>
      </c>
      <c r="B1992" s="63" t="s">
        <v>3162</v>
      </c>
      <c r="C1992" s="64" t="s">
        <v>2043</v>
      </c>
      <c r="D1992" s="65">
        <v>43030</v>
      </c>
      <c r="E1992" s="66">
        <v>1</v>
      </c>
      <c r="F1992" s="66">
        <v>12</v>
      </c>
      <c r="G1992" s="66" t="str">
        <f>_xlfn.XLOOKUP(E1992,'Cost Pools'!$A$3:$A$8,'Cost Pools'!$B$3:$B$8,"Tarkista KP-numero")</f>
        <v>Accounting</v>
      </c>
      <c r="H1992" s="66" t="str">
        <f>_xlfn.XLOOKUP(F1992,'Cost Pools'!$C$3:$C$13,'Cost Pools'!$D$3:$D$13,"Check CP Number")</f>
        <v>Los Angeles</v>
      </c>
      <c r="I1992" s="67">
        <v>1005.28</v>
      </c>
      <c r="J1992" s="68"/>
      <c r="K1992" s="66">
        <v>2894</v>
      </c>
      <c r="L1992" s="68" t="s">
        <v>3137</v>
      </c>
    </row>
    <row r="1993" spans="1:12">
      <c r="A1993" s="63">
        <v>1600</v>
      </c>
      <c r="B1993" s="63" t="s">
        <v>3162</v>
      </c>
      <c r="C1993" s="64" t="s">
        <v>2044</v>
      </c>
      <c r="D1993" s="65">
        <v>43030</v>
      </c>
      <c r="E1993" s="66">
        <v>2</v>
      </c>
      <c r="F1993" s="66">
        <v>22</v>
      </c>
      <c r="G1993" s="66" t="str">
        <f>_xlfn.XLOOKUP(E1993,'Cost Pools'!$A$3:$A$8,'Cost Pools'!$B$3:$B$8,"Tarkista KP-numero")</f>
        <v>Consulting</v>
      </c>
      <c r="H1993" s="66" t="str">
        <f>_xlfn.XLOOKUP(F1993,'Cost Pools'!$C$3:$C$13,'Cost Pools'!$D$3:$D$13,"Check CP Number")</f>
        <v>Pittsburg</v>
      </c>
      <c r="I1993" s="67">
        <v>1456.68</v>
      </c>
      <c r="J1993" s="68"/>
      <c r="K1993" s="66">
        <v>3081</v>
      </c>
      <c r="L1993" s="68" t="s">
        <v>3144</v>
      </c>
    </row>
    <row r="1994" spans="1:12">
      <c r="A1994" s="63">
        <v>1600</v>
      </c>
      <c r="B1994" s="63" t="s">
        <v>3162</v>
      </c>
      <c r="C1994" s="64" t="s">
        <v>2045</v>
      </c>
      <c r="D1994" s="65">
        <v>43030</v>
      </c>
      <c r="E1994" s="66">
        <v>2</v>
      </c>
      <c r="F1994" s="66">
        <v>22</v>
      </c>
      <c r="G1994" s="66" t="str">
        <f>_xlfn.XLOOKUP(E1994,'Cost Pools'!$A$3:$A$8,'Cost Pools'!$B$3:$B$8,"Tarkista KP-numero")</f>
        <v>Consulting</v>
      </c>
      <c r="H1994" s="66" t="str">
        <f>_xlfn.XLOOKUP(F1994,'Cost Pools'!$C$3:$C$13,'Cost Pools'!$D$3:$D$13,"Check CP Number")</f>
        <v>Pittsburg</v>
      </c>
      <c r="I1994" s="67">
        <v>971.12</v>
      </c>
      <c r="J1994" s="68"/>
      <c r="K1994" s="66">
        <v>3081</v>
      </c>
      <c r="L1994" s="68" t="s">
        <v>3144</v>
      </c>
    </row>
    <row r="1995" spans="1:12">
      <c r="A1995" s="63">
        <v>1600</v>
      </c>
      <c r="B1995" s="63" t="s">
        <v>3162</v>
      </c>
      <c r="C1995" s="64" t="s">
        <v>2046</v>
      </c>
      <c r="D1995" s="65">
        <v>43030</v>
      </c>
      <c r="E1995" s="66">
        <v>2</v>
      </c>
      <c r="F1995" s="66">
        <v>21</v>
      </c>
      <c r="G1995" s="66" t="str">
        <f>_xlfn.XLOOKUP(E1995,'Cost Pools'!$A$3:$A$8,'Cost Pools'!$B$3:$B$8,"Tarkista KP-numero")</f>
        <v>Consulting</v>
      </c>
      <c r="H1995" s="66" t="str">
        <f>_xlfn.XLOOKUP(F1995,'Cost Pools'!$C$3:$C$13,'Cost Pools'!$D$3:$D$13,"Check CP Number")</f>
        <v>London</v>
      </c>
      <c r="I1995" s="67">
        <v>2769.49</v>
      </c>
      <c r="J1995" s="68"/>
      <c r="K1995" s="66">
        <v>1126</v>
      </c>
      <c r="L1995" s="68" t="s">
        <v>3096</v>
      </c>
    </row>
    <row r="1996" spans="1:12">
      <c r="A1996" s="63">
        <v>1600</v>
      </c>
      <c r="B1996" s="63" t="s">
        <v>3162</v>
      </c>
      <c r="C1996" s="64" t="s">
        <v>2047</v>
      </c>
      <c r="D1996" s="65">
        <v>43030</v>
      </c>
      <c r="E1996" s="66">
        <v>1</v>
      </c>
      <c r="F1996" s="66">
        <v>12</v>
      </c>
      <c r="G1996" s="66" t="str">
        <f>_xlfn.XLOOKUP(E1996,'Cost Pools'!$A$3:$A$8,'Cost Pools'!$B$3:$B$8,"Tarkista KP-numero")</f>
        <v>Accounting</v>
      </c>
      <c r="H1996" s="66" t="str">
        <f>_xlfn.XLOOKUP(F1996,'Cost Pools'!$C$3:$C$13,'Cost Pools'!$D$3:$D$13,"Check CP Number")</f>
        <v>Los Angeles</v>
      </c>
      <c r="I1996" s="67">
        <v>1256.5999999999999</v>
      </c>
      <c r="J1996" s="68"/>
      <c r="K1996" s="66">
        <v>1126</v>
      </c>
      <c r="L1996" s="68" t="s">
        <v>3096</v>
      </c>
    </row>
    <row r="1997" spans="1:12">
      <c r="A1997" s="63">
        <v>1600</v>
      </c>
      <c r="B1997" s="63" t="s">
        <v>3162</v>
      </c>
      <c r="C1997" s="64" t="s">
        <v>2048</v>
      </c>
      <c r="D1997" s="65">
        <v>43030</v>
      </c>
      <c r="E1997" s="66">
        <v>2</v>
      </c>
      <c r="F1997" s="66">
        <v>22</v>
      </c>
      <c r="G1997" s="66" t="str">
        <f>_xlfn.XLOOKUP(E1997,'Cost Pools'!$A$3:$A$8,'Cost Pools'!$B$3:$B$8,"Tarkista KP-numero")</f>
        <v>Consulting</v>
      </c>
      <c r="H1997" s="66" t="str">
        <f>_xlfn.XLOOKUP(F1997,'Cost Pools'!$C$3:$C$13,'Cost Pools'!$D$3:$D$13,"Check CP Number")</f>
        <v>Pittsburg</v>
      </c>
      <c r="I1997" s="67">
        <v>3391.6</v>
      </c>
      <c r="J1997" s="68"/>
      <c r="K1997" s="66">
        <v>1511</v>
      </c>
      <c r="L1997" s="68" t="s">
        <v>3103</v>
      </c>
    </row>
    <row r="1998" spans="1:12">
      <c r="A1998" s="63">
        <v>1600</v>
      </c>
      <c r="B1998" s="63" t="s">
        <v>3162</v>
      </c>
      <c r="C1998" s="64" t="s">
        <v>2049</v>
      </c>
      <c r="D1998" s="65">
        <v>43030</v>
      </c>
      <c r="E1998" s="66">
        <v>1</v>
      </c>
      <c r="F1998" s="66">
        <v>12</v>
      </c>
      <c r="G1998" s="66" t="str">
        <f>_xlfn.XLOOKUP(E1998,'Cost Pools'!$A$3:$A$8,'Cost Pools'!$B$3:$B$8,"Tarkista KP-numero")</f>
        <v>Accounting</v>
      </c>
      <c r="H1998" s="66" t="str">
        <f>_xlfn.XLOOKUP(F1998,'Cost Pools'!$C$3:$C$13,'Cost Pools'!$D$3:$D$13,"Check CP Number")</f>
        <v>Los Angeles</v>
      </c>
      <c r="I1998" s="67">
        <v>2513.1999999999998</v>
      </c>
      <c r="J1998" s="68"/>
      <c r="K1998" s="66">
        <v>1511</v>
      </c>
      <c r="L1998" s="68" t="s">
        <v>3103</v>
      </c>
    </row>
    <row r="1999" spans="1:12">
      <c r="A1999" s="63">
        <v>1600</v>
      </c>
      <c r="B1999" s="63" t="s">
        <v>3162</v>
      </c>
      <c r="C1999" s="64" t="s">
        <v>2050</v>
      </c>
      <c r="D1999" s="65">
        <v>43030</v>
      </c>
      <c r="E1999" s="66">
        <v>1</v>
      </c>
      <c r="F1999" s="66">
        <v>12</v>
      </c>
      <c r="G1999" s="66" t="str">
        <f>_xlfn.XLOOKUP(E1999,'Cost Pools'!$A$3:$A$8,'Cost Pools'!$B$3:$B$8,"Tarkista KP-numero")</f>
        <v>Accounting</v>
      </c>
      <c r="H1999" s="66" t="str">
        <f>_xlfn.XLOOKUP(F1999,'Cost Pools'!$C$3:$C$13,'Cost Pools'!$D$3:$D$13,"Check CP Number")</f>
        <v>Los Angeles</v>
      </c>
      <c r="I1999" s="67">
        <v>1622.6</v>
      </c>
      <c r="J1999" s="68"/>
      <c r="K1999" s="66">
        <v>1511</v>
      </c>
      <c r="L1999" s="68" t="s">
        <v>3103</v>
      </c>
    </row>
    <row r="2000" spans="1:12">
      <c r="A2000" s="63">
        <v>1600</v>
      </c>
      <c r="B2000" s="63" t="s">
        <v>3162</v>
      </c>
      <c r="C2000" s="64" t="s">
        <v>2051</v>
      </c>
      <c r="D2000" s="65">
        <v>43030</v>
      </c>
      <c r="E2000" s="66">
        <v>2</v>
      </c>
      <c r="F2000" s="66">
        <v>22</v>
      </c>
      <c r="G2000" s="66" t="str">
        <f>_xlfn.XLOOKUP(E2000,'Cost Pools'!$A$3:$A$8,'Cost Pools'!$B$3:$B$8,"Tarkista KP-numero")</f>
        <v>Consulting</v>
      </c>
      <c r="H2000" s="66" t="str">
        <f>_xlfn.XLOOKUP(F2000,'Cost Pools'!$C$3:$C$13,'Cost Pools'!$D$3:$D$13,"Check CP Number")</f>
        <v>Pittsburg</v>
      </c>
      <c r="I2000" s="67">
        <v>1695.8</v>
      </c>
      <c r="J2000" s="68"/>
      <c r="K2000" s="66">
        <v>1511</v>
      </c>
      <c r="L2000" s="68" t="s">
        <v>3103</v>
      </c>
    </row>
    <row r="2001" spans="1:12">
      <c r="A2001" s="63">
        <v>1600</v>
      </c>
      <c r="B2001" s="63" t="s">
        <v>3162</v>
      </c>
      <c r="C2001" s="64" t="s">
        <v>2052</v>
      </c>
      <c r="D2001" s="65">
        <v>43030</v>
      </c>
      <c r="E2001" s="66">
        <v>1</v>
      </c>
      <c r="F2001" s="66">
        <v>12</v>
      </c>
      <c r="G2001" s="66" t="str">
        <f>_xlfn.XLOOKUP(E2001,'Cost Pools'!$A$3:$A$8,'Cost Pools'!$B$3:$B$8,"Tarkista KP-numero")</f>
        <v>Accounting</v>
      </c>
      <c r="H2001" s="66" t="str">
        <f>_xlfn.XLOOKUP(F2001,'Cost Pools'!$C$3:$C$13,'Cost Pools'!$D$3:$D$13,"Check CP Number")</f>
        <v>Los Angeles</v>
      </c>
      <c r="I2001" s="67">
        <v>3172</v>
      </c>
      <c r="J2001" s="68"/>
      <c r="K2001" s="66">
        <v>1511</v>
      </c>
      <c r="L2001" s="68" t="s">
        <v>3103</v>
      </c>
    </row>
    <row r="2002" spans="1:12">
      <c r="A2002" s="63">
        <v>1600</v>
      </c>
      <c r="B2002" s="63" t="s">
        <v>3162</v>
      </c>
      <c r="C2002" s="64" t="s">
        <v>2053</v>
      </c>
      <c r="D2002" s="65">
        <v>43030</v>
      </c>
      <c r="E2002" s="66">
        <v>6</v>
      </c>
      <c r="F2002" s="66">
        <v>61</v>
      </c>
      <c r="G2002" s="66" t="str">
        <f>_xlfn.XLOOKUP(E2002,'Cost Pools'!$A$3:$A$8,'Cost Pools'!$B$3:$B$8,"Tarkista KP-numero")</f>
        <v>Other Services</v>
      </c>
      <c r="H2002" s="66" t="str">
        <f>_xlfn.XLOOKUP(F2002,'Cost Pools'!$C$3:$C$13,'Cost Pools'!$D$3:$D$13,"Check CP Number")</f>
        <v>New York</v>
      </c>
      <c r="I2002" s="67">
        <v>2684</v>
      </c>
      <c r="J2002" s="68"/>
      <c r="K2002" s="66">
        <v>283</v>
      </c>
      <c r="L2002" s="68" t="s">
        <v>3047</v>
      </c>
    </row>
    <row r="2003" spans="1:12">
      <c r="A2003" s="63">
        <v>1600</v>
      </c>
      <c r="B2003" s="63" t="s">
        <v>3162</v>
      </c>
      <c r="C2003" s="64" t="s">
        <v>2054</v>
      </c>
      <c r="D2003" s="65">
        <v>43030</v>
      </c>
      <c r="E2003" s="66">
        <v>1</v>
      </c>
      <c r="F2003" s="66">
        <v>12</v>
      </c>
      <c r="G2003" s="66" t="str">
        <f>_xlfn.XLOOKUP(E2003,'Cost Pools'!$A$3:$A$8,'Cost Pools'!$B$3:$B$8,"Tarkista KP-numero")</f>
        <v>Accounting</v>
      </c>
      <c r="H2003" s="66" t="str">
        <f>_xlfn.XLOOKUP(F2003,'Cost Pools'!$C$3:$C$13,'Cost Pools'!$D$3:$D$13,"Check CP Number")</f>
        <v>Los Angeles</v>
      </c>
      <c r="I2003" s="67">
        <v>1005.28</v>
      </c>
      <c r="J2003" s="68"/>
      <c r="K2003" s="66">
        <v>100</v>
      </c>
      <c r="L2003" s="68" t="s">
        <v>3017</v>
      </c>
    </row>
    <row r="2004" spans="1:12">
      <c r="A2004" s="63">
        <v>1600</v>
      </c>
      <c r="B2004" s="63" t="s">
        <v>3162</v>
      </c>
      <c r="C2004" s="64" t="s">
        <v>2055</v>
      </c>
      <c r="D2004" s="65">
        <v>43030</v>
      </c>
      <c r="E2004" s="66">
        <v>1</v>
      </c>
      <c r="F2004" s="66">
        <v>12</v>
      </c>
      <c r="G2004" s="66" t="str">
        <f>_xlfn.XLOOKUP(E2004,'Cost Pools'!$A$3:$A$8,'Cost Pools'!$B$3:$B$8,"Tarkista KP-numero")</f>
        <v>Accounting</v>
      </c>
      <c r="H2004" s="66" t="str">
        <f>_xlfn.XLOOKUP(F2004,'Cost Pools'!$C$3:$C$13,'Cost Pools'!$D$3:$D$13,"Check CP Number")</f>
        <v>Los Angeles</v>
      </c>
      <c r="I2004" s="67">
        <v>1005.28</v>
      </c>
      <c r="J2004" s="68"/>
      <c r="K2004" s="66">
        <v>100</v>
      </c>
      <c r="L2004" s="68" t="s">
        <v>3017</v>
      </c>
    </row>
    <row r="2005" spans="1:12">
      <c r="A2005" s="63">
        <v>1600</v>
      </c>
      <c r="B2005" s="63" t="s">
        <v>3162</v>
      </c>
      <c r="C2005" s="64" t="s">
        <v>2056</v>
      </c>
      <c r="D2005" s="65">
        <v>43030</v>
      </c>
      <c r="E2005" s="66">
        <v>1</v>
      </c>
      <c r="F2005" s="66">
        <v>12</v>
      </c>
      <c r="G2005" s="66" t="str">
        <f>_xlfn.XLOOKUP(E2005,'Cost Pools'!$A$3:$A$8,'Cost Pools'!$B$3:$B$8,"Tarkista KP-numero")</f>
        <v>Accounting</v>
      </c>
      <c r="H2005" s="66" t="str">
        <f>_xlfn.XLOOKUP(F2005,'Cost Pools'!$C$3:$C$13,'Cost Pools'!$D$3:$D$13,"Check CP Number")</f>
        <v>Los Angeles</v>
      </c>
      <c r="I2005" s="67">
        <v>777.14</v>
      </c>
      <c r="J2005" s="68"/>
      <c r="K2005" s="66">
        <v>515</v>
      </c>
      <c r="L2005" s="68" t="s">
        <v>3063</v>
      </c>
    </row>
    <row r="2006" spans="1:12">
      <c r="A2006" s="63">
        <v>1600</v>
      </c>
      <c r="B2006" s="63" t="s">
        <v>3162</v>
      </c>
      <c r="C2006" s="64" t="s">
        <v>2057</v>
      </c>
      <c r="D2006" s="65">
        <v>43030</v>
      </c>
      <c r="E2006" s="66">
        <v>1</v>
      </c>
      <c r="F2006" s="66">
        <v>12</v>
      </c>
      <c r="G2006" s="66" t="str">
        <f>_xlfn.XLOOKUP(E2006,'Cost Pools'!$A$3:$A$8,'Cost Pools'!$B$3:$B$8,"Tarkista KP-numero")</f>
        <v>Accounting</v>
      </c>
      <c r="H2006" s="66" t="str">
        <f>_xlfn.XLOOKUP(F2006,'Cost Pools'!$C$3:$C$13,'Cost Pools'!$D$3:$D$13,"Check CP Number")</f>
        <v>Los Angeles</v>
      </c>
      <c r="I2006" s="67">
        <v>1165.0999999999999</v>
      </c>
      <c r="J2006" s="68"/>
      <c r="K2006" s="66">
        <v>515</v>
      </c>
      <c r="L2006" s="68" t="s">
        <v>3063</v>
      </c>
    </row>
    <row r="2007" spans="1:12">
      <c r="A2007" s="63">
        <v>1600</v>
      </c>
      <c r="B2007" s="63" t="s">
        <v>3162</v>
      </c>
      <c r="C2007" s="64" t="s">
        <v>2058</v>
      </c>
      <c r="D2007" s="65">
        <v>43030</v>
      </c>
      <c r="E2007" s="66">
        <v>1</v>
      </c>
      <c r="F2007" s="66">
        <v>12</v>
      </c>
      <c r="G2007" s="66" t="str">
        <f>_xlfn.XLOOKUP(E2007,'Cost Pools'!$A$3:$A$8,'Cost Pools'!$B$3:$B$8,"Tarkista KP-numero")</f>
        <v>Accounting</v>
      </c>
      <c r="H2007" s="66" t="str">
        <f>_xlfn.XLOOKUP(F2007,'Cost Pools'!$C$3:$C$13,'Cost Pools'!$D$3:$D$13,"Check CP Number")</f>
        <v>Los Angeles</v>
      </c>
      <c r="I2007" s="67">
        <v>1759.24</v>
      </c>
      <c r="J2007" s="68"/>
      <c r="K2007" s="66">
        <v>133</v>
      </c>
      <c r="L2007" s="68" t="s">
        <v>3028</v>
      </c>
    </row>
    <row r="2008" spans="1:12">
      <c r="A2008" s="63">
        <v>1600</v>
      </c>
      <c r="B2008" s="63" t="s">
        <v>3162</v>
      </c>
      <c r="C2008" s="64" t="s">
        <v>2059</v>
      </c>
      <c r="D2008" s="65">
        <v>43030</v>
      </c>
      <c r="E2008" s="66">
        <v>1</v>
      </c>
      <c r="F2008" s="66">
        <v>12</v>
      </c>
      <c r="G2008" s="66" t="str">
        <f>_xlfn.XLOOKUP(E2008,'Cost Pools'!$A$3:$A$8,'Cost Pools'!$B$3:$B$8,"Tarkista KP-numero")</f>
        <v>Accounting</v>
      </c>
      <c r="H2008" s="66" t="str">
        <f>_xlfn.XLOOKUP(F2008,'Cost Pools'!$C$3:$C$13,'Cost Pools'!$D$3:$D$13,"Check CP Number")</f>
        <v>Los Angeles</v>
      </c>
      <c r="I2008" s="67">
        <v>1256.5999999999999</v>
      </c>
      <c r="J2008" s="68"/>
      <c r="K2008" s="66">
        <v>2803</v>
      </c>
      <c r="L2008" s="68" t="s">
        <v>3134</v>
      </c>
    </row>
    <row r="2009" spans="1:12">
      <c r="A2009" s="63">
        <v>1600</v>
      </c>
      <c r="B2009" s="63" t="s">
        <v>3162</v>
      </c>
      <c r="C2009" s="64" t="s">
        <v>2060</v>
      </c>
      <c r="D2009" s="65">
        <v>43030</v>
      </c>
      <c r="E2009" s="66">
        <v>2</v>
      </c>
      <c r="F2009" s="66">
        <v>22</v>
      </c>
      <c r="G2009" s="66" t="str">
        <f>_xlfn.XLOOKUP(E2009,'Cost Pools'!$A$3:$A$8,'Cost Pools'!$B$3:$B$8,"Tarkista KP-numero")</f>
        <v>Consulting</v>
      </c>
      <c r="H2009" s="66" t="str">
        <f>_xlfn.XLOOKUP(F2009,'Cost Pools'!$C$3:$C$13,'Cost Pools'!$D$3:$D$13,"Check CP Number")</f>
        <v>Pittsburg</v>
      </c>
      <c r="I2009" s="67">
        <v>1311.01</v>
      </c>
      <c r="J2009" s="68"/>
      <c r="K2009" s="66">
        <v>2803</v>
      </c>
      <c r="L2009" s="68" t="s">
        <v>3134</v>
      </c>
    </row>
    <row r="2010" spans="1:12">
      <c r="A2010" s="63">
        <v>1600</v>
      </c>
      <c r="B2010" s="63" t="s">
        <v>3162</v>
      </c>
      <c r="C2010" s="64" t="s">
        <v>2061</v>
      </c>
      <c r="D2010" s="65">
        <v>43030</v>
      </c>
      <c r="E2010" s="66">
        <v>2</v>
      </c>
      <c r="F2010" s="66">
        <v>22</v>
      </c>
      <c r="G2010" s="66" t="str">
        <f>_xlfn.XLOOKUP(E2010,'Cost Pools'!$A$3:$A$8,'Cost Pools'!$B$3:$B$8,"Tarkista KP-numero")</f>
        <v>Consulting</v>
      </c>
      <c r="H2010" s="66" t="str">
        <f>_xlfn.XLOOKUP(F2010,'Cost Pools'!$C$3:$C$13,'Cost Pools'!$D$3:$D$13,"Check CP Number")</f>
        <v>Pittsburg</v>
      </c>
      <c r="I2010" s="67">
        <v>1464</v>
      </c>
      <c r="J2010" s="68"/>
      <c r="K2010" s="66">
        <v>2803</v>
      </c>
      <c r="L2010" s="68" t="s">
        <v>3134</v>
      </c>
    </row>
    <row r="2011" spans="1:12">
      <c r="A2011" s="63">
        <v>1600</v>
      </c>
      <c r="B2011" s="63" t="s">
        <v>3162</v>
      </c>
      <c r="C2011" s="64" t="s">
        <v>2062</v>
      </c>
      <c r="D2011" s="65">
        <v>43030</v>
      </c>
      <c r="E2011" s="66">
        <v>3</v>
      </c>
      <c r="F2011" s="68"/>
      <c r="G2011" s="66" t="str">
        <f>_xlfn.XLOOKUP(E2011,'Cost Pools'!$A$3:$A$8,'Cost Pools'!$B$3:$B$8,"Tarkista KP-numero")</f>
        <v>Seminars</v>
      </c>
      <c r="H2011" s="66" t="str">
        <f>_xlfn.XLOOKUP(F2011,'Cost Pools'!$C$3:$C$13,'Cost Pools'!$D$3:$D$13,"Check CP Number")</f>
        <v>Check CP Number</v>
      </c>
      <c r="I2011" s="67">
        <v>73.2</v>
      </c>
      <c r="J2011" s="68"/>
      <c r="K2011" s="66">
        <v>2803</v>
      </c>
      <c r="L2011" s="68" t="s">
        <v>3134</v>
      </c>
    </row>
    <row r="2012" spans="1:12">
      <c r="A2012" s="63">
        <v>1600</v>
      </c>
      <c r="B2012" s="63" t="s">
        <v>3162</v>
      </c>
      <c r="C2012" s="64" t="s">
        <v>2063</v>
      </c>
      <c r="D2012" s="65">
        <v>43030</v>
      </c>
      <c r="E2012" s="66">
        <v>2</v>
      </c>
      <c r="F2012" s="66">
        <v>23</v>
      </c>
      <c r="G2012" s="66" t="str">
        <f>_xlfn.XLOOKUP(E2012,'Cost Pools'!$A$3:$A$8,'Cost Pools'!$B$3:$B$8,"Tarkista KP-numero")</f>
        <v>Consulting</v>
      </c>
      <c r="H2012" s="66" t="str">
        <f>_xlfn.XLOOKUP(F2012,'Cost Pools'!$C$3:$C$13,'Cost Pools'!$D$3:$D$13,"Check CP Number")</f>
        <v>Paris</v>
      </c>
      <c r="I2012" s="67">
        <v>2249.19</v>
      </c>
      <c r="J2012" s="68"/>
      <c r="K2012" s="66">
        <v>2803</v>
      </c>
      <c r="L2012" s="68" t="s">
        <v>3134</v>
      </c>
    </row>
    <row r="2013" spans="1:12">
      <c r="A2013" s="63">
        <v>1600</v>
      </c>
      <c r="B2013" s="63" t="s">
        <v>3162</v>
      </c>
      <c r="C2013" s="64" t="s">
        <v>2064</v>
      </c>
      <c r="D2013" s="65">
        <v>43030</v>
      </c>
      <c r="E2013" s="66">
        <v>1</v>
      </c>
      <c r="F2013" s="66">
        <v>12</v>
      </c>
      <c r="G2013" s="66" t="str">
        <f>_xlfn.XLOOKUP(E2013,'Cost Pools'!$A$3:$A$8,'Cost Pools'!$B$3:$B$8,"Tarkista KP-numero")</f>
        <v>Accounting</v>
      </c>
      <c r="H2013" s="66" t="str">
        <f>_xlfn.XLOOKUP(F2013,'Cost Pools'!$C$3:$C$13,'Cost Pools'!$D$3:$D$13,"Check CP Number")</f>
        <v>Los Angeles</v>
      </c>
      <c r="I2013" s="67">
        <v>1379.21</v>
      </c>
      <c r="J2013" s="68"/>
      <c r="K2013" s="66">
        <v>3107</v>
      </c>
      <c r="L2013" s="68" t="s">
        <v>3146</v>
      </c>
    </row>
    <row r="2014" spans="1:12">
      <c r="A2014" s="63">
        <v>1600</v>
      </c>
      <c r="B2014" s="63" t="s">
        <v>3162</v>
      </c>
      <c r="C2014" s="64" t="s">
        <v>2065</v>
      </c>
      <c r="D2014" s="65">
        <v>43030</v>
      </c>
      <c r="E2014" s="66">
        <v>2</v>
      </c>
      <c r="F2014" s="66">
        <v>22</v>
      </c>
      <c r="G2014" s="66" t="str">
        <f>_xlfn.XLOOKUP(E2014,'Cost Pools'!$A$3:$A$8,'Cost Pools'!$B$3:$B$8,"Tarkista KP-numero")</f>
        <v>Consulting</v>
      </c>
      <c r="H2014" s="66" t="str">
        <f>_xlfn.XLOOKUP(F2014,'Cost Pools'!$C$3:$C$13,'Cost Pools'!$D$3:$D$13,"Check CP Number")</f>
        <v>Pittsburg</v>
      </c>
      <c r="I2014" s="67">
        <v>879.62</v>
      </c>
      <c r="J2014" s="68"/>
      <c r="K2014" s="66">
        <v>756</v>
      </c>
      <c r="L2014" s="68" t="s">
        <v>3080</v>
      </c>
    </row>
    <row r="2015" spans="1:12">
      <c r="A2015" s="63">
        <v>1600</v>
      </c>
      <c r="B2015" s="63" t="s">
        <v>3162</v>
      </c>
      <c r="C2015" s="64" t="s">
        <v>2066</v>
      </c>
      <c r="D2015" s="65">
        <v>43030</v>
      </c>
      <c r="E2015" s="66">
        <v>1</v>
      </c>
      <c r="F2015" s="66">
        <v>12</v>
      </c>
      <c r="G2015" s="66" t="str">
        <f>_xlfn.XLOOKUP(E2015,'Cost Pools'!$A$3:$A$8,'Cost Pools'!$B$3:$B$8,"Tarkista KP-numero")</f>
        <v>Accounting</v>
      </c>
      <c r="H2015" s="66" t="str">
        <f>_xlfn.XLOOKUP(F2015,'Cost Pools'!$C$3:$C$13,'Cost Pools'!$D$3:$D$13,"Check CP Number")</f>
        <v>Los Angeles</v>
      </c>
      <c r="I2015" s="67">
        <v>1256.5999999999999</v>
      </c>
      <c r="J2015" s="68"/>
      <c r="K2015" s="66">
        <v>1440</v>
      </c>
      <c r="L2015" s="68" t="s">
        <v>3102</v>
      </c>
    </row>
    <row r="2016" spans="1:12">
      <c r="A2016" s="63">
        <v>1600</v>
      </c>
      <c r="B2016" s="63" t="s">
        <v>3162</v>
      </c>
      <c r="C2016" s="64" t="s">
        <v>2067</v>
      </c>
      <c r="D2016" s="65">
        <v>43030</v>
      </c>
      <c r="E2016" s="66">
        <v>1</v>
      </c>
      <c r="F2016" s="66">
        <v>11</v>
      </c>
      <c r="G2016" s="66" t="str">
        <f>_xlfn.XLOOKUP(E2016,'Cost Pools'!$A$3:$A$8,'Cost Pools'!$B$3:$B$8,"Tarkista KP-numero")</f>
        <v>Accounting</v>
      </c>
      <c r="H2016" s="66" t="str">
        <f>_xlfn.XLOOKUP(F2016,'Cost Pools'!$C$3:$C$13,'Cost Pools'!$D$3:$D$13,"Check CP Number")</f>
        <v>New York</v>
      </c>
      <c r="I2016" s="67">
        <v>8125.2</v>
      </c>
      <c r="J2016" s="68"/>
      <c r="K2016" s="66">
        <v>611</v>
      </c>
      <c r="L2016" s="68" t="s">
        <v>3070</v>
      </c>
    </row>
    <row r="2017" spans="1:12">
      <c r="A2017" s="63">
        <v>1600</v>
      </c>
      <c r="B2017" s="63" t="s">
        <v>3162</v>
      </c>
      <c r="C2017" s="64" t="s">
        <v>2068</v>
      </c>
      <c r="D2017" s="65">
        <v>43030</v>
      </c>
      <c r="E2017" s="66">
        <v>2</v>
      </c>
      <c r="F2017" s="66">
        <v>22</v>
      </c>
      <c r="G2017" s="66" t="str">
        <f>_xlfn.XLOOKUP(E2017,'Cost Pools'!$A$3:$A$8,'Cost Pools'!$B$3:$B$8,"Tarkista KP-numero")</f>
        <v>Consulting</v>
      </c>
      <c r="H2017" s="66" t="str">
        <f>_xlfn.XLOOKUP(F2017,'Cost Pools'!$C$3:$C$13,'Cost Pools'!$D$3:$D$13,"Check CP Number")</f>
        <v>Pittsburg</v>
      </c>
      <c r="I2017" s="67">
        <v>879.62</v>
      </c>
      <c r="J2017" s="68"/>
      <c r="K2017" s="66">
        <v>2178</v>
      </c>
      <c r="L2017" s="68" t="s">
        <v>3115</v>
      </c>
    </row>
    <row r="2018" spans="1:12">
      <c r="A2018" s="63">
        <v>1600</v>
      </c>
      <c r="B2018" s="63" t="s">
        <v>3162</v>
      </c>
      <c r="C2018" s="64" t="s">
        <v>2069</v>
      </c>
      <c r="D2018" s="65">
        <v>43030</v>
      </c>
      <c r="E2018" s="66">
        <v>3</v>
      </c>
      <c r="F2018" s="68"/>
      <c r="G2018" s="66" t="str">
        <f>_xlfn.XLOOKUP(E2018,'Cost Pools'!$A$3:$A$8,'Cost Pools'!$B$3:$B$8,"Tarkista KP-numero")</f>
        <v>Seminars</v>
      </c>
      <c r="H2018" s="66" t="str">
        <f>_xlfn.XLOOKUP(F2018,'Cost Pools'!$C$3:$C$13,'Cost Pools'!$D$3:$D$13,"Check CP Number")</f>
        <v>Check CP Number</v>
      </c>
      <c r="I2018" s="67">
        <v>73.2</v>
      </c>
      <c r="J2018" s="68"/>
      <c r="K2018" s="66">
        <v>2178</v>
      </c>
      <c r="L2018" s="68" t="s">
        <v>3115</v>
      </c>
    </row>
    <row r="2019" spans="1:12">
      <c r="A2019" s="63">
        <v>1600</v>
      </c>
      <c r="B2019" s="63" t="s">
        <v>3162</v>
      </c>
      <c r="C2019" s="64" t="s">
        <v>2070</v>
      </c>
      <c r="D2019" s="65">
        <v>43030</v>
      </c>
      <c r="E2019" s="66">
        <v>3</v>
      </c>
      <c r="F2019" s="68"/>
      <c r="G2019" s="66" t="str">
        <f>_xlfn.XLOOKUP(E2019,'Cost Pools'!$A$3:$A$8,'Cost Pools'!$B$3:$B$8,"Tarkista KP-numero")</f>
        <v>Seminars</v>
      </c>
      <c r="H2019" s="66" t="str">
        <f>_xlfn.XLOOKUP(F2019,'Cost Pools'!$C$3:$C$13,'Cost Pools'!$D$3:$D$13,"Check CP Number")</f>
        <v>Check CP Number</v>
      </c>
      <c r="I2019" s="67">
        <v>73.2</v>
      </c>
      <c r="J2019" s="68"/>
      <c r="K2019" s="66">
        <v>2178</v>
      </c>
      <c r="L2019" s="68" t="s">
        <v>3115</v>
      </c>
    </row>
    <row r="2020" spans="1:12">
      <c r="A2020" s="63">
        <v>1600</v>
      </c>
      <c r="B2020" s="63" t="s">
        <v>3162</v>
      </c>
      <c r="C2020" s="64" t="s">
        <v>2071</v>
      </c>
      <c r="D2020" s="65">
        <v>43030</v>
      </c>
      <c r="E2020" s="66">
        <v>2</v>
      </c>
      <c r="F2020" s="66">
        <v>22</v>
      </c>
      <c r="G2020" s="66" t="str">
        <f>_xlfn.XLOOKUP(E2020,'Cost Pools'!$A$3:$A$8,'Cost Pools'!$B$3:$B$8,"Tarkista KP-numero")</f>
        <v>Consulting</v>
      </c>
      <c r="H2020" s="66" t="str">
        <f>_xlfn.XLOOKUP(F2020,'Cost Pools'!$C$3:$C$13,'Cost Pools'!$D$3:$D$13,"Check CP Number")</f>
        <v>Pittsburg</v>
      </c>
      <c r="I2020" s="67">
        <v>1005.28</v>
      </c>
      <c r="J2020" s="68"/>
      <c r="K2020" s="66">
        <v>2341</v>
      </c>
      <c r="L2020" s="68" t="s">
        <v>3120</v>
      </c>
    </row>
    <row r="2021" spans="1:12">
      <c r="A2021" s="63">
        <v>1600</v>
      </c>
      <c r="B2021" s="63" t="s">
        <v>3162</v>
      </c>
      <c r="C2021" s="64" t="s">
        <v>2072</v>
      </c>
      <c r="D2021" s="65">
        <v>43030</v>
      </c>
      <c r="E2021" s="66">
        <v>1</v>
      </c>
      <c r="F2021" s="66">
        <v>12</v>
      </c>
      <c r="G2021" s="66" t="str">
        <f>_xlfn.XLOOKUP(E2021,'Cost Pools'!$A$3:$A$8,'Cost Pools'!$B$3:$B$8,"Tarkista KP-numero")</f>
        <v>Accounting</v>
      </c>
      <c r="H2021" s="66" t="str">
        <f>_xlfn.XLOOKUP(F2021,'Cost Pools'!$C$3:$C$13,'Cost Pools'!$D$3:$D$13,"Check CP Number")</f>
        <v>Los Angeles</v>
      </c>
      <c r="I2021" s="67">
        <v>1135.82</v>
      </c>
      <c r="J2021" s="68"/>
      <c r="K2021" s="66">
        <v>2341</v>
      </c>
      <c r="L2021" s="68" t="s">
        <v>3120</v>
      </c>
    </row>
    <row r="2022" spans="1:12">
      <c r="A2022" s="63">
        <v>1600</v>
      </c>
      <c r="B2022" s="63" t="s">
        <v>3162</v>
      </c>
      <c r="C2022" s="64" t="s">
        <v>2073</v>
      </c>
      <c r="D2022" s="65">
        <v>43030</v>
      </c>
      <c r="E2022" s="66">
        <v>1</v>
      </c>
      <c r="F2022" s="66">
        <v>12</v>
      </c>
      <c r="G2022" s="66" t="str">
        <f>_xlfn.XLOOKUP(E2022,'Cost Pools'!$A$3:$A$8,'Cost Pools'!$B$3:$B$8,"Tarkista KP-numero")</f>
        <v>Accounting</v>
      </c>
      <c r="H2022" s="66" t="str">
        <f>_xlfn.XLOOKUP(F2022,'Cost Pools'!$C$3:$C$13,'Cost Pools'!$D$3:$D$13,"Check CP Number")</f>
        <v>Los Angeles</v>
      </c>
      <c r="I2022" s="67">
        <v>1342</v>
      </c>
      <c r="J2022" s="68"/>
      <c r="K2022" s="66">
        <v>1440</v>
      </c>
      <c r="L2022" s="68" t="s">
        <v>3102</v>
      </c>
    </row>
    <row r="2023" spans="1:12">
      <c r="A2023" s="63">
        <v>1600</v>
      </c>
      <c r="B2023" s="63" t="s">
        <v>3162</v>
      </c>
      <c r="C2023" s="64" t="s">
        <v>2074</v>
      </c>
      <c r="D2023" s="65">
        <v>43030</v>
      </c>
      <c r="E2023" s="66">
        <v>1</v>
      </c>
      <c r="F2023" s="66">
        <v>12</v>
      </c>
      <c r="G2023" s="66" t="str">
        <f>_xlfn.XLOOKUP(E2023,'Cost Pools'!$A$3:$A$8,'Cost Pools'!$B$3:$B$8,"Tarkista KP-numero")</f>
        <v>Accounting</v>
      </c>
      <c r="H2023" s="66" t="str">
        <f>_xlfn.XLOOKUP(F2023,'Cost Pools'!$C$3:$C$13,'Cost Pools'!$D$3:$D$13,"Check CP Number")</f>
        <v>Los Angeles</v>
      </c>
      <c r="I2023" s="67">
        <v>1268.8</v>
      </c>
      <c r="J2023" s="68"/>
      <c r="K2023" s="66">
        <v>1440</v>
      </c>
      <c r="L2023" s="68" t="s">
        <v>3102</v>
      </c>
    </row>
    <row r="2024" spans="1:12">
      <c r="A2024" s="63">
        <v>1600</v>
      </c>
      <c r="B2024" s="63" t="s">
        <v>3162</v>
      </c>
      <c r="C2024" s="64" t="s">
        <v>2075</v>
      </c>
      <c r="D2024" s="65">
        <v>43030</v>
      </c>
      <c r="E2024" s="66">
        <v>3</v>
      </c>
      <c r="F2024" s="68"/>
      <c r="G2024" s="66" t="str">
        <f>_xlfn.XLOOKUP(E2024,'Cost Pools'!$A$3:$A$8,'Cost Pools'!$B$3:$B$8,"Tarkista KP-numero")</f>
        <v>Seminars</v>
      </c>
      <c r="H2024" s="66" t="str">
        <f>_xlfn.XLOOKUP(F2024,'Cost Pools'!$C$3:$C$13,'Cost Pools'!$D$3:$D$13,"Check CP Number")</f>
        <v>Check CP Number</v>
      </c>
      <c r="I2024" s="67">
        <v>73.2</v>
      </c>
      <c r="J2024" s="68"/>
      <c r="K2024" s="66">
        <v>1440</v>
      </c>
      <c r="L2024" s="68" t="s">
        <v>3102</v>
      </c>
    </row>
    <row r="2025" spans="1:12">
      <c r="A2025" s="63">
        <v>1600</v>
      </c>
      <c r="B2025" s="63" t="s">
        <v>3162</v>
      </c>
      <c r="C2025" s="64" t="s">
        <v>2076</v>
      </c>
      <c r="D2025" s="65">
        <v>43030</v>
      </c>
      <c r="E2025" s="66">
        <v>3</v>
      </c>
      <c r="F2025" s="68"/>
      <c r="G2025" s="66" t="str">
        <f>_xlfn.XLOOKUP(E2025,'Cost Pools'!$A$3:$A$8,'Cost Pools'!$B$3:$B$8,"Tarkista KP-numero")</f>
        <v>Seminars</v>
      </c>
      <c r="H2025" s="66" t="str">
        <f>_xlfn.XLOOKUP(F2025,'Cost Pools'!$C$3:$C$13,'Cost Pools'!$D$3:$D$13,"Check CP Number")</f>
        <v>Check CP Number</v>
      </c>
      <c r="I2025" s="67">
        <v>219.6</v>
      </c>
      <c r="J2025" s="68"/>
      <c r="K2025" s="66">
        <v>1440</v>
      </c>
      <c r="L2025" s="68" t="s">
        <v>3102</v>
      </c>
    </row>
    <row r="2026" spans="1:12">
      <c r="A2026" s="63">
        <v>1600</v>
      </c>
      <c r="B2026" s="63" t="s">
        <v>3162</v>
      </c>
      <c r="C2026" s="64" t="s">
        <v>2077</v>
      </c>
      <c r="D2026" s="65">
        <v>43030</v>
      </c>
      <c r="E2026" s="66">
        <v>6</v>
      </c>
      <c r="F2026" s="66">
        <v>61</v>
      </c>
      <c r="G2026" s="66" t="str">
        <f>_xlfn.XLOOKUP(E2026,'Cost Pools'!$A$3:$A$8,'Cost Pools'!$B$3:$B$8,"Tarkista KP-numero")</f>
        <v>Other Services</v>
      </c>
      <c r="H2026" s="66" t="str">
        <f>_xlfn.XLOOKUP(F2026,'Cost Pools'!$C$3:$C$13,'Cost Pools'!$D$3:$D$13,"Check CP Number")</f>
        <v>New York</v>
      </c>
      <c r="I2026" s="67">
        <v>1355.42</v>
      </c>
      <c r="J2026" s="68"/>
      <c r="K2026" s="66">
        <v>2432</v>
      </c>
      <c r="L2026" s="68" t="s">
        <v>3121</v>
      </c>
    </row>
    <row r="2027" spans="1:12">
      <c r="A2027" s="63">
        <v>1600</v>
      </c>
      <c r="B2027" s="63" t="s">
        <v>3162</v>
      </c>
      <c r="C2027" s="64" t="s">
        <v>2078</v>
      </c>
      <c r="D2027" s="65">
        <v>43030</v>
      </c>
      <c r="E2027" s="66">
        <v>1</v>
      </c>
      <c r="F2027" s="66">
        <v>12</v>
      </c>
      <c r="G2027" s="66" t="str">
        <f>_xlfn.XLOOKUP(E2027,'Cost Pools'!$A$3:$A$8,'Cost Pools'!$B$3:$B$8,"Tarkista KP-numero")</f>
        <v>Accounting</v>
      </c>
      <c r="H2027" s="66" t="str">
        <f>_xlfn.XLOOKUP(F2027,'Cost Pools'!$C$3:$C$13,'Cost Pools'!$D$3:$D$13,"Check CP Number")</f>
        <v>Los Angeles</v>
      </c>
      <c r="I2027" s="67">
        <v>1110.2</v>
      </c>
      <c r="J2027" s="68"/>
      <c r="K2027" s="66">
        <v>440</v>
      </c>
      <c r="L2027" s="68" t="s">
        <v>3058</v>
      </c>
    </row>
    <row r="2028" spans="1:12">
      <c r="A2028" s="63">
        <v>1600</v>
      </c>
      <c r="B2028" s="63" t="s">
        <v>3162</v>
      </c>
      <c r="C2028" s="64" t="s">
        <v>2079</v>
      </c>
      <c r="D2028" s="65">
        <v>43030</v>
      </c>
      <c r="E2028" s="66">
        <v>2</v>
      </c>
      <c r="F2028" s="66">
        <v>22</v>
      </c>
      <c r="G2028" s="66" t="str">
        <f>_xlfn.XLOOKUP(E2028,'Cost Pools'!$A$3:$A$8,'Cost Pools'!$B$3:$B$8,"Tarkista KP-numero")</f>
        <v>Consulting</v>
      </c>
      <c r="H2028" s="66" t="str">
        <f>_xlfn.XLOOKUP(F2028,'Cost Pools'!$C$3:$C$13,'Cost Pools'!$D$3:$D$13,"Check CP Number")</f>
        <v>Pittsburg</v>
      </c>
      <c r="I2028" s="67">
        <v>1187.06</v>
      </c>
      <c r="J2028" s="68"/>
      <c r="K2028" s="66">
        <v>440</v>
      </c>
      <c r="L2028" s="68" t="s">
        <v>3058</v>
      </c>
    </row>
    <row r="2029" spans="1:12">
      <c r="A2029" s="63">
        <v>1600</v>
      </c>
      <c r="B2029" s="63" t="s">
        <v>3162</v>
      </c>
      <c r="C2029" s="64" t="s">
        <v>2080</v>
      </c>
      <c r="D2029" s="65">
        <v>43030</v>
      </c>
      <c r="E2029" s="66">
        <v>1</v>
      </c>
      <c r="F2029" s="66">
        <v>12</v>
      </c>
      <c r="G2029" s="66" t="str">
        <f>_xlfn.XLOOKUP(E2029,'Cost Pools'!$A$3:$A$8,'Cost Pools'!$B$3:$B$8,"Tarkista KP-numero")</f>
        <v>Accounting</v>
      </c>
      <c r="H2029" s="66" t="str">
        <f>_xlfn.XLOOKUP(F2029,'Cost Pools'!$C$3:$C$13,'Cost Pools'!$D$3:$D$13,"Check CP Number")</f>
        <v>Los Angeles</v>
      </c>
      <c r="I2029" s="67">
        <v>854</v>
      </c>
      <c r="J2029" s="68"/>
      <c r="K2029" s="66">
        <v>207</v>
      </c>
      <c r="L2029" s="68" t="s">
        <v>3036</v>
      </c>
    </row>
    <row r="2030" spans="1:12">
      <c r="A2030" s="63">
        <v>1600</v>
      </c>
      <c r="B2030" s="63" t="s">
        <v>3162</v>
      </c>
      <c r="C2030" s="64" t="s">
        <v>2081</v>
      </c>
      <c r="D2030" s="65">
        <v>43030</v>
      </c>
      <c r="E2030" s="66">
        <v>1</v>
      </c>
      <c r="F2030" s="66">
        <v>12</v>
      </c>
      <c r="G2030" s="66" t="str">
        <f>_xlfn.XLOOKUP(E2030,'Cost Pools'!$A$3:$A$8,'Cost Pools'!$B$3:$B$8,"Tarkista KP-numero")</f>
        <v>Accounting</v>
      </c>
      <c r="H2030" s="66" t="str">
        <f>_xlfn.XLOOKUP(F2030,'Cost Pools'!$C$3:$C$13,'Cost Pools'!$D$3:$D$13,"Check CP Number")</f>
        <v>Los Angeles</v>
      </c>
      <c r="I2030" s="67">
        <v>1135.82</v>
      </c>
      <c r="J2030" s="68"/>
      <c r="K2030" s="66">
        <v>207</v>
      </c>
      <c r="L2030" s="68" t="s">
        <v>3036</v>
      </c>
    </row>
    <row r="2031" spans="1:12">
      <c r="A2031" s="63">
        <v>1600</v>
      </c>
      <c r="B2031" s="63" t="s">
        <v>3162</v>
      </c>
      <c r="C2031" s="64" t="s">
        <v>2082</v>
      </c>
      <c r="D2031" s="65">
        <v>43030</v>
      </c>
      <c r="E2031" s="66">
        <v>2</v>
      </c>
      <c r="F2031" s="66">
        <v>22</v>
      </c>
      <c r="G2031" s="66" t="str">
        <f>_xlfn.XLOOKUP(E2031,'Cost Pools'!$A$3:$A$8,'Cost Pools'!$B$3:$B$8,"Tarkista KP-numero")</f>
        <v>Consulting</v>
      </c>
      <c r="H2031" s="66" t="str">
        <f>_xlfn.XLOOKUP(F2031,'Cost Pools'!$C$3:$C$13,'Cost Pools'!$D$3:$D$13,"Check CP Number")</f>
        <v>Pittsburg</v>
      </c>
      <c r="I2031" s="67">
        <v>1019.92</v>
      </c>
      <c r="J2031" s="68"/>
      <c r="K2031" s="66">
        <v>2178</v>
      </c>
      <c r="L2031" s="68" t="s">
        <v>3115</v>
      </c>
    </row>
    <row r="2032" spans="1:12">
      <c r="A2032" s="63">
        <v>1600</v>
      </c>
      <c r="B2032" s="63" t="s">
        <v>3162</v>
      </c>
      <c r="C2032" s="64" t="s">
        <v>2083</v>
      </c>
      <c r="D2032" s="65">
        <v>43030</v>
      </c>
      <c r="E2032" s="66">
        <v>2</v>
      </c>
      <c r="F2032" s="66">
        <v>22</v>
      </c>
      <c r="G2032" s="66" t="str">
        <f>_xlfn.XLOOKUP(E2032,'Cost Pools'!$A$3:$A$8,'Cost Pools'!$B$3:$B$8,"Tarkista KP-numero")</f>
        <v>Consulting</v>
      </c>
      <c r="H2032" s="66" t="str">
        <f>_xlfn.XLOOKUP(F2032,'Cost Pools'!$C$3:$C$13,'Cost Pools'!$D$3:$D$13,"Check CP Number")</f>
        <v>Pittsburg</v>
      </c>
      <c r="I2032" s="67">
        <v>679.54</v>
      </c>
      <c r="J2032" s="68"/>
      <c r="K2032" s="66">
        <v>2178</v>
      </c>
      <c r="L2032" s="68" t="s">
        <v>3115</v>
      </c>
    </row>
    <row r="2033" spans="1:12">
      <c r="A2033" s="63">
        <v>1600</v>
      </c>
      <c r="B2033" s="63" t="s">
        <v>3162</v>
      </c>
      <c r="C2033" s="64" t="s">
        <v>2084</v>
      </c>
      <c r="D2033" s="65">
        <v>43030</v>
      </c>
      <c r="E2033" s="66">
        <v>2</v>
      </c>
      <c r="F2033" s="66">
        <v>22</v>
      </c>
      <c r="G2033" s="66" t="str">
        <f>_xlfn.XLOOKUP(E2033,'Cost Pools'!$A$3:$A$8,'Cost Pools'!$B$3:$B$8,"Tarkista KP-numero")</f>
        <v>Consulting</v>
      </c>
      <c r="H2033" s="66" t="str">
        <f>_xlfn.XLOOKUP(F2033,'Cost Pools'!$C$3:$C$13,'Cost Pools'!$D$3:$D$13,"Check CP Number")</f>
        <v>Pittsburg</v>
      </c>
      <c r="I2033" s="67">
        <v>879.62</v>
      </c>
      <c r="J2033" s="68"/>
      <c r="K2033" s="66">
        <v>2077</v>
      </c>
      <c r="L2033" s="68" t="s">
        <v>3111</v>
      </c>
    </row>
    <row r="2034" spans="1:12">
      <c r="A2034" s="63">
        <v>1600</v>
      </c>
      <c r="B2034" s="63" t="s">
        <v>3162</v>
      </c>
      <c r="C2034" s="64" t="s">
        <v>2085</v>
      </c>
      <c r="D2034" s="65">
        <v>43030</v>
      </c>
      <c r="E2034" s="66">
        <v>6</v>
      </c>
      <c r="F2034" s="66">
        <v>62</v>
      </c>
      <c r="G2034" s="66" t="str">
        <f>_xlfn.XLOOKUP(E2034,'Cost Pools'!$A$3:$A$8,'Cost Pools'!$B$3:$B$8,"Tarkista KP-numero")</f>
        <v>Other Services</v>
      </c>
      <c r="H2034" s="66" t="str">
        <f>_xlfn.XLOOKUP(F2034,'Cost Pools'!$C$3:$C$13,'Cost Pools'!$D$3:$D$13,"Check CP Number")</f>
        <v>Los Angeles</v>
      </c>
      <c r="I2034" s="67">
        <v>1903.2</v>
      </c>
      <c r="J2034" s="68"/>
      <c r="K2034" s="66">
        <v>2077</v>
      </c>
      <c r="L2034" s="68" t="s">
        <v>3111</v>
      </c>
    </row>
    <row r="2035" spans="1:12">
      <c r="A2035" s="63">
        <v>1600</v>
      </c>
      <c r="B2035" s="63" t="s">
        <v>3162</v>
      </c>
      <c r="C2035" s="64" t="s">
        <v>2086</v>
      </c>
      <c r="D2035" s="65">
        <v>43030</v>
      </c>
      <c r="E2035" s="66">
        <v>1</v>
      </c>
      <c r="F2035" s="66">
        <v>11</v>
      </c>
      <c r="G2035" s="66" t="str">
        <f>_xlfn.XLOOKUP(E2035,'Cost Pools'!$A$3:$A$8,'Cost Pools'!$B$3:$B$8,"Tarkista KP-numero")</f>
        <v>Accounting</v>
      </c>
      <c r="H2035" s="66" t="str">
        <f>_xlfn.XLOOKUP(F2035,'Cost Pools'!$C$3:$C$13,'Cost Pools'!$D$3:$D$13,"Check CP Number")</f>
        <v>New York</v>
      </c>
      <c r="I2035" s="67">
        <v>7564</v>
      </c>
      <c r="J2035" s="68"/>
      <c r="K2035" s="66">
        <v>949</v>
      </c>
      <c r="L2035" s="68" t="s">
        <v>3089</v>
      </c>
    </row>
    <row r="2036" spans="1:12">
      <c r="A2036" s="63">
        <v>1600</v>
      </c>
      <c r="B2036" s="63" t="s">
        <v>3162</v>
      </c>
      <c r="C2036" s="64" t="s">
        <v>2087</v>
      </c>
      <c r="D2036" s="65">
        <v>43030</v>
      </c>
      <c r="E2036" s="66">
        <v>6</v>
      </c>
      <c r="F2036" s="66">
        <v>62</v>
      </c>
      <c r="G2036" s="66" t="str">
        <f>_xlfn.XLOOKUP(E2036,'Cost Pools'!$A$3:$A$8,'Cost Pools'!$B$3:$B$8,"Tarkista KP-numero")</f>
        <v>Other Services</v>
      </c>
      <c r="H2036" s="66" t="str">
        <f>_xlfn.XLOOKUP(F2036,'Cost Pools'!$C$3:$C$13,'Cost Pools'!$D$3:$D$13,"Check CP Number")</f>
        <v>Los Angeles</v>
      </c>
      <c r="I2036" s="67">
        <v>507.52</v>
      </c>
      <c r="J2036" s="68"/>
      <c r="K2036" s="66">
        <v>111</v>
      </c>
      <c r="L2036" s="68" t="s">
        <v>3025</v>
      </c>
    </row>
    <row r="2037" spans="1:12">
      <c r="A2037" s="63">
        <v>1600</v>
      </c>
      <c r="B2037" s="63" t="s">
        <v>3162</v>
      </c>
      <c r="C2037" s="64" t="s">
        <v>2088</v>
      </c>
      <c r="D2037" s="65">
        <v>43030</v>
      </c>
      <c r="E2037" s="66">
        <v>6</v>
      </c>
      <c r="F2037" s="66">
        <v>62</v>
      </c>
      <c r="G2037" s="66" t="str">
        <f>_xlfn.XLOOKUP(E2037,'Cost Pools'!$A$3:$A$8,'Cost Pools'!$B$3:$B$8,"Tarkista KP-numero")</f>
        <v>Other Services</v>
      </c>
      <c r="H2037" s="66" t="str">
        <f>_xlfn.XLOOKUP(F2037,'Cost Pools'!$C$3:$C$13,'Cost Pools'!$D$3:$D$13,"Check CP Number")</f>
        <v>Los Angeles</v>
      </c>
      <c r="I2037" s="67">
        <v>507.52</v>
      </c>
      <c r="J2037" s="68"/>
      <c r="K2037" s="66">
        <v>111</v>
      </c>
      <c r="L2037" s="68" t="s">
        <v>3025</v>
      </c>
    </row>
    <row r="2038" spans="1:12">
      <c r="A2038" s="63">
        <v>1600</v>
      </c>
      <c r="B2038" s="63" t="s">
        <v>3162</v>
      </c>
      <c r="C2038" s="64" t="s">
        <v>2089</v>
      </c>
      <c r="D2038" s="65">
        <v>43030</v>
      </c>
      <c r="E2038" s="66">
        <v>2</v>
      </c>
      <c r="F2038" s="66">
        <v>22</v>
      </c>
      <c r="G2038" s="66" t="str">
        <f>_xlfn.XLOOKUP(E2038,'Cost Pools'!$A$3:$A$8,'Cost Pools'!$B$3:$B$8,"Tarkista KP-numero")</f>
        <v>Consulting</v>
      </c>
      <c r="H2038" s="66" t="str">
        <f>_xlfn.XLOOKUP(F2038,'Cost Pools'!$C$3:$C$13,'Cost Pools'!$D$3:$D$13,"Check CP Number")</f>
        <v>Pittsburg</v>
      </c>
      <c r="I2038" s="67">
        <v>1256.5999999999999</v>
      </c>
      <c r="J2038" s="68"/>
      <c r="K2038" s="66">
        <v>111</v>
      </c>
      <c r="L2038" s="68" t="s">
        <v>3025</v>
      </c>
    </row>
    <row r="2039" spans="1:12">
      <c r="A2039" s="63">
        <v>1600</v>
      </c>
      <c r="B2039" s="63" t="s">
        <v>3162</v>
      </c>
      <c r="C2039" s="64" t="s">
        <v>2090</v>
      </c>
      <c r="D2039" s="65">
        <v>43030</v>
      </c>
      <c r="E2039" s="66">
        <v>3</v>
      </c>
      <c r="F2039" s="68"/>
      <c r="G2039" s="66" t="str">
        <f>_xlfn.XLOOKUP(E2039,'Cost Pools'!$A$3:$A$8,'Cost Pools'!$B$3:$B$8,"Tarkista KP-numero")</f>
        <v>Seminars</v>
      </c>
      <c r="H2039" s="66" t="str">
        <f>_xlfn.XLOOKUP(F2039,'Cost Pools'!$C$3:$C$13,'Cost Pools'!$D$3:$D$13,"Check CP Number")</f>
        <v>Check CP Number</v>
      </c>
      <c r="I2039" s="67">
        <v>256.2</v>
      </c>
      <c r="J2039" s="68"/>
      <c r="K2039" s="66">
        <v>3081</v>
      </c>
      <c r="L2039" s="68" t="s">
        <v>3144</v>
      </c>
    </row>
    <row r="2040" spans="1:12">
      <c r="A2040" s="63">
        <v>1600</v>
      </c>
      <c r="B2040" s="63" t="s">
        <v>3162</v>
      </c>
      <c r="C2040" s="64" t="s">
        <v>2091</v>
      </c>
      <c r="D2040" s="65">
        <v>43030</v>
      </c>
      <c r="E2040" s="66">
        <v>6</v>
      </c>
      <c r="F2040" s="66">
        <v>61</v>
      </c>
      <c r="G2040" s="66" t="str">
        <f>_xlfn.XLOOKUP(E2040,'Cost Pools'!$A$3:$A$8,'Cost Pools'!$B$3:$B$8,"Tarkista KP-numero")</f>
        <v>Other Services</v>
      </c>
      <c r="H2040" s="66" t="str">
        <f>_xlfn.XLOOKUP(F2040,'Cost Pools'!$C$3:$C$13,'Cost Pools'!$D$3:$D$13,"Check CP Number")</f>
        <v>New York</v>
      </c>
      <c r="I2040" s="67">
        <v>2723.43</v>
      </c>
      <c r="J2040" s="68"/>
      <c r="K2040" s="66">
        <v>3077</v>
      </c>
      <c r="L2040" s="68" t="s">
        <v>3143</v>
      </c>
    </row>
    <row r="2041" spans="1:12">
      <c r="A2041" s="63">
        <v>1600</v>
      </c>
      <c r="B2041" s="63" t="s">
        <v>3162</v>
      </c>
      <c r="C2041" s="64" t="s">
        <v>2092</v>
      </c>
      <c r="D2041" s="65">
        <v>43030</v>
      </c>
      <c r="E2041" s="66">
        <v>3</v>
      </c>
      <c r="F2041" s="68"/>
      <c r="G2041" s="66" t="str">
        <f>_xlfn.XLOOKUP(E2041,'Cost Pools'!$A$3:$A$8,'Cost Pools'!$B$3:$B$8,"Tarkista KP-numero")</f>
        <v>Seminars</v>
      </c>
      <c r="H2041" s="66" t="str">
        <f>_xlfn.XLOOKUP(F2041,'Cost Pools'!$C$3:$C$13,'Cost Pools'!$D$3:$D$13,"Check CP Number")</f>
        <v>Check CP Number</v>
      </c>
      <c r="I2041" s="68"/>
      <c r="J2041" s="67">
        <v>-73.2</v>
      </c>
      <c r="K2041" s="66">
        <v>3077</v>
      </c>
      <c r="L2041" s="68" t="s">
        <v>3143</v>
      </c>
    </row>
    <row r="2042" spans="1:12">
      <c r="A2042" s="63">
        <v>1600</v>
      </c>
      <c r="B2042" s="63" t="s">
        <v>3162</v>
      </c>
      <c r="C2042" s="64" t="s">
        <v>2093</v>
      </c>
      <c r="D2042" s="65">
        <v>43030</v>
      </c>
      <c r="E2042" s="66">
        <v>3</v>
      </c>
      <c r="F2042" s="68"/>
      <c r="G2042" s="66" t="str">
        <f>_xlfn.XLOOKUP(E2042,'Cost Pools'!$A$3:$A$8,'Cost Pools'!$B$3:$B$8,"Tarkista KP-numero")</f>
        <v>Seminars</v>
      </c>
      <c r="H2042" s="66" t="str">
        <f>_xlfn.XLOOKUP(F2042,'Cost Pools'!$C$3:$C$13,'Cost Pools'!$D$3:$D$13,"Check CP Number")</f>
        <v>Check CP Number</v>
      </c>
      <c r="I2042" s="68"/>
      <c r="J2042" s="67">
        <v>-219.6</v>
      </c>
      <c r="K2042" s="66">
        <v>3077</v>
      </c>
      <c r="L2042" s="68" t="s">
        <v>3143</v>
      </c>
    </row>
    <row r="2043" spans="1:12">
      <c r="A2043" s="63">
        <v>1600</v>
      </c>
      <c r="B2043" s="63" t="s">
        <v>3162</v>
      </c>
      <c r="C2043" s="64" t="s">
        <v>2094</v>
      </c>
      <c r="D2043" s="65">
        <v>43030</v>
      </c>
      <c r="E2043" s="66">
        <v>3</v>
      </c>
      <c r="F2043" s="68"/>
      <c r="G2043" s="66" t="str">
        <f>_xlfn.XLOOKUP(E2043,'Cost Pools'!$A$3:$A$8,'Cost Pools'!$B$3:$B$8,"Tarkista KP-numero")</f>
        <v>Seminars</v>
      </c>
      <c r="H2043" s="66" t="str">
        <f>_xlfn.XLOOKUP(F2043,'Cost Pools'!$C$3:$C$13,'Cost Pools'!$D$3:$D$13,"Check CP Number")</f>
        <v>Check CP Number</v>
      </c>
      <c r="I2043" s="67">
        <v>219.6</v>
      </c>
      <c r="J2043" s="68"/>
      <c r="K2043" s="66">
        <v>3077</v>
      </c>
      <c r="L2043" s="68" t="s">
        <v>3143</v>
      </c>
    </row>
    <row r="2044" spans="1:12">
      <c r="A2044" s="63">
        <v>1600</v>
      </c>
      <c r="B2044" s="63" t="s">
        <v>3162</v>
      </c>
      <c r="C2044" s="64" t="s">
        <v>2095</v>
      </c>
      <c r="D2044" s="65">
        <v>43030</v>
      </c>
      <c r="E2044" s="66">
        <v>3</v>
      </c>
      <c r="F2044" s="68"/>
      <c r="G2044" s="66" t="str">
        <f>_xlfn.XLOOKUP(E2044,'Cost Pools'!$A$3:$A$8,'Cost Pools'!$B$3:$B$8,"Tarkista KP-numero")</f>
        <v>Seminars</v>
      </c>
      <c r="H2044" s="66" t="str">
        <f>_xlfn.XLOOKUP(F2044,'Cost Pools'!$C$3:$C$13,'Cost Pools'!$D$3:$D$13,"Check CP Number")</f>
        <v>Check CP Number</v>
      </c>
      <c r="I2044" s="67">
        <v>219.6</v>
      </c>
      <c r="J2044" s="68"/>
      <c r="K2044" s="66">
        <v>2951</v>
      </c>
      <c r="L2044" s="68" t="s">
        <v>3140</v>
      </c>
    </row>
    <row r="2045" spans="1:12">
      <c r="A2045" s="63">
        <v>1600</v>
      </c>
      <c r="B2045" s="63" t="s">
        <v>3162</v>
      </c>
      <c r="C2045" s="64" t="s">
        <v>2096</v>
      </c>
      <c r="D2045" s="65">
        <v>43030</v>
      </c>
      <c r="E2045" s="66">
        <v>1</v>
      </c>
      <c r="F2045" s="66">
        <v>12</v>
      </c>
      <c r="G2045" s="66" t="str">
        <f>_xlfn.XLOOKUP(E2045,'Cost Pools'!$A$3:$A$8,'Cost Pools'!$B$3:$B$8,"Tarkista KP-numero")</f>
        <v>Accounting</v>
      </c>
      <c r="H2045" s="66" t="str">
        <f>_xlfn.XLOOKUP(F2045,'Cost Pools'!$C$3:$C$13,'Cost Pools'!$D$3:$D$13,"Check CP Number")</f>
        <v>Los Angeles</v>
      </c>
      <c r="I2045" s="67">
        <v>879.62</v>
      </c>
      <c r="J2045" s="68"/>
      <c r="K2045" s="66">
        <v>2951</v>
      </c>
      <c r="L2045" s="68" t="s">
        <v>3140</v>
      </c>
    </row>
    <row r="2046" spans="1:12">
      <c r="A2046" s="63">
        <v>1600</v>
      </c>
      <c r="B2046" s="63" t="s">
        <v>3162</v>
      </c>
      <c r="C2046" s="64" t="s">
        <v>2097</v>
      </c>
      <c r="D2046" s="65">
        <v>43030</v>
      </c>
      <c r="E2046" s="66">
        <v>3</v>
      </c>
      <c r="F2046" s="68"/>
      <c r="G2046" s="66" t="str">
        <f>_xlfn.XLOOKUP(E2046,'Cost Pools'!$A$3:$A$8,'Cost Pools'!$B$3:$B$8,"Tarkista KP-numero")</f>
        <v>Seminars</v>
      </c>
      <c r="H2046" s="66" t="str">
        <f>_xlfn.XLOOKUP(F2046,'Cost Pools'!$C$3:$C$13,'Cost Pools'!$D$3:$D$13,"Check CP Number")</f>
        <v>Check CP Number</v>
      </c>
      <c r="I2046" s="67">
        <v>219.6</v>
      </c>
      <c r="J2046" s="68"/>
      <c r="K2046" s="66">
        <v>2951</v>
      </c>
      <c r="L2046" s="68" t="s">
        <v>3140</v>
      </c>
    </row>
    <row r="2047" spans="1:12">
      <c r="A2047" s="63">
        <v>1600</v>
      </c>
      <c r="B2047" s="63" t="s">
        <v>3162</v>
      </c>
      <c r="C2047" s="64" t="s">
        <v>2098</v>
      </c>
      <c r="D2047" s="65">
        <v>43030</v>
      </c>
      <c r="E2047" s="66">
        <v>2</v>
      </c>
      <c r="F2047" s="66">
        <v>22</v>
      </c>
      <c r="G2047" s="66" t="str">
        <f>_xlfn.XLOOKUP(E2047,'Cost Pools'!$A$3:$A$8,'Cost Pools'!$B$3:$B$8,"Tarkista KP-numero")</f>
        <v>Consulting</v>
      </c>
      <c r="H2047" s="66" t="str">
        <f>_xlfn.XLOOKUP(F2047,'Cost Pools'!$C$3:$C$13,'Cost Pools'!$D$3:$D$13,"Check CP Number")</f>
        <v>Pittsburg</v>
      </c>
      <c r="I2047" s="67">
        <v>1456.68</v>
      </c>
      <c r="J2047" s="68"/>
      <c r="K2047" s="66">
        <v>3099</v>
      </c>
      <c r="L2047" s="68" t="s">
        <v>3145</v>
      </c>
    </row>
    <row r="2048" spans="1:12">
      <c r="A2048" s="63">
        <v>1600</v>
      </c>
      <c r="B2048" s="63" t="s">
        <v>3162</v>
      </c>
      <c r="C2048" s="64" t="s">
        <v>2099</v>
      </c>
      <c r="D2048" s="65">
        <v>43030</v>
      </c>
      <c r="E2048" s="66">
        <v>2</v>
      </c>
      <c r="F2048" s="66">
        <v>22</v>
      </c>
      <c r="G2048" s="66" t="str">
        <f>_xlfn.XLOOKUP(E2048,'Cost Pools'!$A$3:$A$8,'Cost Pools'!$B$3:$B$8,"Tarkista KP-numero")</f>
        <v>Consulting</v>
      </c>
      <c r="H2048" s="66" t="str">
        <f>_xlfn.XLOOKUP(F2048,'Cost Pools'!$C$3:$C$13,'Cost Pools'!$D$3:$D$13,"Check CP Number")</f>
        <v>Pittsburg</v>
      </c>
      <c r="I2048" s="67">
        <v>971.12</v>
      </c>
      <c r="J2048" s="68"/>
      <c r="K2048" s="66">
        <v>3099</v>
      </c>
      <c r="L2048" s="68" t="s">
        <v>3145</v>
      </c>
    </row>
    <row r="2049" spans="1:12">
      <c r="A2049" s="63">
        <v>1600</v>
      </c>
      <c r="B2049" s="63" t="s">
        <v>3162</v>
      </c>
      <c r="C2049" s="64" t="s">
        <v>2100</v>
      </c>
      <c r="D2049" s="65">
        <v>43030</v>
      </c>
      <c r="E2049" s="66">
        <v>1</v>
      </c>
      <c r="F2049" s="66">
        <v>12</v>
      </c>
      <c r="G2049" s="66" t="str">
        <f>_xlfn.XLOOKUP(E2049,'Cost Pools'!$A$3:$A$8,'Cost Pools'!$B$3:$B$8,"Tarkista KP-numero")</f>
        <v>Accounting</v>
      </c>
      <c r="H2049" s="66" t="str">
        <f>_xlfn.XLOOKUP(F2049,'Cost Pools'!$C$3:$C$13,'Cost Pools'!$D$3:$D$13,"Check CP Number")</f>
        <v>Los Angeles</v>
      </c>
      <c r="I2049" s="67">
        <v>1256.5999999999999</v>
      </c>
      <c r="J2049" s="68"/>
      <c r="K2049" s="66">
        <v>3099</v>
      </c>
      <c r="L2049" s="68" t="s">
        <v>3145</v>
      </c>
    </row>
    <row r="2050" spans="1:12">
      <c r="A2050" s="63">
        <v>1600</v>
      </c>
      <c r="B2050" s="63" t="s">
        <v>3162</v>
      </c>
      <c r="C2050" s="64" t="s">
        <v>2101</v>
      </c>
      <c r="D2050" s="65">
        <v>43030</v>
      </c>
      <c r="E2050" s="66">
        <v>1</v>
      </c>
      <c r="F2050" s="66">
        <v>12</v>
      </c>
      <c r="G2050" s="66" t="str">
        <f>_xlfn.XLOOKUP(E2050,'Cost Pools'!$A$3:$A$8,'Cost Pools'!$B$3:$B$8,"Tarkista KP-numero")</f>
        <v>Accounting</v>
      </c>
      <c r="H2050" s="66" t="str">
        <f>_xlfn.XLOOKUP(F2050,'Cost Pools'!$C$3:$C$13,'Cost Pools'!$D$3:$D$13,"Check CP Number")</f>
        <v>Los Angeles</v>
      </c>
      <c r="I2050" s="67">
        <v>971.12</v>
      </c>
      <c r="J2050" s="68"/>
      <c r="K2050" s="66">
        <v>3099</v>
      </c>
      <c r="L2050" s="68" t="s">
        <v>3145</v>
      </c>
    </row>
    <row r="2051" spans="1:12">
      <c r="A2051" s="63">
        <v>1600</v>
      </c>
      <c r="B2051" s="63" t="s">
        <v>3162</v>
      </c>
      <c r="C2051" s="64" t="s">
        <v>2102</v>
      </c>
      <c r="D2051" s="65">
        <v>43030</v>
      </c>
      <c r="E2051" s="66">
        <v>1</v>
      </c>
      <c r="F2051" s="66">
        <v>12</v>
      </c>
      <c r="G2051" s="66" t="str">
        <f>_xlfn.XLOOKUP(E2051,'Cost Pools'!$A$3:$A$8,'Cost Pools'!$B$3:$B$8,"Tarkista KP-numero")</f>
        <v>Accounting</v>
      </c>
      <c r="H2051" s="66" t="str">
        <f>_xlfn.XLOOKUP(F2051,'Cost Pools'!$C$3:$C$13,'Cost Pools'!$D$3:$D$13,"Check CP Number")</f>
        <v>Los Angeles</v>
      </c>
      <c r="I2051" s="67">
        <v>1456.68</v>
      </c>
      <c r="J2051" s="68"/>
      <c r="K2051" s="66">
        <v>3099</v>
      </c>
      <c r="L2051" s="68" t="s">
        <v>3145</v>
      </c>
    </row>
    <row r="2052" spans="1:12">
      <c r="A2052" s="63">
        <v>1600</v>
      </c>
      <c r="B2052" s="63" t="s">
        <v>3162</v>
      </c>
      <c r="C2052" s="64" t="s">
        <v>2103</v>
      </c>
      <c r="D2052" s="65">
        <v>43030</v>
      </c>
      <c r="E2052" s="66">
        <v>2</v>
      </c>
      <c r="F2052" s="66">
        <v>22</v>
      </c>
      <c r="G2052" s="66" t="str">
        <f>_xlfn.XLOOKUP(E2052,'Cost Pools'!$A$3:$A$8,'Cost Pools'!$B$3:$B$8,"Tarkista KP-numero")</f>
        <v>Consulting</v>
      </c>
      <c r="H2052" s="66" t="str">
        <f>_xlfn.XLOOKUP(F2052,'Cost Pools'!$C$3:$C$13,'Cost Pools'!$D$3:$D$13,"Check CP Number")</f>
        <v>Pittsburg</v>
      </c>
      <c r="I2052" s="67">
        <v>1759.24</v>
      </c>
      <c r="J2052" s="68"/>
      <c r="K2052" s="66">
        <v>2792</v>
      </c>
      <c r="L2052" s="68" t="s">
        <v>3132</v>
      </c>
    </row>
    <row r="2053" spans="1:12">
      <c r="A2053" s="63">
        <v>1600</v>
      </c>
      <c r="B2053" s="63" t="s">
        <v>3162</v>
      </c>
      <c r="C2053" s="64" t="s">
        <v>2104</v>
      </c>
      <c r="D2053" s="65">
        <v>43030</v>
      </c>
      <c r="E2053" s="66">
        <v>3</v>
      </c>
      <c r="F2053" s="68"/>
      <c r="G2053" s="66" t="str">
        <f>_xlfn.XLOOKUP(E2053,'Cost Pools'!$A$3:$A$8,'Cost Pools'!$B$3:$B$8,"Tarkista KP-numero")</f>
        <v>Seminars</v>
      </c>
      <c r="H2053" s="66" t="str">
        <f>_xlfn.XLOOKUP(F2053,'Cost Pools'!$C$3:$C$13,'Cost Pools'!$D$3:$D$13,"Check CP Number")</f>
        <v>Check CP Number</v>
      </c>
      <c r="I2053" s="67">
        <v>219.6</v>
      </c>
      <c r="J2053" s="68"/>
      <c r="K2053" s="66">
        <v>2792</v>
      </c>
      <c r="L2053" s="68" t="s">
        <v>3132</v>
      </c>
    </row>
    <row r="2054" spans="1:12">
      <c r="A2054" s="63">
        <v>1600</v>
      </c>
      <c r="B2054" s="63" t="s">
        <v>3162</v>
      </c>
      <c r="C2054" s="64" t="s">
        <v>2105</v>
      </c>
      <c r="D2054" s="65">
        <v>43033</v>
      </c>
      <c r="E2054" s="66">
        <v>1</v>
      </c>
      <c r="F2054" s="66">
        <v>11</v>
      </c>
      <c r="G2054" s="66" t="str">
        <f>_xlfn.XLOOKUP(E2054,'Cost Pools'!$A$3:$A$8,'Cost Pools'!$B$3:$B$8,"Tarkista KP-numero")</f>
        <v>Accounting</v>
      </c>
      <c r="H2054" s="66" t="str">
        <f>_xlfn.XLOOKUP(F2054,'Cost Pools'!$C$3:$C$13,'Cost Pools'!$D$3:$D$13,"Check CP Number")</f>
        <v>New York</v>
      </c>
      <c r="I2054" s="67">
        <v>10628.64</v>
      </c>
      <c r="J2054" s="68"/>
      <c r="K2054" s="66">
        <v>1511</v>
      </c>
      <c r="L2054" s="68" t="s">
        <v>3103</v>
      </c>
    </row>
    <row r="2055" spans="1:12">
      <c r="A2055" s="63">
        <v>1600</v>
      </c>
      <c r="B2055" s="63" t="s">
        <v>3162</v>
      </c>
      <c r="C2055" s="64" t="s">
        <v>2106</v>
      </c>
      <c r="D2055" s="65">
        <v>43033</v>
      </c>
      <c r="E2055" s="66">
        <v>1</v>
      </c>
      <c r="F2055" s="66">
        <v>13</v>
      </c>
      <c r="G2055" s="66" t="str">
        <f>_xlfn.XLOOKUP(E2055,'Cost Pools'!$A$3:$A$8,'Cost Pools'!$B$3:$B$8,"Tarkista KP-numero")</f>
        <v>Accounting</v>
      </c>
      <c r="H2055" s="66" t="str">
        <f>_xlfn.XLOOKUP(F2055,'Cost Pools'!$C$3:$C$13,'Cost Pools'!$D$3:$D$13,"Check CP Number")</f>
        <v>Chicago</v>
      </c>
      <c r="I2055" s="67">
        <v>488</v>
      </c>
      <c r="J2055" s="68"/>
      <c r="K2055" s="66">
        <v>1440</v>
      </c>
      <c r="L2055" s="68" t="s">
        <v>3102</v>
      </c>
    </row>
    <row r="2056" spans="1:12">
      <c r="A2056" s="63">
        <v>1600</v>
      </c>
      <c r="B2056" s="63" t="s">
        <v>3162</v>
      </c>
      <c r="C2056" s="64" t="s">
        <v>2107</v>
      </c>
      <c r="D2056" s="65">
        <v>43033</v>
      </c>
      <c r="E2056" s="66">
        <v>2</v>
      </c>
      <c r="F2056" s="66">
        <v>23</v>
      </c>
      <c r="G2056" s="66" t="str">
        <f>_xlfn.XLOOKUP(E2056,'Cost Pools'!$A$3:$A$8,'Cost Pools'!$B$3:$B$8,"Tarkista KP-numero")</f>
        <v>Consulting</v>
      </c>
      <c r="H2056" s="66" t="str">
        <f>_xlfn.XLOOKUP(F2056,'Cost Pools'!$C$3:$C$13,'Cost Pools'!$D$3:$D$13,"Check CP Number")</f>
        <v>Paris</v>
      </c>
      <c r="I2056" s="67">
        <v>732</v>
      </c>
      <c r="J2056" s="68"/>
      <c r="K2056" s="66">
        <v>2432</v>
      </c>
      <c r="L2056" s="68" t="s">
        <v>3121</v>
      </c>
    </row>
    <row r="2057" spans="1:12">
      <c r="A2057" s="63">
        <v>1600</v>
      </c>
      <c r="B2057" s="63" t="s">
        <v>3162</v>
      </c>
      <c r="C2057" s="64" t="s">
        <v>2108</v>
      </c>
      <c r="D2057" s="65">
        <v>43034</v>
      </c>
      <c r="E2057" s="66">
        <v>2</v>
      </c>
      <c r="F2057" s="66">
        <v>22</v>
      </c>
      <c r="G2057" s="66" t="str">
        <f>_xlfn.XLOOKUP(E2057,'Cost Pools'!$A$3:$A$8,'Cost Pools'!$B$3:$B$8,"Tarkista KP-numero")</f>
        <v>Consulting</v>
      </c>
      <c r="H2057" s="66" t="str">
        <f>_xlfn.XLOOKUP(F2057,'Cost Pools'!$C$3:$C$13,'Cost Pools'!$D$3:$D$13,"Check CP Number")</f>
        <v>Pittsburg</v>
      </c>
      <c r="I2057" s="68"/>
      <c r="J2057" s="67">
        <v>-1019.92</v>
      </c>
      <c r="K2057" s="66">
        <v>2178</v>
      </c>
      <c r="L2057" s="68" t="s">
        <v>3115</v>
      </c>
    </row>
    <row r="2058" spans="1:12">
      <c r="A2058" s="63">
        <v>1600</v>
      </c>
      <c r="B2058" s="63" t="s">
        <v>3162</v>
      </c>
      <c r="C2058" s="64" t="s">
        <v>2109</v>
      </c>
      <c r="D2058" s="65">
        <v>43034</v>
      </c>
      <c r="E2058" s="66">
        <v>2</v>
      </c>
      <c r="F2058" s="66">
        <v>22</v>
      </c>
      <c r="G2058" s="66" t="str">
        <f>_xlfn.XLOOKUP(E2058,'Cost Pools'!$A$3:$A$8,'Cost Pools'!$B$3:$B$8,"Tarkista KP-numero")</f>
        <v>Consulting</v>
      </c>
      <c r="H2058" s="66" t="str">
        <f>_xlfn.XLOOKUP(F2058,'Cost Pools'!$C$3:$C$13,'Cost Pools'!$D$3:$D$13,"Check CP Number")</f>
        <v>Pittsburg</v>
      </c>
      <c r="I2058" s="68"/>
      <c r="J2058" s="67">
        <v>-679.54</v>
      </c>
      <c r="K2058" s="66">
        <v>2178</v>
      </c>
      <c r="L2058" s="68" t="s">
        <v>3115</v>
      </c>
    </row>
    <row r="2059" spans="1:12">
      <c r="A2059" s="63">
        <v>1600</v>
      </c>
      <c r="B2059" s="63" t="s">
        <v>3162</v>
      </c>
      <c r="C2059" s="64" t="s">
        <v>2110</v>
      </c>
      <c r="D2059" s="65">
        <v>43034</v>
      </c>
      <c r="E2059" s="66">
        <v>2</v>
      </c>
      <c r="F2059" s="66">
        <v>22</v>
      </c>
      <c r="G2059" s="66" t="str">
        <f>_xlfn.XLOOKUP(E2059,'Cost Pools'!$A$3:$A$8,'Cost Pools'!$B$3:$B$8,"Tarkista KP-numero")</f>
        <v>Consulting</v>
      </c>
      <c r="H2059" s="66" t="str">
        <f>_xlfn.XLOOKUP(F2059,'Cost Pools'!$C$3:$C$13,'Cost Pools'!$D$3:$D$13,"Check CP Number")</f>
        <v>Pittsburg</v>
      </c>
      <c r="I2059" s="67">
        <v>1019.92</v>
      </c>
      <c r="J2059" s="68"/>
      <c r="K2059" s="66">
        <v>1268</v>
      </c>
      <c r="L2059" s="68" t="s">
        <v>3099</v>
      </c>
    </row>
    <row r="2060" spans="1:12">
      <c r="A2060" s="63">
        <v>1600</v>
      </c>
      <c r="B2060" s="63" t="s">
        <v>3162</v>
      </c>
      <c r="C2060" s="64" t="s">
        <v>2111</v>
      </c>
      <c r="D2060" s="65">
        <v>43034</v>
      </c>
      <c r="E2060" s="66">
        <v>2</v>
      </c>
      <c r="F2060" s="66">
        <v>22</v>
      </c>
      <c r="G2060" s="66" t="str">
        <f>_xlfn.XLOOKUP(E2060,'Cost Pools'!$A$3:$A$8,'Cost Pools'!$B$3:$B$8,"Tarkista KP-numero")</f>
        <v>Consulting</v>
      </c>
      <c r="H2060" s="66" t="str">
        <f>_xlfn.XLOOKUP(F2060,'Cost Pools'!$C$3:$C$13,'Cost Pools'!$D$3:$D$13,"Check CP Number")</f>
        <v>Pittsburg</v>
      </c>
      <c r="I2060" s="67">
        <v>679.54</v>
      </c>
      <c r="J2060" s="68"/>
      <c r="K2060" s="66">
        <v>1268</v>
      </c>
      <c r="L2060" s="68" t="s">
        <v>3099</v>
      </c>
    </row>
    <row r="2061" spans="1:12">
      <c r="A2061" s="63">
        <v>1600</v>
      </c>
      <c r="B2061" s="63" t="s">
        <v>3162</v>
      </c>
      <c r="C2061" s="64" t="s">
        <v>2112</v>
      </c>
      <c r="D2061" s="65">
        <v>43035</v>
      </c>
      <c r="E2061" s="66">
        <v>1</v>
      </c>
      <c r="F2061" s="66">
        <v>12</v>
      </c>
      <c r="G2061" s="66" t="str">
        <f>_xlfn.XLOOKUP(E2061,'Cost Pools'!$A$3:$A$8,'Cost Pools'!$B$3:$B$8,"Tarkista KP-numero")</f>
        <v>Accounting</v>
      </c>
      <c r="H2061" s="66" t="str">
        <f>_xlfn.XLOOKUP(F2061,'Cost Pools'!$C$3:$C$13,'Cost Pools'!$D$3:$D$13,"Check CP Number")</f>
        <v>Los Angeles</v>
      </c>
      <c r="I2061" s="67">
        <v>488</v>
      </c>
      <c r="J2061" s="68"/>
      <c r="K2061" s="66">
        <v>225</v>
      </c>
      <c r="L2061" s="68" t="s">
        <v>3039</v>
      </c>
    </row>
    <row r="2062" spans="1:12">
      <c r="A2062" s="63">
        <v>1600</v>
      </c>
      <c r="B2062" s="63" t="s">
        <v>3162</v>
      </c>
      <c r="C2062" s="64" t="s">
        <v>2113</v>
      </c>
      <c r="D2062" s="65">
        <v>43035</v>
      </c>
      <c r="E2062" s="66">
        <v>1</v>
      </c>
      <c r="F2062" s="66">
        <v>12</v>
      </c>
      <c r="G2062" s="66" t="str">
        <f>_xlfn.XLOOKUP(E2062,'Cost Pools'!$A$3:$A$8,'Cost Pools'!$B$3:$B$8,"Tarkista KP-numero")</f>
        <v>Accounting</v>
      </c>
      <c r="H2062" s="66" t="str">
        <f>_xlfn.XLOOKUP(F2062,'Cost Pools'!$C$3:$C$13,'Cost Pools'!$D$3:$D$13,"Check CP Number")</f>
        <v>Los Angeles</v>
      </c>
      <c r="I2062" s="67">
        <v>488</v>
      </c>
      <c r="J2062" s="68"/>
      <c r="K2062" s="66">
        <v>503</v>
      </c>
      <c r="L2062" s="68" t="s">
        <v>3062</v>
      </c>
    </row>
    <row r="2063" spans="1:12">
      <c r="A2063" s="63">
        <v>1600</v>
      </c>
      <c r="B2063" s="63" t="s">
        <v>3162</v>
      </c>
      <c r="C2063" s="64" t="s">
        <v>2114</v>
      </c>
      <c r="D2063" s="65">
        <v>43035</v>
      </c>
      <c r="E2063" s="66">
        <v>1</v>
      </c>
      <c r="F2063" s="66">
        <v>11</v>
      </c>
      <c r="G2063" s="66" t="str">
        <f>_xlfn.XLOOKUP(E2063,'Cost Pools'!$A$3:$A$8,'Cost Pools'!$B$3:$B$8,"Tarkista KP-numero")</f>
        <v>Accounting</v>
      </c>
      <c r="H2063" s="66" t="str">
        <f>_xlfn.XLOOKUP(F2063,'Cost Pools'!$C$3:$C$13,'Cost Pools'!$D$3:$D$13,"Check CP Number")</f>
        <v>New York</v>
      </c>
      <c r="I2063" s="67">
        <v>4304.16</v>
      </c>
      <c r="J2063" s="68"/>
      <c r="K2063" s="66">
        <v>756</v>
      </c>
      <c r="L2063" s="68" t="s">
        <v>3080</v>
      </c>
    </row>
    <row r="2064" spans="1:12">
      <c r="A2064" s="63">
        <v>1600</v>
      </c>
      <c r="B2064" s="63" t="s">
        <v>3162</v>
      </c>
      <c r="C2064" s="64" t="s">
        <v>2115</v>
      </c>
      <c r="D2064" s="65">
        <v>43035</v>
      </c>
      <c r="E2064" s="66">
        <v>2</v>
      </c>
      <c r="F2064" s="66">
        <v>21</v>
      </c>
      <c r="G2064" s="66" t="str">
        <f>_xlfn.XLOOKUP(E2064,'Cost Pools'!$A$3:$A$8,'Cost Pools'!$B$3:$B$8,"Tarkista KP-numero")</f>
        <v>Consulting</v>
      </c>
      <c r="H2064" s="66" t="str">
        <f>_xlfn.XLOOKUP(F2064,'Cost Pools'!$C$3:$C$13,'Cost Pools'!$D$3:$D$13,"Check CP Number")</f>
        <v>London</v>
      </c>
      <c r="I2064" s="67">
        <v>2954.6</v>
      </c>
      <c r="J2064" s="68"/>
      <c r="K2064" s="66">
        <v>103</v>
      </c>
      <c r="L2064" s="68" t="s">
        <v>3020</v>
      </c>
    </row>
    <row r="2065" spans="1:12">
      <c r="A2065" s="63">
        <v>1600</v>
      </c>
      <c r="B2065" s="63" t="s">
        <v>3162</v>
      </c>
      <c r="C2065" s="64" t="s">
        <v>2116</v>
      </c>
      <c r="D2065" s="65">
        <v>43035</v>
      </c>
      <c r="E2065" s="66">
        <v>1</v>
      </c>
      <c r="F2065" s="66">
        <v>12</v>
      </c>
      <c r="G2065" s="66" t="str">
        <f>_xlfn.XLOOKUP(E2065,'Cost Pools'!$A$3:$A$8,'Cost Pools'!$B$3:$B$8,"Tarkista KP-numero")</f>
        <v>Accounting</v>
      </c>
      <c r="H2065" s="66" t="str">
        <f>_xlfn.XLOOKUP(F2065,'Cost Pools'!$C$3:$C$13,'Cost Pools'!$D$3:$D$13,"Check CP Number")</f>
        <v>Los Angeles</v>
      </c>
      <c r="I2065" s="67">
        <v>488</v>
      </c>
      <c r="J2065" s="68"/>
      <c r="K2065" s="66">
        <v>2457</v>
      </c>
      <c r="L2065" s="68" t="s">
        <v>3165</v>
      </c>
    </row>
    <row r="2066" spans="1:12">
      <c r="A2066" s="63">
        <v>1600</v>
      </c>
      <c r="B2066" s="63" t="s">
        <v>3162</v>
      </c>
      <c r="C2066" s="64" t="s">
        <v>2117</v>
      </c>
      <c r="D2066" s="65">
        <v>43035</v>
      </c>
      <c r="E2066" s="66">
        <v>1</v>
      </c>
      <c r="F2066" s="66">
        <v>12</v>
      </c>
      <c r="G2066" s="66" t="str">
        <f>_xlfn.XLOOKUP(E2066,'Cost Pools'!$A$3:$A$8,'Cost Pools'!$B$3:$B$8,"Tarkista KP-numero")</f>
        <v>Accounting</v>
      </c>
      <c r="H2066" s="66" t="str">
        <f>_xlfn.XLOOKUP(F2066,'Cost Pools'!$C$3:$C$13,'Cost Pools'!$D$3:$D$13,"Check CP Number")</f>
        <v>Los Angeles</v>
      </c>
      <c r="I2066" s="67">
        <v>244</v>
      </c>
      <c r="J2066" s="68"/>
      <c r="K2066" s="66">
        <v>1391</v>
      </c>
      <c r="L2066" s="68" t="s">
        <v>3101</v>
      </c>
    </row>
    <row r="2067" spans="1:12">
      <c r="A2067" s="63">
        <v>1600</v>
      </c>
      <c r="B2067" s="63" t="s">
        <v>3162</v>
      </c>
      <c r="C2067" s="64" t="s">
        <v>2118</v>
      </c>
      <c r="D2067" s="65">
        <v>43035</v>
      </c>
      <c r="E2067" s="66">
        <v>1</v>
      </c>
      <c r="F2067" s="66">
        <v>12</v>
      </c>
      <c r="G2067" s="66" t="str">
        <f>_xlfn.XLOOKUP(E2067,'Cost Pools'!$A$3:$A$8,'Cost Pools'!$B$3:$B$8,"Tarkista KP-numero")</f>
        <v>Accounting</v>
      </c>
      <c r="H2067" s="66" t="str">
        <f>_xlfn.XLOOKUP(F2067,'Cost Pools'!$C$3:$C$13,'Cost Pools'!$D$3:$D$13,"Check CP Number")</f>
        <v>Los Angeles</v>
      </c>
      <c r="I2067" s="67">
        <v>488</v>
      </c>
      <c r="J2067" s="68"/>
      <c r="K2067" s="66">
        <v>2178</v>
      </c>
      <c r="L2067" s="68" t="s">
        <v>3115</v>
      </c>
    </row>
    <row r="2068" spans="1:12">
      <c r="A2068" s="63">
        <v>1600</v>
      </c>
      <c r="B2068" s="63" t="s">
        <v>3162</v>
      </c>
      <c r="C2068" s="64" t="s">
        <v>2119</v>
      </c>
      <c r="D2068" s="65">
        <v>43035</v>
      </c>
      <c r="E2068" s="66">
        <v>6</v>
      </c>
      <c r="F2068" s="66">
        <v>61</v>
      </c>
      <c r="G2068" s="66" t="str">
        <f>_xlfn.XLOOKUP(E2068,'Cost Pools'!$A$3:$A$8,'Cost Pools'!$B$3:$B$8,"Tarkista KP-numero")</f>
        <v>Other Services</v>
      </c>
      <c r="H2068" s="66" t="str">
        <f>_xlfn.XLOOKUP(F2068,'Cost Pools'!$C$3:$C$13,'Cost Pools'!$D$3:$D$13,"Check CP Number")</f>
        <v>New York</v>
      </c>
      <c r="I2068" s="67">
        <v>1939.8</v>
      </c>
      <c r="J2068" s="68"/>
      <c r="K2068" s="66">
        <v>2178</v>
      </c>
      <c r="L2068" s="68" t="s">
        <v>3115</v>
      </c>
    </row>
    <row r="2069" spans="1:12">
      <c r="A2069" s="63">
        <v>1600</v>
      </c>
      <c r="B2069" s="63" t="s">
        <v>3162</v>
      </c>
      <c r="C2069" s="64" t="s">
        <v>2120</v>
      </c>
      <c r="D2069" s="65">
        <v>43035</v>
      </c>
      <c r="E2069" s="66">
        <v>6</v>
      </c>
      <c r="F2069" s="66">
        <v>61</v>
      </c>
      <c r="G2069" s="66" t="str">
        <f>_xlfn.XLOOKUP(E2069,'Cost Pools'!$A$3:$A$8,'Cost Pools'!$B$3:$B$8,"Tarkista KP-numero")</f>
        <v>Other Services</v>
      </c>
      <c r="H2069" s="66" t="str">
        <f>_xlfn.XLOOKUP(F2069,'Cost Pools'!$C$3:$C$13,'Cost Pools'!$D$3:$D$13,"Check CP Number")</f>
        <v>New York</v>
      </c>
      <c r="I2069" s="67">
        <v>2366.8000000000002</v>
      </c>
      <c r="J2069" s="68"/>
      <c r="K2069" s="66">
        <v>2037</v>
      </c>
      <c r="L2069" s="68" t="s">
        <v>3108</v>
      </c>
    </row>
    <row r="2070" spans="1:12">
      <c r="A2070" s="63">
        <v>1600</v>
      </c>
      <c r="B2070" s="63" t="s">
        <v>3162</v>
      </c>
      <c r="C2070" s="64" t="s">
        <v>2121</v>
      </c>
      <c r="D2070" s="65">
        <v>43035</v>
      </c>
      <c r="E2070" s="66">
        <v>1</v>
      </c>
      <c r="F2070" s="66">
        <v>13</v>
      </c>
      <c r="G2070" s="66" t="str">
        <f>_xlfn.XLOOKUP(E2070,'Cost Pools'!$A$3:$A$8,'Cost Pools'!$B$3:$B$8,"Tarkista KP-numero")</f>
        <v>Accounting</v>
      </c>
      <c r="H2070" s="66" t="str">
        <f>_xlfn.XLOOKUP(F2070,'Cost Pools'!$C$3:$C$13,'Cost Pools'!$D$3:$D$13,"Check CP Number")</f>
        <v>Chicago</v>
      </c>
      <c r="I2070" s="67">
        <v>244</v>
      </c>
      <c r="J2070" s="68"/>
      <c r="K2070" s="66">
        <v>3126</v>
      </c>
      <c r="L2070" s="68" t="s">
        <v>3147</v>
      </c>
    </row>
    <row r="2071" spans="1:12">
      <c r="A2071" s="63">
        <v>1600</v>
      </c>
      <c r="B2071" s="63" t="s">
        <v>3162</v>
      </c>
      <c r="C2071" s="64" t="s">
        <v>2122</v>
      </c>
      <c r="D2071" s="65">
        <v>43035</v>
      </c>
      <c r="E2071" s="66">
        <v>6</v>
      </c>
      <c r="F2071" s="66">
        <v>61</v>
      </c>
      <c r="G2071" s="66" t="str">
        <f>_xlfn.XLOOKUP(E2071,'Cost Pools'!$A$3:$A$8,'Cost Pools'!$B$3:$B$8,"Tarkista KP-numero")</f>
        <v>Other Services</v>
      </c>
      <c r="H2071" s="66" t="str">
        <f>_xlfn.XLOOKUP(F2071,'Cost Pools'!$C$3:$C$13,'Cost Pools'!$D$3:$D$13,"Check CP Number")</f>
        <v>New York</v>
      </c>
      <c r="I2071" s="67">
        <v>1732.4</v>
      </c>
      <c r="J2071" s="68"/>
      <c r="K2071" s="66">
        <v>2951</v>
      </c>
      <c r="L2071" s="68" t="s">
        <v>3140</v>
      </c>
    </row>
    <row r="2072" spans="1:12">
      <c r="A2072" s="63">
        <v>1600</v>
      </c>
      <c r="B2072" s="63" t="s">
        <v>3162</v>
      </c>
      <c r="C2072" s="64" t="s">
        <v>2123</v>
      </c>
      <c r="D2072" s="65">
        <v>43036</v>
      </c>
      <c r="E2072" s="66">
        <v>2</v>
      </c>
      <c r="F2072" s="66">
        <v>21</v>
      </c>
      <c r="G2072" s="66" t="str">
        <f>_xlfn.XLOOKUP(E2072,'Cost Pools'!$A$3:$A$8,'Cost Pools'!$B$3:$B$8,"Tarkista KP-numero")</f>
        <v>Consulting</v>
      </c>
      <c r="H2072" s="66" t="str">
        <f>_xlfn.XLOOKUP(F2072,'Cost Pools'!$C$3:$C$13,'Cost Pools'!$D$3:$D$13,"Check CP Number")</f>
        <v>London</v>
      </c>
      <c r="I2072" s="67">
        <v>1371.28</v>
      </c>
      <c r="J2072" s="68"/>
      <c r="K2072" s="66">
        <v>1511</v>
      </c>
      <c r="L2072" s="68" t="s">
        <v>3103</v>
      </c>
    </row>
    <row r="2073" spans="1:12">
      <c r="A2073" s="63">
        <v>1600</v>
      </c>
      <c r="B2073" s="63" t="s">
        <v>3162</v>
      </c>
      <c r="C2073" s="64" t="s">
        <v>2124</v>
      </c>
      <c r="D2073" s="65">
        <v>43036</v>
      </c>
      <c r="E2073" s="66">
        <v>1</v>
      </c>
      <c r="F2073" s="66">
        <v>11</v>
      </c>
      <c r="G2073" s="66" t="str">
        <f>_xlfn.XLOOKUP(E2073,'Cost Pools'!$A$3:$A$8,'Cost Pools'!$B$3:$B$8,"Tarkista KP-numero")</f>
        <v>Accounting</v>
      </c>
      <c r="H2073" s="66" t="str">
        <f>_xlfn.XLOOKUP(F2073,'Cost Pools'!$C$3:$C$13,'Cost Pools'!$D$3:$D$13,"Check CP Number")</f>
        <v>New York</v>
      </c>
      <c r="I2073" s="67">
        <v>10394.4</v>
      </c>
      <c r="J2073" s="68"/>
      <c r="K2073" s="66">
        <v>1511</v>
      </c>
      <c r="L2073" s="68" t="s">
        <v>3103</v>
      </c>
    </row>
    <row r="2074" spans="1:12">
      <c r="A2074" s="63">
        <v>1600</v>
      </c>
      <c r="B2074" s="63" t="s">
        <v>3162</v>
      </c>
      <c r="C2074" s="64" t="s">
        <v>2125</v>
      </c>
      <c r="D2074" s="65">
        <v>43036</v>
      </c>
      <c r="E2074" s="66">
        <v>2</v>
      </c>
      <c r="F2074" s="66">
        <v>21</v>
      </c>
      <c r="G2074" s="66" t="str">
        <f>_xlfn.XLOOKUP(E2074,'Cost Pools'!$A$3:$A$8,'Cost Pools'!$B$3:$B$8,"Tarkista KP-numero")</f>
        <v>Consulting</v>
      </c>
      <c r="H2074" s="66" t="str">
        <f>_xlfn.XLOOKUP(F2074,'Cost Pools'!$C$3:$C$13,'Cost Pools'!$D$3:$D$13,"Check CP Number")</f>
        <v>London</v>
      </c>
      <c r="I2074" s="67">
        <v>11489.59</v>
      </c>
      <c r="J2074" s="68"/>
      <c r="K2074" s="66">
        <v>103</v>
      </c>
      <c r="L2074" s="68" t="s">
        <v>3020</v>
      </c>
    </row>
    <row r="2075" spans="1:12">
      <c r="A2075" s="63">
        <v>1600</v>
      </c>
      <c r="B2075" s="63" t="s">
        <v>3162</v>
      </c>
      <c r="C2075" s="64" t="s">
        <v>2126</v>
      </c>
      <c r="D2075" s="65">
        <v>43036</v>
      </c>
      <c r="E2075" s="66">
        <v>2</v>
      </c>
      <c r="F2075" s="66">
        <v>21</v>
      </c>
      <c r="G2075" s="66" t="str">
        <f>_xlfn.XLOOKUP(E2075,'Cost Pools'!$A$3:$A$8,'Cost Pools'!$B$3:$B$8,"Tarkista KP-numero")</f>
        <v>Consulting</v>
      </c>
      <c r="H2075" s="66" t="str">
        <f>_xlfn.XLOOKUP(F2075,'Cost Pools'!$C$3:$C$13,'Cost Pools'!$D$3:$D$13,"Check CP Number")</f>
        <v>London</v>
      </c>
      <c r="I2075" s="67">
        <v>10801.12</v>
      </c>
      <c r="J2075" s="68"/>
      <c r="K2075" s="66">
        <v>207</v>
      </c>
      <c r="L2075" s="68" t="s">
        <v>3036</v>
      </c>
    </row>
    <row r="2076" spans="1:12">
      <c r="A2076" s="63">
        <v>1600</v>
      </c>
      <c r="B2076" s="63" t="s">
        <v>3162</v>
      </c>
      <c r="C2076" s="64" t="s">
        <v>2127</v>
      </c>
      <c r="D2076" s="65">
        <v>43036</v>
      </c>
      <c r="E2076" s="66">
        <v>1</v>
      </c>
      <c r="F2076" s="66">
        <v>11</v>
      </c>
      <c r="G2076" s="66" t="str">
        <f>_xlfn.XLOOKUP(E2076,'Cost Pools'!$A$3:$A$8,'Cost Pools'!$B$3:$B$8,"Tarkista KP-numero")</f>
        <v>Accounting</v>
      </c>
      <c r="H2076" s="66" t="str">
        <f>_xlfn.XLOOKUP(F2076,'Cost Pools'!$C$3:$C$13,'Cost Pools'!$D$3:$D$13,"Check CP Number")</f>
        <v>New York</v>
      </c>
      <c r="I2076" s="67">
        <v>5808.42</v>
      </c>
      <c r="J2076" s="68"/>
      <c r="K2076" s="66">
        <v>1805</v>
      </c>
      <c r="L2076" s="68" t="s">
        <v>3105</v>
      </c>
    </row>
    <row r="2077" spans="1:12">
      <c r="A2077" s="63">
        <v>1600</v>
      </c>
      <c r="B2077" s="63" t="s">
        <v>3162</v>
      </c>
      <c r="C2077" s="64" t="s">
        <v>2128</v>
      </c>
      <c r="D2077" s="65">
        <v>43036</v>
      </c>
      <c r="E2077" s="66">
        <v>1</v>
      </c>
      <c r="F2077" s="66">
        <v>11</v>
      </c>
      <c r="G2077" s="66" t="str">
        <f>_xlfn.XLOOKUP(E2077,'Cost Pools'!$A$3:$A$8,'Cost Pools'!$B$3:$B$8,"Tarkista KP-numero")</f>
        <v>Accounting</v>
      </c>
      <c r="H2077" s="66" t="str">
        <f>_xlfn.XLOOKUP(F2077,'Cost Pools'!$C$3:$C$13,'Cost Pools'!$D$3:$D$13,"Check CP Number")</f>
        <v>New York</v>
      </c>
      <c r="I2077" s="67">
        <v>185.44</v>
      </c>
      <c r="J2077" s="68"/>
      <c r="K2077" s="66">
        <v>1805</v>
      </c>
      <c r="L2077" s="68" t="s">
        <v>3105</v>
      </c>
    </row>
    <row r="2078" spans="1:12">
      <c r="A2078" s="63">
        <v>1600</v>
      </c>
      <c r="B2078" s="63" t="s">
        <v>3162</v>
      </c>
      <c r="C2078" s="64" t="s">
        <v>2129</v>
      </c>
      <c r="D2078" s="65">
        <v>43036</v>
      </c>
      <c r="E2078" s="66">
        <v>2</v>
      </c>
      <c r="F2078" s="66">
        <v>21</v>
      </c>
      <c r="G2078" s="66" t="str">
        <f>_xlfn.XLOOKUP(E2078,'Cost Pools'!$A$3:$A$8,'Cost Pools'!$B$3:$B$8,"Tarkista KP-numero")</f>
        <v>Consulting</v>
      </c>
      <c r="H2078" s="66" t="str">
        <f>_xlfn.XLOOKUP(F2078,'Cost Pools'!$C$3:$C$13,'Cost Pools'!$D$3:$D$13,"Check CP Number")</f>
        <v>London</v>
      </c>
      <c r="I2078" s="67">
        <v>10511.52</v>
      </c>
      <c r="J2078" s="68"/>
      <c r="K2078" s="66">
        <v>1805</v>
      </c>
      <c r="L2078" s="68" t="s">
        <v>3105</v>
      </c>
    </row>
    <row r="2079" spans="1:12">
      <c r="A2079" s="63">
        <v>1600</v>
      </c>
      <c r="B2079" s="63" t="s">
        <v>3162</v>
      </c>
      <c r="C2079" s="64" t="s">
        <v>2130</v>
      </c>
      <c r="D2079" s="65">
        <v>43036</v>
      </c>
      <c r="E2079" s="66">
        <v>2</v>
      </c>
      <c r="F2079" s="66">
        <v>21</v>
      </c>
      <c r="G2079" s="66" t="str">
        <f>_xlfn.XLOOKUP(E2079,'Cost Pools'!$A$3:$A$8,'Cost Pools'!$B$3:$B$8,"Tarkista KP-numero")</f>
        <v>Consulting</v>
      </c>
      <c r="H2079" s="66" t="str">
        <f>_xlfn.XLOOKUP(F2079,'Cost Pools'!$C$3:$C$13,'Cost Pools'!$D$3:$D$13,"Check CP Number")</f>
        <v>London</v>
      </c>
      <c r="I2079" s="67">
        <v>3050</v>
      </c>
      <c r="J2079" s="68"/>
      <c r="K2079" s="66">
        <v>1805</v>
      </c>
      <c r="L2079" s="68" t="s">
        <v>3105</v>
      </c>
    </row>
    <row r="2080" spans="1:12">
      <c r="A2080" s="63">
        <v>1600</v>
      </c>
      <c r="B2080" s="63" t="s">
        <v>3162</v>
      </c>
      <c r="C2080" s="64" t="s">
        <v>2131</v>
      </c>
      <c r="D2080" s="65">
        <v>43036</v>
      </c>
      <c r="E2080" s="66">
        <v>2</v>
      </c>
      <c r="F2080" s="66">
        <v>21</v>
      </c>
      <c r="G2080" s="66" t="str">
        <f>_xlfn.XLOOKUP(E2080,'Cost Pools'!$A$3:$A$8,'Cost Pools'!$B$3:$B$8,"Tarkista KP-numero")</f>
        <v>Consulting</v>
      </c>
      <c r="H2080" s="66" t="str">
        <f>_xlfn.XLOOKUP(F2080,'Cost Pools'!$C$3:$C$13,'Cost Pools'!$D$3:$D$13,"Check CP Number")</f>
        <v>London</v>
      </c>
      <c r="I2080" s="67">
        <v>463.6</v>
      </c>
      <c r="J2080" s="68"/>
      <c r="K2080" s="66">
        <v>1805</v>
      </c>
      <c r="L2080" s="68" t="s">
        <v>3105</v>
      </c>
    </row>
    <row r="2081" spans="1:12">
      <c r="A2081" s="63">
        <v>1600</v>
      </c>
      <c r="B2081" s="63" t="s">
        <v>3162</v>
      </c>
      <c r="C2081" s="64" t="s">
        <v>2132</v>
      </c>
      <c r="D2081" s="65">
        <v>43036</v>
      </c>
      <c r="E2081" s="66">
        <v>1</v>
      </c>
      <c r="F2081" s="66">
        <v>11</v>
      </c>
      <c r="G2081" s="66" t="str">
        <f>_xlfn.XLOOKUP(E2081,'Cost Pools'!$A$3:$A$8,'Cost Pools'!$B$3:$B$8,"Tarkista KP-numero")</f>
        <v>Accounting</v>
      </c>
      <c r="H2081" s="66" t="str">
        <f>_xlfn.XLOOKUP(F2081,'Cost Pools'!$C$3:$C$13,'Cost Pools'!$D$3:$D$13,"Check CP Number")</f>
        <v>New York</v>
      </c>
      <c r="I2081" s="67">
        <v>5247.22</v>
      </c>
      <c r="J2081" s="68"/>
      <c r="K2081" s="66">
        <v>1805</v>
      </c>
      <c r="L2081" s="68" t="s">
        <v>3105</v>
      </c>
    </row>
    <row r="2082" spans="1:12">
      <c r="A2082" s="63">
        <v>1600</v>
      </c>
      <c r="B2082" s="63" t="s">
        <v>3162</v>
      </c>
      <c r="C2082" s="64" t="s">
        <v>2133</v>
      </c>
      <c r="D2082" s="65">
        <v>43036</v>
      </c>
      <c r="E2082" s="66">
        <v>1</v>
      </c>
      <c r="F2082" s="66">
        <v>11</v>
      </c>
      <c r="G2082" s="66" t="str">
        <f>_xlfn.XLOOKUP(E2082,'Cost Pools'!$A$3:$A$8,'Cost Pools'!$B$3:$B$8,"Tarkista KP-numero")</f>
        <v>Accounting</v>
      </c>
      <c r="H2082" s="66" t="str">
        <f>_xlfn.XLOOKUP(F2082,'Cost Pools'!$C$3:$C$13,'Cost Pools'!$D$3:$D$13,"Check CP Number")</f>
        <v>New York</v>
      </c>
      <c r="I2082" s="67">
        <v>1185.8399999999999</v>
      </c>
      <c r="J2082" s="68"/>
      <c r="K2082" s="66">
        <v>1805</v>
      </c>
      <c r="L2082" s="68" t="s">
        <v>3105</v>
      </c>
    </row>
    <row r="2083" spans="1:12">
      <c r="A2083" s="63">
        <v>1600</v>
      </c>
      <c r="B2083" s="63" t="s">
        <v>3162</v>
      </c>
      <c r="C2083" s="64" t="s">
        <v>2134</v>
      </c>
      <c r="D2083" s="65">
        <v>43036</v>
      </c>
      <c r="E2083" s="66">
        <v>1</v>
      </c>
      <c r="F2083" s="66">
        <v>11</v>
      </c>
      <c r="G2083" s="66" t="str">
        <f>_xlfn.XLOOKUP(E2083,'Cost Pools'!$A$3:$A$8,'Cost Pools'!$B$3:$B$8,"Tarkista KP-numero")</f>
        <v>Accounting</v>
      </c>
      <c r="H2083" s="66" t="str">
        <f>_xlfn.XLOOKUP(F2083,'Cost Pools'!$C$3:$C$13,'Cost Pools'!$D$3:$D$13,"Check CP Number")</f>
        <v>New York</v>
      </c>
      <c r="I2083" s="67">
        <v>180.56</v>
      </c>
      <c r="J2083" s="68"/>
      <c r="K2083" s="66">
        <v>1805</v>
      </c>
      <c r="L2083" s="68" t="s">
        <v>3105</v>
      </c>
    </row>
    <row r="2084" spans="1:12">
      <c r="A2084" s="63">
        <v>1600</v>
      </c>
      <c r="B2084" s="63" t="s">
        <v>3162</v>
      </c>
      <c r="C2084" s="64" t="s">
        <v>2135</v>
      </c>
      <c r="D2084" s="65">
        <v>43036</v>
      </c>
      <c r="E2084" s="66">
        <v>1</v>
      </c>
      <c r="F2084" s="66">
        <v>11</v>
      </c>
      <c r="G2084" s="66" t="str">
        <f>_xlfn.XLOOKUP(E2084,'Cost Pools'!$A$3:$A$8,'Cost Pools'!$B$3:$B$8,"Tarkista KP-numero")</f>
        <v>Accounting</v>
      </c>
      <c r="H2084" s="66" t="str">
        <f>_xlfn.XLOOKUP(F2084,'Cost Pools'!$C$3:$C$13,'Cost Pools'!$D$3:$D$13,"Check CP Number")</f>
        <v>New York</v>
      </c>
      <c r="I2084" s="67">
        <v>6729.52</v>
      </c>
      <c r="J2084" s="68"/>
      <c r="K2084" s="66">
        <v>1805</v>
      </c>
      <c r="L2084" s="68" t="s">
        <v>3105</v>
      </c>
    </row>
    <row r="2085" spans="1:12">
      <c r="A2085" s="63">
        <v>1600</v>
      </c>
      <c r="B2085" s="63" t="s">
        <v>3162</v>
      </c>
      <c r="C2085" s="64" t="s">
        <v>2136</v>
      </c>
      <c r="D2085" s="65">
        <v>43036</v>
      </c>
      <c r="E2085" s="66">
        <v>1</v>
      </c>
      <c r="F2085" s="66">
        <v>11</v>
      </c>
      <c r="G2085" s="66" t="str">
        <f>_xlfn.XLOOKUP(E2085,'Cost Pools'!$A$3:$A$8,'Cost Pools'!$B$3:$B$8,"Tarkista KP-numero")</f>
        <v>Accounting</v>
      </c>
      <c r="H2085" s="66" t="str">
        <f>_xlfn.XLOOKUP(F2085,'Cost Pools'!$C$3:$C$13,'Cost Pools'!$D$3:$D$13,"Check CP Number")</f>
        <v>New York</v>
      </c>
      <c r="I2085" s="67">
        <v>1647</v>
      </c>
      <c r="J2085" s="68"/>
      <c r="K2085" s="66">
        <v>1805</v>
      </c>
      <c r="L2085" s="68" t="s">
        <v>3105</v>
      </c>
    </row>
    <row r="2086" spans="1:12">
      <c r="A2086" s="63">
        <v>1600</v>
      </c>
      <c r="B2086" s="63" t="s">
        <v>3162</v>
      </c>
      <c r="C2086" s="64" t="s">
        <v>2137</v>
      </c>
      <c r="D2086" s="65">
        <v>43036</v>
      </c>
      <c r="E2086" s="66">
        <v>1</v>
      </c>
      <c r="F2086" s="66">
        <v>11</v>
      </c>
      <c r="G2086" s="66" t="str">
        <f>_xlfn.XLOOKUP(E2086,'Cost Pools'!$A$3:$A$8,'Cost Pools'!$B$3:$B$8,"Tarkista KP-numero")</f>
        <v>Accounting</v>
      </c>
      <c r="H2086" s="66" t="str">
        <f>_xlfn.XLOOKUP(F2086,'Cost Pools'!$C$3:$C$13,'Cost Pools'!$D$3:$D$13,"Check CP Number")</f>
        <v>New York</v>
      </c>
      <c r="I2086" s="67">
        <v>278.16000000000003</v>
      </c>
      <c r="J2086" s="68"/>
      <c r="K2086" s="66">
        <v>1805</v>
      </c>
      <c r="L2086" s="68" t="s">
        <v>3105</v>
      </c>
    </row>
    <row r="2087" spans="1:12">
      <c r="A2087" s="63">
        <v>1600</v>
      </c>
      <c r="B2087" s="63" t="s">
        <v>3162</v>
      </c>
      <c r="C2087" s="64" t="s">
        <v>2138</v>
      </c>
      <c r="D2087" s="65">
        <v>43036</v>
      </c>
      <c r="E2087" s="66">
        <v>6</v>
      </c>
      <c r="F2087" s="66">
        <v>61</v>
      </c>
      <c r="G2087" s="66" t="str">
        <f>_xlfn.XLOOKUP(E2087,'Cost Pools'!$A$3:$A$8,'Cost Pools'!$B$3:$B$8,"Tarkista KP-numero")</f>
        <v>Other Services</v>
      </c>
      <c r="H2087" s="66" t="str">
        <f>_xlfn.XLOOKUP(F2087,'Cost Pools'!$C$3:$C$13,'Cost Pools'!$D$3:$D$13,"Check CP Number")</f>
        <v>New York</v>
      </c>
      <c r="I2087" s="67">
        <v>4808.0200000000004</v>
      </c>
      <c r="J2087" s="68"/>
      <c r="K2087" s="66">
        <v>1805</v>
      </c>
      <c r="L2087" s="68" t="s">
        <v>3105</v>
      </c>
    </row>
    <row r="2088" spans="1:12">
      <c r="A2088" s="63">
        <v>1600</v>
      </c>
      <c r="B2088" s="63" t="s">
        <v>3162</v>
      </c>
      <c r="C2088" s="64" t="s">
        <v>2139</v>
      </c>
      <c r="D2088" s="65">
        <v>43036</v>
      </c>
      <c r="E2088" s="66">
        <v>6</v>
      </c>
      <c r="F2088" s="66">
        <v>61</v>
      </c>
      <c r="G2088" s="66" t="str">
        <f>_xlfn.XLOOKUP(E2088,'Cost Pools'!$A$3:$A$8,'Cost Pools'!$B$3:$B$8,"Tarkista KP-numero")</f>
        <v>Other Services</v>
      </c>
      <c r="H2088" s="66" t="str">
        <f>_xlfn.XLOOKUP(F2088,'Cost Pools'!$C$3:$C$13,'Cost Pools'!$D$3:$D$13,"Check CP Number")</f>
        <v>New York</v>
      </c>
      <c r="I2088" s="67">
        <v>1098</v>
      </c>
      <c r="J2088" s="68"/>
      <c r="K2088" s="66">
        <v>1805</v>
      </c>
      <c r="L2088" s="68" t="s">
        <v>3105</v>
      </c>
    </row>
    <row r="2089" spans="1:12">
      <c r="A2089" s="63">
        <v>1600</v>
      </c>
      <c r="B2089" s="63" t="s">
        <v>3162</v>
      </c>
      <c r="C2089" s="64" t="s">
        <v>2140</v>
      </c>
      <c r="D2089" s="65">
        <v>43036</v>
      </c>
      <c r="E2089" s="66">
        <v>6</v>
      </c>
      <c r="F2089" s="66">
        <v>61</v>
      </c>
      <c r="G2089" s="66" t="str">
        <f>_xlfn.XLOOKUP(E2089,'Cost Pools'!$A$3:$A$8,'Cost Pools'!$B$3:$B$8,"Tarkista KP-numero")</f>
        <v>Other Services</v>
      </c>
      <c r="H2089" s="66" t="str">
        <f>_xlfn.XLOOKUP(F2089,'Cost Pools'!$C$3:$C$13,'Cost Pools'!$D$3:$D$13,"Check CP Number")</f>
        <v>New York</v>
      </c>
      <c r="I2089" s="67">
        <v>1506.7</v>
      </c>
      <c r="J2089" s="68"/>
      <c r="K2089" s="66">
        <v>1805</v>
      </c>
      <c r="L2089" s="68" t="s">
        <v>3105</v>
      </c>
    </row>
    <row r="2090" spans="1:12">
      <c r="A2090" s="63">
        <v>1600</v>
      </c>
      <c r="B2090" s="63" t="s">
        <v>3162</v>
      </c>
      <c r="C2090" s="64" t="s">
        <v>2141</v>
      </c>
      <c r="D2090" s="65">
        <v>43036</v>
      </c>
      <c r="E2090" s="66">
        <v>2</v>
      </c>
      <c r="F2090" s="66">
        <v>21</v>
      </c>
      <c r="G2090" s="66" t="str">
        <f>_xlfn.XLOOKUP(E2090,'Cost Pools'!$A$3:$A$8,'Cost Pools'!$B$3:$B$8,"Tarkista KP-numero")</f>
        <v>Consulting</v>
      </c>
      <c r="H2090" s="66" t="str">
        <f>_xlfn.XLOOKUP(F2090,'Cost Pools'!$C$3:$C$13,'Cost Pools'!$D$3:$D$13,"Check CP Number")</f>
        <v>London</v>
      </c>
      <c r="I2090" s="67">
        <v>3428.2</v>
      </c>
      <c r="J2090" s="68"/>
      <c r="K2090" s="66">
        <v>1268</v>
      </c>
      <c r="L2090" s="68" t="s">
        <v>3099</v>
      </c>
    </row>
    <row r="2091" spans="1:12">
      <c r="A2091" s="63">
        <v>1600</v>
      </c>
      <c r="B2091" s="63" t="s">
        <v>3162</v>
      </c>
      <c r="C2091" s="64" t="s">
        <v>2142</v>
      </c>
      <c r="D2091" s="65">
        <v>43036</v>
      </c>
      <c r="E2091" s="66">
        <v>6</v>
      </c>
      <c r="F2091" s="66">
        <v>61</v>
      </c>
      <c r="G2091" s="66" t="str">
        <f>_xlfn.XLOOKUP(E2091,'Cost Pools'!$A$3:$A$8,'Cost Pools'!$B$3:$B$8,"Tarkista KP-numero")</f>
        <v>Other Services</v>
      </c>
      <c r="H2091" s="66" t="str">
        <f>_xlfn.XLOOKUP(F2091,'Cost Pools'!$C$3:$C$13,'Cost Pools'!$D$3:$D$13,"Check CP Number")</f>
        <v>New York</v>
      </c>
      <c r="I2091" s="67">
        <v>5856</v>
      </c>
      <c r="J2091" s="68"/>
      <c r="K2091" s="66">
        <v>3081</v>
      </c>
      <c r="L2091" s="68" t="s">
        <v>3144</v>
      </c>
    </row>
    <row r="2092" spans="1:12">
      <c r="A2092" s="63">
        <v>1600</v>
      </c>
      <c r="B2092" s="63" t="s">
        <v>3162</v>
      </c>
      <c r="C2092" s="64" t="s">
        <v>2143</v>
      </c>
      <c r="D2092" s="65">
        <v>43036</v>
      </c>
      <c r="E2092" s="66">
        <v>2</v>
      </c>
      <c r="F2092" s="66">
        <v>21</v>
      </c>
      <c r="G2092" s="66" t="str">
        <f>_xlfn.XLOOKUP(E2092,'Cost Pools'!$A$3:$A$8,'Cost Pools'!$B$3:$B$8,"Tarkista KP-numero")</f>
        <v>Consulting</v>
      </c>
      <c r="H2092" s="66" t="str">
        <f>_xlfn.XLOOKUP(F2092,'Cost Pools'!$C$3:$C$13,'Cost Pools'!$D$3:$D$13,"Check CP Number")</f>
        <v>London</v>
      </c>
      <c r="I2092" s="67">
        <v>8230.1200000000008</v>
      </c>
      <c r="J2092" s="68"/>
      <c r="K2092" s="66">
        <v>2792</v>
      </c>
      <c r="L2092" s="68" t="s">
        <v>3132</v>
      </c>
    </row>
    <row r="2093" spans="1:12">
      <c r="A2093" s="63">
        <v>1600</v>
      </c>
      <c r="B2093" s="63" t="s">
        <v>3162</v>
      </c>
      <c r="C2093" s="64" t="s">
        <v>2144</v>
      </c>
      <c r="D2093" s="65">
        <v>43037</v>
      </c>
      <c r="E2093" s="66">
        <v>6</v>
      </c>
      <c r="F2093" s="66">
        <v>61</v>
      </c>
      <c r="G2093" s="66" t="str">
        <f>_xlfn.XLOOKUP(E2093,'Cost Pools'!$A$3:$A$8,'Cost Pools'!$B$3:$B$8,"Tarkista KP-numero")</f>
        <v>Other Services</v>
      </c>
      <c r="H2093" s="66" t="str">
        <f>_xlfn.XLOOKUP(F2093,'Cost Pools'!$C$3:$C$13,'Cost Pools'!$D$3:$D$13,"Check CP Number")</f>
        <v>New York</v>
      </c>
      <c r="I2093" s="67">
        <v>1293.2</v>
      </c>
      <c r="J2093" s="68"/>
      <c r="K2093" s="66">
        <v>93</v>
      </c>
      <c r="L2093" s="68" t="s">
        <v>3015</v>
      </c>
    </row>
    <row r="2094" spans="1:12">
      <c r="A2094" s="63">
        <v>1600</v>
      </c>
      <c r="B2094" s="63" t="s">
        <v>3162</v>
      </c>
      <c r="C2094" s="64" t="s">
        <v>2145</v>
      </c>
      <c r="D2094" s="65">
        <v>43037</v>
      </c>
      <c r="E2094" s="66">
        <v>6</v>
      </c>
      <c r="F2094" s="66">
        <v>62</v>
      </c>
      <c r="G2094" s="66" t="str">
        <f>_xlfn.XLOOKUP(E2094,'Cost Pools'!$A$3:$A$8,'Cost Pools'!$B$3:$B$8,"Tarkista KP-numero")</f>
        <v>Other Services</v>
      </c>
      <c r="H2094" s="66" t="str">
        <f>_xlfn.XLOOKUP(F2094,'Cost Pools'!$C$3:$C$13,'Cost Pools'!$D$3:$D$13,"Check CP Number")</f>
        <v>Los Angeles</v>
      </c>
      <c r="I2094" s="67">
        <v>2031.3</v>
      </c>
      <c r="J2094" s="68"/>
      <c r="K2094" s="66">
        <v>93</v>
      </c>
      <c r="L2094" s="68" t="s">
        <v>3015</v>
      </c>
    </row>
    <row r="2095" spans="1:12">
      <c r="A2095" s="63">
        <v>1600</v>
      </c>
      <c r="B2095" s="63" t="s">
        <v>3162</v>
      </c>
      <c r="C2095" s="64" t="s">
        <v>2146</v>
      </c>
      <c r="D2095" s="65">
        <v>43037</v>
      </c>
      <c r="E2095" s="66">
        <v>1</v>
      </c>
      <c r="F2095" s="66">
        <v>12</v>
      </c>
      <c r="G2095" s="66" t="str">
        <f>_xlfn.XLOOKUP(E2095,'Cost Pools'!$A$3:$A$8,'Cost Pools'!$B$3:$B$8,"Tarkista KP-numero")</f>
        <v>Accounting</v>
      </c>
      <c r="H2095" s="66" t="str">
        <f>_xlfn.XLOOKUP(F2095,'Cost Pools'!$C$3:$C$13,'Cost Pools'!$D$3:$D$13,"Check CP Number")</f>
        <v>Los Angeles</v>
      </c>
      <c r="I2095" s="67">
        <v>488</v>
      </c>
      <c r="J2095" s="68"/>
      <c r="K2095" s="66">
        <v>313</v>
      </c>
      <c r="L2095" s="68" t="s">
        <v>3051</v>
      </c>
    </row>
    <row r="2096" spans="1:12">
      <c r="A2096" s="63">
        <v>1600</v>
      </c>
      <c r="B2096" s="63" t="s">
        <v>3162</v>
      </c>
      <c r="C2096" s="64" t="s">
        <v>2147</v>
      </c>
      <c r="D2096" s="65">
        <v>43037</v>
      </c>
      <c r="E2096" s="66">
        <v>1</v>
      </c>
      <c r="F2096" s="66">
        <v>12</v>
      </c>
      <c r="G2096" s="66" t="str">
        <f>_xlfn.XLOOKUP(E2096,'Cost Pools'!$A$3:$A$8,'Cost Pools'!$B$3:$B$8,"Tarkista KP-numero")</f>
        <v>Accounting</v>
      </c>
      <c r="H2096" s="66" t="str">
        <f>_xlfn.XLOOKUP(F2096,'Cost Pools'!$C$3:$C$13,'Cost Pools'!$D$3:$D$13,"Check CP Number")</f>
        <v>Los Angeles</v>
      </c>
      <c r="I2096" s="67">
        <v>1695.8</v>
      </c>
      <c r="J2096" s="68"/>
      <c r="K2096" s="66">
        <v>469</v>
      </c>
      <c r="L2096" s="68" t="s">
        <v>3059</v>
      </c>
    </row>
    <row r="2097" spans="1:12">
      <c r="A2097" s="63">
        <v>1600</v>
      </c>
      <c r="B2097" s="63" t="s">
        <v>3162</v>
      </c>
      <c r="C2097" s="64" t="s">
        <v>2148</v>
      </c>
      <c r="D2097" s="65">
        <v>43037</v>
      </c>
      <c r="E2097" s="66">
        <v>1</v>
      </c>
      <c r="F2097" s="66">
        <v>12</v>
      </c>
      <c r="G2097" s="66" t="str">
        <f>_xlfn.XLOOKUP(E2097,'Cost Pools'!$A$3:$A$8,'Cost Pools'!$B$3:$B$8,"Tarkista KP-numero")</f>
        <v>Accounting</v>
      </c>
      <c r="H2097" s="66" t="str">
        <f>_xlfn.XLOOKUP(F2097,'Cost Pools'!$C$3:$C$13,'Cost Pools'!$D$3:$D$13,"Check CP Number")</f>
        <v>Los Angeles</v>
      </c>
      <c r="I2097" s="67">
        <v>488</v>
      </c>
      <c r="J2097" s="68"/>
      <c r="K2097" s="66">
        <v>503</v>
      </c>
      <c r="L2097" s="68" t="s">
        <v>3062</v>
      </c>
    </row>
    <row r="2098" spans="1:12">
      <c r="A2098" s="63">
        <v>1600</v>
      </c>
      <c r="B2098" s="63" t="s">
        <v>3162</v>
      </c>
      <c r="C2098" s="64" t="s">
        <v>2149</v>
      </c>
      <c r="D2098" s="65">
        <v>43037</v>
      </c>
      <c r="E2098" s="66">
        <v>1</v>
      </c>
      <c r="F2098" s="66">
        <v>12</v>
      </c>
      <c r="G2098" s="66" t="str">
        <f>_xlfn.XLOOKUP(E2098,'Cost Pools'!$A$3:$A$8,'Cost Pools'!$B$3:$B$8,"Tarkista KP-numero")</f>
        <v>Accounting</v>
      </c>
      <c r="H2098" s="66" t="str">
        <f>_xlfn.XLOOKUP(F2098,'Cost Pools'!$C$3:$C$13,'Cost Pools'!$D$3:$D$13,"Check CP Number")</f>
        <v>Los Angeles</v>
      </c>
      <c r="I2098" s="67">
        <v>488</v>
      </c>
      <c r="J2098" s="68"/>
      <c r="K2098" s="66">
        <v>682</v>
      </c>
      <c r="L2098" s="68" t="s">
        <v>3075</v>
      </c>
    </row>
    <row r="2099" spans="1:12">
      <c r="A2099" s="63">
        <v>1600</v>
      </c>
      <c r="B2099" s="63" t="s">
        <v>3162</v>
      </c>
      <c r="C2099" s="64" t="s">
        <v>2150</v>
      </c>
      <c r="D2099" s="65">
        <v>43037</v>
      </c>
      <c r="E2099" s="66">
        <v>1</v>
      </c>
      <c r="F2099" s="66">
        <v>12</v>
      </c>
      <c r="G2099" s="66" t="str">
        <f>_xlfn.XLOOKUP(E2099,'Cost Pools'!$A$3:$A$8,'Cost Pools'!$B$3:$B$8,"Tarkista KP-numero")</f>
        <v>Accounting</v>
      </c>
      <c r="H2099" s="66" t="str">
        <f>_xlfn.XLOOKUP(F2099,'Cost Pools'!$C$3:$C$13,'Cost Pools'!$D$3:$D$13,"Check CP Number")</f>
        <v>Los Angeles</v>
      </c>
      <c r="I2099" s="67">
        <v>488</v>
      </c>
      <c r="J2099" s="68"/>
      <c r="K2099" s="66">
        <v>971</v>
      </c>
      <c r="L2099" s="68" t="s">
        <v>3090</v>
      </c>
    </row>
    <row r="2100" spans="1:12">
      <c r="A2100" s="63">
        <v>1600</v>
      </c>
      <c r="B2100" s="63" t="s">
        <v>3162</v>
      </c>
      <c r="C2100" s="64" t="s">
        <v>2151</v>
      </c>
      <c r="D2100" s="65">
        <v>43037</v>
      </c>
      <c r="E2100" s="66">
        <v>1</v>
      </c>
      <c r="F2100" s="66">
        <v>12</v>
      </c>
      <c r="G2100" s="66" t="str">
        <f>_xlfn.XLOOKUP(E2100,'Cost Pools'!$A$3:$A$8,'Cost Pools'!$B$3:$B$8,"Tarkista KP-numero")</f>
        <v>Accounting</v>
      </c>
      <c r="H2100" s="66" t="str">
        <f>_xlfn.XLOOKUP(F2100,'Cost Pools'!$C$3:$C$13,'Cost Pools'!$D$3:$D$13,"Check CP Number")</f>
        <v>Los Angeles</v>
      </c>
      <c r="I2100" s="67">
        <v>1256.5999999999999</v>
      </c>
      <c r="J2100" s="68"/>
      <c r="K2100" s="66">
        <v>971</v>
      </c>
      <c r="L2100" s="68" t="s">
        <v>3090</v>
      </c>
    </row>
    <row r="2101" spans="1:12">
      <c r="A2101" s="63">
        <v>1600</v>
      </c>
      <c r="B2101" s="63" t="s">
        <v>3162</v>
      </c>
      <c r="C2101" s="64" t="s">
        <v>2152</v>
      </c>
      <c r="D2101" s="65">
        <v>43037</v>
      </c>
      <c r="E2101" s="66">
        <v>1</v>
      </c>
      <c r="F2101" s="66">
        <v>12</v>
      </c>
      <c r="G2101" s="66" t="str">
        <f>_xlfn.XLOOKUP(E2101,'Cost Pools'!$A$3:$A$8,'Cost Pools'!$B$3:$B$8,"Tarkista KP-numero")</f>
        <v>Accounting</v>
      </c>
      <c r="H2101" s="66" t="str">
        <f>_xlfn.XLOOKUP(F2101,'Cost Pools'!$C$3:$C$13,'Cost Pools'!$D$3:$D$13,"Check CP Number")</f>
        <v>Los Angeles</v>
      </c>
      <c r="I2101" s="67">
        <v>1949.56</v>
      </c>
      <c r="J2101" s="68"/>
      <c r="K2101" s="66">
        <v>978</v>
      </c>
      <c r="L2101" s="68" t="s">
        <v>3091</v>
      </c>
    </row>
    <row r="2102" spans="1:12">
      <c r="A2102" s="63">
        <v>1600</v>
      </c>
      <c r="B2102" s="63" t="s">
        <v>3162</v>
      </c>
      <c r="C2102" s="64" t="s">
        <v>2153</v>
      </c>
      <c r="D2102" s="65">
        <v>43037</v>
      </c>
      <c r="E2102" s="66">
        <v>6</v>
      </c>
      <c r="F2102" s="66">
        <v>62</v>
      </c>
      <c r="G2102" s="66" t="str">
        <f>_xlfn.XLOOKUP(E2102,'Cost Pools'!$A$3:$A$8,'Cost Pools'!$B$3:$B$8,"Tarkista KP-numero")</f>
        <v>Other Services</v>
      </c>
      <c r="H2102" s="66" t="str">
        <f>_xlfn.XLOOKUP(F2102,'Cost Pools'!$C$3:$C$13,'Cost Pools'!$D$3:$D$13,"Check CP Number")</f>
        <v>Los Angeles</v>
      </c>
      <c r="I2102" s="67">
        <v>1195.5999999999999</v>
      </c>
      <c r="J2102" s="68"/>
      <c r="K2102" s="66">
        <v>1008</v>
      </c>
      <c r="L2102" s="68" t="s">
        <v>3093</v>
      </c>
    </row>
    <row r="2103" spans="1:12">
      <c r="A2103" s="63">
        <v>1600</v>
      </c>
      <c r="B2103" s="63" t="s">
        <v>3162</v>
      </c>
      <c r="C2103" s="64" t="s">
        <v>2154</v>
      </c>
      <c r="D2103" s="65">
        <v>43037</v>
      </c>
      <c r="E2103" s="66">
        <v>3</v>
      </c>
      <c r="F2103" s="68"/>
      <c r="G2103" s="66" t="str">
        <f>_xlfn.XLOOKUP(E2103,'Cost Pools'!$A$3:$A$8,'Cost Pools'!$B$3:$B$8,"Tarkista KP-numero")</f>
        <v>Seminars</v>
      </c>
      <c r="H2103" s="66" t="str">
        <f>_xlfn.XLOOKUP(F2103,'Cost Pools'!$C$3:$C$13,'Cost Pools'!$D$3:$D$13,"Check CP Number")</f>
        <v>Check CP Number</v>
      </c>
      <c r="I2103" s="67">
        <v>219.6</v>
      </c>
      <c r="J2103" s="68"/>
      <c r="K2103" s="66">
        <v>2284</v>
      </c>
      <c r="L2103" s="68" t="s">
        <v>3119</v>
      </c>
    </row>
    <row r="2104" spans="1:12">
      <c r="A2104" s="63">
        <v>1600</v>
      </c>
      <c r="B2104" s="63" t="s">
        <v>3162</v>
      </c>
      <c r="C2104" s="64" t="s">
        <v>2155</v>
      </c>
      <c r="D2104" s="65">
        <v>43037</v>
      </c>
      <c r="E2104" s="66">
        <v>1</v>
      </c>
      <c r="F2104" s="66">
        <v>12</v>
      </c>
      <c r="G2104" s="66" t="str">
        <f>_xlfn.XLOOKUP(E2104,'Cost Pools'!$A$3:$A$8,'Cost Pools'!$B$3:$B$8,"Tarkista KP-numero")</f>
        <v>Accounting</v>
      </c>
      <c r="H2104" s="66" t="str">
        <f>_xlfn.XLOOKUP(F2104,'Cost Pools'!$C$3:$C$13,'Cost Pools'!$D$3:$D$13,"Check CP Number")</f>
        <v>Los Angeles</v>
      </c>
      <c r="I2104" s="67">
        <v>2928</v>
      </c>
      <c r="J2104" s="68"/>
      <c r="K2104" s="66">
        <v>2497</v>
      </c>
      <c r="L2104" s="68" t="s">
        <v>3164</v>
      </c>
    </row>
    <row r="2105" spans="1:12">
      <c r="A2105" s="63">
        <v>1600</v>
      </c>
      <c r="B2105" s="63" t="s">
        <v>3162</v>
      </c>
      <c r="C2105" s="64" t="s">
        <v>2156</v>
      </c>
      <c r="D2105" s="65">
        <v>43037</v>
      </c>
      <c r="E2105" s="66">
        <v>6</v>
      </c>
      <c r="F2105" s="66">
        <v>62</v>
      </c>
      <c r="G2105" s="66" t="str">
        <f>_xlfn.XLOOKUP(E2105,'Cost Pools'!$A$3:$A$8,'Cost Pools'!$B$3:$B$8,"Tarkista KP-numero")</f>
        <v>Other Services</v>
      </c>
      <c r="H2105" s="66" t="str">
        <f>_xlfn.XLOOKUP(F2105,'Cost Pools'!$C$3:$C$13,'Cost Pools'!$D$3:$D$13,"Check CP Number")</f>
        <v>Los Angeles</v>
      </c>
      <c r="I2105" s="67">
        <v>507.83</v>
      </c>
      <c r="J2105" s="68"/>
      <c r="K2105" s="66">
        <v>2748</v>
      </c>
      <c r="L2105" s="68" t="s">
        <v>3131</v>
      </c>
    </row>
    <row r="2106" spans="1:12">
      <c r="A2106" s="63">
        <v>1600</v>
      </c>
      <c r="B2106" s="63" t="s">
        <v>3162</v>
      </c>
      <c r="C2106" s="64" t="s">
        <v>2157</v>
      </c>
      <c r="D2106" s="65">
        <v>43037</v>
      </c>
      <c r="E2106" s="66">
        <v>1</v>
      </c>
      <c r="F2106" s="66">
        <v>12</v>
      </c>
      <c r="G2106" s="66" t="str">
        <f>_xlfn.XLOOKUP(E2106,'Cost Pools'!$A$3:$A$8,'Cost Pools'!$B$3:$B$8,"Tarkista KP-numero")</f>
        <v>Accounting</v>
      </c>
      <c r="H2106" s="66" t="str">
        <f>_xlfn.XLOOKUP(F2106,'Cost Pools'!$C$3:$C$13,'Cost Pools'!$D$3:$D$13,"Check CP Number")</f>
        <v>Los Angeles</v>
      </c>
      <c r="I2106" s="67">
        <v>4139.46</v>
      </c>
      <c r="J2106" s="68"/>
      <c r="K2106" s="66">
        <v>1126</v>
      </c>
      <c r="L2106" s="68" t="s">
        <v>3096</v>
      </c>
    </row>
    <row r="2107" spans="1:12">
      <c r="A2107" s="63">
        <v>1600</v>
      </c>
      <c r="B2107" s="63" t="s">
        <v>3162</v>
      </c>
      <c r="C2107" s="64" t="s">
        <v>2158</v>
      </c>
      <c r="D2107" s="65">
        <v>43037</v>
      </c>
      <c r="E2107" s="66">
        <v>2</v>
      </c>
      <c r="F2107" s="66">
        <v>21</v>
      </c>
      <c r="G2107" s="66" t="str">
        <f>_xlfn.XLOOKUP(E2107,'Cost Pools'!$A$3:$A$8,'Cost Pools'!$B$3:$B$8,"Tarkista KP-numero")</f>
        <v>Consulting</v>
      </c>
      <c r="H2107" s="66" t="str">
        <f>_xlfn.XLOOKUP(F2107,'Cost Pools'!$C$3:$C$13,'Cost Pools'!$D$3:$D$13,"Check CP Number")</f>
        <v>London</v>
      </c>
      <c r="I2107" s="67">
        <v>2822.76</v>
      </c>
      <c r="J2107" s="68"/>
      <c r="K2107" s="66">
        <v>1126</v>
      </c>
      <c r="L2107" s="68" t="s">
        <v>3096</v>
      </c>
    </row>
    <row r="2108" spans="1:12">
      <c r="A2108" s="63">
        <v>1600</v>
      </c>
      <c r="B2108" s="63" t="s">
        <v>3162</v>
      </c>
      <c r="C2108" s="64" t="s">
        <v>2159</v>
      </c>
      <c r="D2108" s="65">
        <v>43037</v>
      </c>
      <c r="E2108" s="66">
        <v>1</v>
      </c>
      <c r="F2108" s="66">
        <v>12</v>
      </c>
      <c r="G2108" s="66" t="str">
        <f>_xlfn.XLOOKUP(E2108,'Cost Pools'!$A$3:$A$8,'Cost Pools'!$B$3:$B$8,"Tarkista KP-numero")</f>
        <v>Accounting</v>
      </c>
      <c r="H2108" s="66" t="str">
        <f>_xlfn.XLOOKUP(F2108,'Cost Pools'!$C$3:$C$13,'Cost Pools'!$D$3:$D$13,"Check CP Number")</f>
        <v>Los Angeles</v>
      </c>
      <c r="I2108" s="67">
        <v>1256.5999999999999</v>
      </c>
      <c r="J2108" s="68"/>
      <c r="K2108" s="66">
        <v>1511</v>
      </c>
      <c r="L2108" s="68" t="s">
        <v>3103</v>
      </c>
    </row>
    <row r="2109" spans="1:12">
      <c r="A2109" s="63">
        <v>1600</v>
      </c>
      <c r="B2109" s="63" t="s">
        <v>3162</v>
      </c>
      <c r="C2109" s="64" t="s">
        <v>2160</v>
      </c>
      <c r="D2109" s="65">
        <v>43037</v>
      </c>
      <c r="E2109" s="66">
        <v>1</v>
      </c>
      <c r="F2109" s="66">
        <v>12</v>
      </c>
      <c r="G2109" s="66" t="str">
        <f>_xlfn.XLOOKUP(E2109,'Cost Pools'!$A$3:$A$8,'Cost Pools'!$B$3:$B$8,"Tarkista KP-numero")</f>
        <v>Accounting</v>
      </c>
      <c r="H2109" s="66" t="str">
        <f>_xlfn.XLOOKUP(F2109,'Cost Pools'!$C$3:$C$13,'Cost Pools'!$D$3:$D$13,"Check CP Number")</f>
        <v>Los Angeles</v>
      </c>
      <c r="I2109" s="67">
        <v>1005.28</v>
      </c>
      <c r="J2109" s="68"/>
      <c r="K2109" s="66">
        <v>1511</v>
      </c>
      <c r="L2109" s="68" t="s">
        <v>3103</v>
      </c>
    </row>
    <row r="2110" spans="1:12">
      <c r="A2110" s="63">
        <v>1600</v>
      </c>
      <c r="B2110" s="63" t="s">
        <v>3162</v>
      </c>
      <c r="C2110" s="64" t="s">
        <v>2161</v>
      </c>
      <c r="D2110" s="65">
        <v>43037</v>
      </c>
      <c r="E2110" s="66">
        <v>6</v>
      </c>
      <c r="F2110" s="66">
        <v>62</v>
      </c>
      <c r="G2110" s="66" t="str">
        <f>_xlfn.XLOOKUP(E2110,'Cost Pools'!$A$3:$A$8,'Cost Pools'!$B$3:$B$8,"Tarkista KP-numero")</f>
        <v>Other Services</v>
      </c>
      <c r="H2110" s="66" t="str">
        <f>_xlfn.XLOOKUP(F2110,'Cost Pools'!$C$3:$C$13,'Cost Pools'!$D$3:$D$13,"Check CP Number")</f>
        <v>Los Angeles</v>
      </c>
      <c r="I2110" s="67">
        <v>507.83</v>
      </c>
      <c r="J2110" s="68"/>
      <c r="K2110" s="66">
        <v>1511</v>
      </c>
      <c r="L2110" s="68" t="s">
        <v>3103</v>
      </c>
    </row>
    <row r="2111" spans="1:12">
      <c r="A2111" s="63">
        <v>1600</v>
      </c>
      <c r="B2111" s="63" t="s">
        <v>3162</v>
      </c>
      <c r="C2111" s="64" t="s">
        <v>2162</v>
      </c>
      <c r="D2111" s="65">
        <v>43037</v>
      </c>
      <c r="E2111" s="66">
        <v>3</v>
      </c>
      <c r="F2111" s="68"/>
      <c r="G2111" s="66" t="str">
        <f>_xlfn.XLOOKUP(E2111,'Cost Pools'!$A$3:$A$8,'Cost Pools'!$B$3:$B$8,"Tarkista KP-numero")</f>
        <v>Seminars</v>
      </c>
      <c r="H2111" s="66" t="str">
        <f>_xlfn.XLOOKUP(F2111,'Cost Pools'!$C$3:$C$13,'Cost Pools'!$D$3:$D$13,"Check CP Number")</f>
        <v>Check CP Number</v>
      </c>
      <c r="I2111" s="67">
        <v>231.8</v>
      </c>
      <c r="J2111" s="68"/>
      <c r="K2111" s="66">
        <v>283</v>
      </c>
      <c r="L2111" s="68" t="s">
        <v>3047</v>
      </c>
    </row>
    <row r="2112" spans="1:12">
      <c r="A2112" s="63">
        <v>1600</v>
      </c>
      <c r="B2112" s="63" t="s">
        <v>3162</v>
      </c>
      <c r="C2112" s="64" t="s">
        <v>2163</v>
      </c>
      <c r="D2112" s="65">
        <v>43037</v>
      </c>
      <c r="E2112" s="66">
        <v>3</v>
      </c>
      <c r="F2112" s="68"/>
      <c r="G2112" s="66" t="str">
        <f>_xlfn.XLOOKUP(E2112,'Cost Pools'!$A$3:$A$8,'Cost Pools'!$B$3:$B$8,"Tarkista KP-numero")</f>
        <v>Seminars</v>
      </c>
      <c r="H2112" s="66" t="str">
        <f>_xlfn.XLOOKUP(F2112,'Cost Pools'!$C$3:$C$13,'Cost Pools'!$D$3:$D$13,"Check CP Number")</f>
        <v>Check CP Number</v>
      </c>
      <c r="I2112" s="67">
        <v>219.6</v>
      </c>
      <c r="J2112" s="68"/>
      <c r="K2112" s="66">
        <v>100</v>
      </c>
      <c r="L2112" s="68" t="s">
        <v>3017</v>
      </c>
    </row>
    <row r="2113" spans="1:12">
      <c r="A2113" s="63">
        <v>1600</v>
      </c>
      <c r="B2113" s="63" t="s">
        <v>3162</v>
      </c>
      <c r="C2113" s="64" t="s">
        <v>2164</v>
      </c>
      <c r="D2113" s="65">
        <v>43037</v>
      </c>
      <c r="E2113" s="66">
        <v>1</v>
      </c>
      <c r="F2113" s="66">
        <v>12</v>
      </c>
      <c r="G2113" s="66" t="str">
        <f>_xlfn.XLOOKUP(E2113,'Cost Pools'!$A$3:$A$8,'Cost Pools'!$B$3:$B$8,"Tarkista KP-numero")</f>
        <v>Accounting</v>
      </c>
      <c r="H2113" s="66" t="str">
        <f>_xlfn.XLOOKUP(F2113,'Cost Pools'!$C$3:$C$13,'Cost Pools'!$D$3:$D$13,"Check CP Number")</f>
        <v>Los Angeles</v>
      </c>
      <c r="I2113" s="67">
        <v>1256.5999999999999</v>
      </c>
      <c r="J2113" s="68"/>
      <c r="K2113" s="66">
        <v>515</v>
      </c>
      <c r="L2113" s="68" t="s">
        <v>3063</v>
      </c>
    </row>
    <row r="2114" spans="1:12">
      <c r="A2114" s="63">
        <v>1600</v>
      </c>
      <c r="B2114" s="63" t="s">
        <v>3162</v>
      </c>
      <c r="C2114" s="64" t="s">
        <v>2165</v>
      </c>
      <c r="D2114" s="65">
        <v>43037</v>
      </c>
      <c r="E2114" s="66">
        <v>1</v>
      </c>
      <c r="F2114" s="66">
        <v>12</v>
      </c>
      <c r="G2114" s="66" t="str">
        <f>_xlfn.XLOOKUP(E2114,'Cost Pools'!$A$3:$A$8,'Cost Pools'!$B$3:$B$8,"Tarkista KP-numero")</f>
        <v>Accounting</v>
      </c>
      <c r="H2114" s="66" t="str">
        <f>_xlfn.XLOOKUP(F2114,'Cost Pools'!$C$3:$C$13,'Cost Pools'!$D$3:$D$13,"Check CP Number")</f>
        <v>Los Angeles</v>
      </c>
      <c r="I2114" s="67">
        <v>1281</v>
      </c>
      <c r="J2114" s="68"/>
      <c r="K2114" s="66">
        <v>515</v>
      </c>
      <c r="L2114" s="68" t="s">
        <v>3063</v>
      </c>
    </row>
    <row r="2115" spans="1:12">
      <c r="A2115" s="63">
        <v>1600</v>
      </c>
      <c r="B2115" s="63" t="s">
        <v>3162</v>
      </c>
      <c r="C2115" s="64" t="s">
        <v>2166</v>
      </c>
      <c r="D2115" s="65">
        <v>43037</v>
      </c>
      <c r="E2115" s="66">
        <v>1</v>
      </c>
      <c r="F2115" s="66">
        <v>12</v>
      </c>
      <c r="G2115" s="66" t="str">
        <f>_xlfn.XLOOKUP(E2115,'Cost Pools'!$A$3:$A$8,'Cost Pools'!$B$3:$B$8,"Tarkista KP-numero")</f>
        <v>Accounting</v>
      </c>
      <c r="H2115" s="66" t="str">
        <f>_xlfn.XLOOKUP(F2115,'Cost Pools'!$C$3:$C$13,'Cost Pools'!$D$3:$D$13,"Check CP Number")</f>
        <v>Los Angeles</v>
      </c>
      <c r="I2115" s="67">
        <v>854</v>
      </c>
      <c r="J2115" s="68"/>
      <c r="K2115" s="66">
        <v>515</v>
      </c>
      <c r="L2115" s="68" t="s">
        <v>3063</v>
      </c>
    </row>
    <row r="2116" spans="1:12">
      <c r="A2116" s="63">
        <v>1600</v>
      </c>
      <c r="B2116" s="63" t="s">
        <v>3162</v>
      </c>
      <c r="C2116" s="64" t="s">
        <v>2167</v>
      </c>
      <c r="D2116" s="65">
        <v>43037</v>
      </c>
      <c r="E2116" s="66">
        <v>1</v>
      </c>
      <c r="F2116" s="66">
        <v>12</v>
      </c>
      <c r="G2116" s="66" t="str">
        <f>_xlfn.XLOOKUP(E2116,'Cost Pools'!$A$3:$A$8,'Cost Pools'!$B$3:$B$8,"Tarkista KP-numero")</f>
        <v>Accounting</v>
      </c>
      <c r="H2116" s="66" t="str">
        <f>_xlfn.XLOOKUP(F2116,'Cost Pools'!$C$3:$C$13,'Cost Pools'!$D$3:$D$13,"Check CP Number")</f>
        <v>Los Angeles</v>
      </c>
      <c r="I2116" s="67">
        <v>879.62</v>
      </c>
      <c r="J2116" s="68"/>
      <c r="K2116" s="66">
        <v>133</v>
      </c>
      <c r="L2116" s="68" t="s">
        <v>3028</v>
      </c>
    </row>
    <row r="2117" spans="1:12">
      <c r="A2117" s="63">
        <v>1600</v>
      </c>
      <c r="B2117" s="63" t="s">
        <v>3162</v>
      </c>
      <c r="C2117" s="64" t="s">
        <v>2168</v>
      </c>
      <c r="D2117" s="65">
        <v>43037</v>
      </c>
      <c r="E2117" s="66">
        <v>6</v>
      </c>
      <c r="F2117" s="66">
        <v>62</v>
      </c>
      <c r="G2117" s="66" t="str">
        <f>_xlfn.XLOOKUP(E2117,'Cost Pools'!$A$3:$A$8,'Cost Pools'!$B$3:$B$8,"Tarkista KP-numero")</f>
        <v>Other Services</v>
      </c>
      <c r="H2117" s="66" t="str">
        <f>_xlfn.XLOOKUP(F2117,'Cost Pools'!$C$3:$C$13,'Cost Pools'!$D$3:$D$13,"Check CP Number")</f>
        <v>Los Angeles</v>
      </c>
      <c r="I2117" s="67">
        <v>585.6</v>
      </c>
      <c r="J2117" s="68"/>
      <c r="K2117" s="66">
        <v>2803</v>
      </c>
      <c r="L2117" s="68" t="s">
        <v>3134</v>
      </c>
    </row>
    <row r="2118" spans="1:12">
      <c r="A2118" s="63">
        <v>1600</v>
      </c>
      <c r="B2118" s="63" t="s">
        <v>3162</v>
      </c>
      <c r="C2118" s="64" t="s">
        <v>2169</v>
      </c>
      <c r="D2118" s="65">
        <v>43037</v>
      </c>
      <c r="E2118" s="66">
        <v>1</v>
      </c>
      <c r="F2118" s="66">
        <v>12</v>
      </c>
      <c r="G2118" s="66" t="str">
        <f>_xlfn.XLOOKUP(E2118,'Cost Pools'!$A$3:$A$8,'Cost Pools'!$B$3:$B$8,"Tarkista KP-numero")</f>
        <v>Accounting</v>
      </c>
      <c r="H2118" s="66" t="str">
        <f>_xlfn.XLOOKUP(F2118,'Cost Pools'!$C$3:$C$13,'Cost Pools'!$D$3:$D$13,"Check CP Number")</f>
        <v>Los Angeles</v>
      </c>
      <c r="I2118" s="67">
        <v>1622.6</v>
      </c>
      <c r="J2118" s="68"/>
      <c r="K2118" s="66">
        <v>2628</v>
      </c>
      <c r="L2118" s="68" t="s">
        <v>3163</v>
      </c>
    </row>
    <row r="2119" spans="1:12">
      <c r="A2119" s="63">
        <v>1600</v>
      </c>
      <c r="B2119" s="63" t="s">
        <v>3162</v>
      </c>
      <c r="C2119" s="64" t="s">
        <v>2170</v>
      </c>
      <c r="D2119" s="65">
        <v>43037</v>
      </c>
      <c r="E2119" s="66">
        <v>1</v>
      </c>
      <c r="F2119" s="66">
        <v>12</v>
      </c>
      <c r="G2119" s="66" t="str">
        <f>_xlfn.XLOOKUP(E2119,'Cost Pools'!$A$3:$A$8,'Cost Pools'!$B$3:$B$8,"Tarkista KP-numero")</f>
        <v>Accounting</v>
      </c>
      <c r="H2119" s="66" t="str">
        <f>_xlfn.XLOOKUP(F2119,'Cost Pools'!$C$3:$C$13,'Cost Pools'!$D$3:$D$13,"Check CP Number")</f>
        <v>Los Angeles</v>
      </c>
      <c r="I2119" s="67">
        <v>732</v>
      </c>
      <c r="J2119" s="68"/>
      <c r="K2119" s="66">
        <v>2628</v>
      </c>
      <c r="L2119" s="68" t="s">
        <v>3163</v>
      </c>
    </row>
    <row r="2120" spans="1:12">
      <c r="A2120" s="63">
        <v>1600</v>
      </c>
      <c r="B2120" s="63" t="s">
        <v>3162</v>
      </c>
      <c r="C2120" s="64" t="s">
        <v>2171</v>
      </c>
      <c r="D2120" s="65">
        <v>43037</v>
      </c>
      <c r="E2120" s="66">
        <v>1</v>
      </c>
      <c r="F2120" s="66">
        <v>12</v>
      </c>
      <c r="G2120" s="66" t="str">
        <f>_xlfn.XLOOKUP(E2120,'Cost Pools'!$A$3:$A$8,'Cost Pools'!$B$3:$B$8,"Tarkista KP-numero")</f>
        <v>Accounting</v>
      </c>
      <c r="H2120" s="66" t="str">
        <f>_xlfn.XLOOKUP(F2120,'Cost Pools'!$C$3:$C$13,'Cost Pools'!$D$3:$D$13,"Check CP Number")</f>
        <v>Los Angeles</v>
      </c>
      <c r="I2120" s="67">
        <v>976</v>
      </c>
      <c r="J2120" s="68"/>
      <c r="K2120" s="66">
        <v>2457</v>
      </c>
      <c r="L2120" s="68" t="s">
        <v>3165</v>
      </c>
    </row>
    <row r="2121" spans="1:12">
      <c r="A2121" s="63">
        <v>1600</v>
      </c>
      <c r="B2121" s="63" t="s">
        <v>3162</v>
      </c>
      <c r="C2121" s="64" t="s">
        <v>2172</v>
      </c>
      <c r="D2121" s="65">
        <v>43037</v>
      </c>
      <c r="E2121" s="66">
        <v>1</v>
      </c>
      <c r="F2121" s="66">
        <v>12</v>
      </c>
      <c r="G2121" s="66" t="str">
        <f>_xlfn.XLOOKUP(E2121,'Cost Pools'!$A$3:$A$8,'Cost Pools'!$B$3:$B$8,"Tarkista KP-numero")</f>
        <v>Accounting</v>
      </c>
      <c r="H2121" s="66" t="str">
        <f>_xlfn.XLOOKUP(F2121,'Cost Pools'!$C$3:$C$13,'Cost Pools'!$D$3:$D$13,"Check CP Number")</f>
        <v>Los Angeles</v>
      </c>
      <c r="I2121" s="67">
        <v>488</v>
      </c>
      <c r="J2121" s="68"/>
      <c r="K2121" s="66">
        <v>2457</v>
      </c>
      <c r="L2121" s="68" t="s">
        <v>3165</v>
      </c>
    </row>
    <row r="2122" spans="1:12">
      <c r="A2122" s="63">
        <v>1600</v>
      </c>
      <c r="B2122" s="63" t="s">
        <v>3162</v>
      </c>
      <c r="C2122" s="64" t="s">
        <v>2173</v>
      </c>
      <c r="D2122" s="65">
        <v>43037</v>
      </c>
      <c r="E2122" s="66">
        <v>1</v>
      </c>
      <c r="F2122" s="66">
        <v>12</v>
      </c>
      <c r="G2122" s="66" t="str">
        <f>_xlfn.XLOOKUP(E2122,'Cost Pools'!$A$3:$A$8,'Cost Pools'!$B$3:$B$8,"Tarkista KP-numero")</f>
        <v>Accounting</v>
      </c>
      <c r="H2122" s="66" t="str">
        <f>_xlfn.XLOOKUP(F2122,'Cost Pools'!$C$3:$C$13,'Cost Pools'!$D$3:$D$13,"Check CP Number")</f>
        <v>Los Angeles</v>
      </c>
      <c r="I2122" s="67">
        <v>3769.8</v>
      </c>
      <c r="J2122" s="68"/>
      <c r="K2122" s="66">
        <v>756</v>
      </c>
      <c r="L2122" s="68" t="s">
        <v>3080</v>
      </c>
    </row>
    <row r="2123" spans="1:12">
      <c r="A2123" s="63">
        <v>1600</v>
      </c>
      <c r="B2123" s="63" t="s">
        <v>3162</v>
      </c>
      <c r="C2123" s="64" t="s">
        <v>2174</v>
      </c>
      <c r="D2123" s="65">
        <v>43037</v>
      </c>
      <c r="E2123" s="66">
        <v>6</v>
      </c>
      <c r="F2123" s="66">
        <v>62</v>
      </c>
      <c r="G2123" s="66" t="str">
        <f>_xlfn.XLOOKUP(E2123,'Cost Pools'!$A$3:$A$8,'Cost Pools'!$B$3:$B$8,"Tarkista KP-numero")</f>
        <v>Other Services</v>
      </c>
      <c r="H2123" s="66" t="str">
        <f>_xlfn.XLOOKUP(F2123,'Cost Pools'!$C$3:$C$13,'Cost Pools'!$D$3:$D$13,"Check CP Number")</f>
        <v>Los Angeles</v>
      </c>
      <c r="I2123" s="67">
        <v>836.92</v>
      </c>
      <c r="J2123" s="68"/>
      <c r="K2123" s="66">
        <v>811</v>
      </c>
      <c r="L2123" s="68" t="s">
        <v>3083</v>
      </c>
    </row>
    <row r="2124" spans="1:12">
      <c r="A2124" s="63">
        <v>1600</v>
      </c>
      <c r="B2124" s="63" t="s">
        <v>3162</v>
      </c>
      <c r="C2124" s="64" t="s">
        <v>2175</v>
      </c>
      <c r="D2124" s="65">
        <v>43037</v>
      </c>
      <c r="E2124" s="66">
        <v>1</v>
      </c>
      <c r="F2124" s="66">
        <v>12</v>
      </c>
      <c r="G2124" s="66" t="str">
        <f>_xlfn.XLOOKUP(E2124,'Cost Pools'!$A$3:$A$8,'Cost Pools'!$B$3:$B$8,"Tarkista KP-numero")</f>
        <v>Accounting</v>
      </c>
      <c r="H2124" s="66" t="str">
        <f>_xlfn.XLOOKUP(F2124,'Cost Pools'!$C$3:$C$13,'Cost Pools'!$D$3:$D$13,"Check CP Number")</f>
        <v>Los Angeles</v>
      </c>
      <c r="I2124" s="67">
        <v>1187.06</v>
      </c>
      <c r="J2124" s="68"/>
      <c r="K2124" s="66">
        <v>811</v>
      </c>
      <c r="L2124" s="68" t="s">
        <v>3083</v>
      </c>
    </row>
    <row r="2125" spans="1:12">
      <c r="A2125" s="63">
        <v>1600</v>
      </c>
      <c r="B2125" s="63" t="s">
        <v>3162</v>
      </c>
      <c r="C2125" s="64" t="s">
        <v>2176</v>
      </c>
      <c r="D2125" s="65">
        <v>43037</v>
      </c>
      <c r="E2125" s="66">
        <v>1</v>
      </c>
      <c r="F2125" s="66">
        <v>12</v>
      </c>
      <c r="G2125" s="66" t="str">
        <f>_xlfn.XLOOKUP(E2125,'Cost Pools'!$A$3:$A$8,'Cost Pools'!$B$3:$B$8,"Tarkista KP-numero")</f>
        <v>Accounting</v>
      </c>
      <c r="H2125" s="66" t="str">
        <f>_xlfn.XLOOKUP(F2125,'Cost Pools'!$C$3:$C$13,'Cost Pools'!$D$3:$D$13,"Check CP Number")</f>
        <v>Los Angeles</v>
      </c>
      <c r="I2125" s="67">
        <v>879.62</v>
      </c>
      <c r="J2125" s="68"/>
      <c r="K2125" s="66">
        <v>811</v>
      </c>
      <c r="L2125" s="68" t="s">
        <v>3083</v>
      </c>
    </row>
    <row r="2126" spans="1:12">
      <c r="A2126" s="63">
        <v>1600</v>
      </c>
      <c r="B2126" s="63" t="s">
        <v>3162</v>
      </c>
      <c r="C2126" s="64" t="s">
        <v>2177</v>
      </c>
      <c r="D2126" s="65">
        <v>43037</v>
      </c>
      <c r="E2126" s="66">
        <v>1</v>
      </c>
      <c r="F2126" s="66">
        <v>11</v>
      </c>
      <c r="G2126" s="66" t="str">
        <f>_xlfn.XLOOKUP(E2126,'Cost Pools'!$A$3:$A$8,'Cost Pools'!$B$3:$B$8,"Tarkista KP-numero")</f>
        <v>Accounting</v>
      </c>
      <c r="H2126" s="66" t="str">
        <f>_xlfn.XLOOKUP(F2126,'Cost Pools'!$C$3:$C$13,'Cost Pools'!$D$3:$D$13,"Check CP Number")</f>
        <v>New York</v>
      </c>
      <c r="I2126" s="67">
        <v>3708.8</v>
      </c>
      <c r="J2126" s="68"/>
      <c r="K2126" s="66">
        <v>2432</v>
      </c>
      <c r="L2126" s="68" t="s">
        <v>3121</v>
      </c>
    </row>
    <row r="2127" spans="1:12">
      <c r="A2127" s="63">
        <v>1600</v>
      </c>
      <c r="B2127" s="63" t="s">
        <v>3162</v>
      </c>
      <c r="C2127" s="64" t="s">
        <v>2178</v>
      </c>
      <c r="D2127" s="65">
        <v>43037</v>
      </c>
      <c r="E2127" s="66">
        <v>1</v>
      </c>
      <c r="F2127" s="66">
        <v>12</v>
      </c>
      <c r="G2127" s="66" t="str">
        <f>_xlfn.XLOOKUP(E2127,'Cost Pools'!$A$3:$A$8,'Cost Pools'!$B$3:$B$8,"Tarkista KP-numero")</f>
        <v>Accounting</v>
      </c>
      <c r="H2127" s="66" t="str">
        <f>_xlfn.XLOOKUP(F2127,'Cost Pools'!$C$3:$C$13,'Cost Pools'!$D$3:$D$13,"Check CP Number")</f>
        <v>Los Angeles</v>
      </c>
      <c r="I2127" s="67">
        <v>1135.82</v>
      </c>
      <c r="J2127" s="68"/>
      <c r="K2127" s="66">
        <v>611</v>
      </c>
      <c r="L2127" s="68" t="s">
        <v>3070</v>
      </c>
    </row>
    <row r="2128" spans="1:12">
      <c r="A2128" s="63">
        <v>1600</v>
      </c>
      <c r="B2128" s="63" t="s">
        <v>3162</v>
      </c>
      <c r="C2128" s="64" t="s">
        <v>2179</v>
      </c>
      <c r="D2128" s="65">
        <v>43037</v>
      </c>
      <c r="E2128" s="66">
        <v>1</v>
      </c>
      <c r="F2128" s="66">
        <v>12</v>
      </c>
      <c r="G2128" s="66" t="str">
        <f>_xlfn.XLOOKUP(E2128,'Cost Pools'!$A$3:$A$8,'Cost Pools'!$B$3:$B$8,"Tarkista KP-numero")</f>
        <v>Accounting</v>
      </c>
      <c r="H2128" s="66" t="str">
        <f>_xlfn.XLOOKUP(F2128,'Cost Pools'!$C$3:$C$13,'Cost Pools'!$D$3:$D$13,"Check CP Number")</f>
        <v>Los Angeles</v>
      </c>
      <c r="I2128" s="67">
        <v>879.62</v>
      </c>
      <c r="J2128" s="68"/>
      <c r="K2128" s="66">
        <v>611</v>
      </c>
      <c r="L2128" s="68" t="s">
        <v>3070</v>
      </c>
    </row>
    <row r="2129" spans="1:12">
      <c r="A2129" s="63">
        <v>1600</v>
      </c>
      <c r="B2129" s="63" t="s">
        <v>3162</v>
      </c>
      <c r="C2129" s="64" t="s">
        <v>2180</v>
      </c>
      <c r="D2129" s="65">
        <v>43037</v>
      </c>
      <c r="E2129" s="66">
        <v>1</v>
      </c>
      <c r="F2129" s="66">
        <v>12</v>
      </c>
      <c r="G2129" s="66" t="str">
        <f>_xlfn.XLOOKUP(E2129,'Cost Pools'!$A$3:$A$8,'Cost Pools'!$B$3:$B$8,"Tarkista KP-numero")</f>
        <v>Accounting</v>
      </c>
      <c r="H2129" s="66" t="str">
        <f>_xlfn.XLOOKUP(F2129,'Cost Pools'!$C$3:$C$13,'Cost Pools'!$D$3:$D$13,"Check CP Number")</f>
        <v>Los Angeles</v>
      </c>
      <c r="I2129" s="67">
        <v>879.62</v>
      </c>
      <c r="J2129" s="68"/>
      <c r="K2129" s="66">
        <v>611</v>
      </c>
      <c r="L2129" s="68" t="s">
        <v>3070</v>
      </c>
    </row>
    <row r="2130" spans="1:12">
      <c r="A2130" s="63">
        <v>1600</v>
      </c>
      <c r="B2130" s="63" t="s">
        <v>3162</v>
      </c>
      <c r="C2130" s="64" t="s">
        <v>2181</v>
      </c>
      <c r="D2130" s="65">
        <v>43037</v>
      </c>
      <c r="E2130" s="66">
        <v>2</v>
      </c>
      <c r="F2130" s="66">
        <v>22</v>
      </c>
      <c r="G2130" s="66" t="str">
        <f>_xlfn.XLOOKUP(E2130,'Cost Pools'!$A$3:$A$8,'Cost Pools'!$B$3:$B$8,"Tarkista KP-numero")</f>
        <v>Consulting</v>
      </c>
      <c r="H2130" s="66" t="str">
        <f>_xlfn.XLOOKUP(F2130,'Cost Pools'!$C$3:$C$13,'Cost Pools'!$D$3:$D$13,"Check CP Number")</f>
        <v>Pittsburg</v>
      </c>
      <c r="I2130" s="67">
        <v>1135.82</v>
      </c>
      <c r="J2130" s="68"/>
      <c r="K2130" s="66">
        <v>2178</v>
      </c>
      <c r="L2130" s="68" t="s">
        <v>3115</v>
      </c>
    </row>
    <row r="2131" spans="1:12">
      <c r="A2131" s="63">
        <v>1600</v>
      </c>
      <c r="B2131" s="63" t="s">
        <v>3162</v>
      </c>
      <c r="C2131" s="64" t="s">
        <v>2182</v>
      </c>
      <c r="D2131" s="65">
        <v>43037</v>
      </c>
      <c r="E2131" s="66">
        <v>2</v>
      </c>
      <c r="F2131" s="66">
        <v>22</v>
      </c>
      <c r="G2131" s="66" t="str">
        <f>_xlfn.XLOOKUP(E2131,'Cost Pools'!$A$3:$A$8,'Cost Pools'!$B$3:$B$8,"Tarkista KP-numero")</f>
        <v>Consulting</v>
      </c>
      <c r="H2131" s="66" t="str">
        <f>_xlfn.XLOOKUP(F2131,'Cost Pools'!$C$3:$C$13,'Cost Pools'!$D$3:$D$13,"Check CP Number")</f>
        <v>Pittsburg</v>
      </c>
      <c r="I2131" s="67">
        <v>1135.82</v>
      </c>
      <c r="J2131" s="68"/>
      <c r="K2131" s="66">
        <v>2178</v>
      </c>
      <c r="L2131" s="68" t="s">
        <v>3115</v>
      </c>
    </row>
    <row r="2132" spans="1:12">
      <c r="A2132" s="63">
        <v>1600</v>
      </c>
      <c r="B2132" s="63" t="s">
        <v>3162</v>
      </c>
      <c r="C2132" s="64" t="s">
        <v>2183</v>
      </c>
      <c r="D2132" s="65">
        <v>43037</v>
      </c>
      <c r="E2132" s="66">
        <v>3</v>
      </c>
      <c r="F2132" s="68"/>
      <c r="G2132" s="66" t="str">
        <f>_xlfn.XLOOKUP(E2132,'Cost Pools'!$A$3:$A$8,'Cost Pools'!$B$3:$B$8,"Tarkista KP-numero")</f>
        <v>Seminars</v>
      </c>
      <c r="H2132" s="66" t="str">
        <f>_xlfn.XLOOKUP(F2132,'Cost Pools'!$C$3:$C$13,'Cost Pools'!$D$3:$D$13,"Check CP Number")</f>
        <v>Check CP Number</v>
      </c>
      <c r="I2132" s="67">
        <v>73.2</v>
      </c>
      <c r="J2132" s="68"/>
      <c r="K2132" s="66">
        <v>2178</v>
      </c>
      <c r="L2132" s="68" t="s">
        <v>3115</v>
      </c>
    </row>
    <row r="2133" spans="1:12">
      <c r="A2133" s="63">
        <v>1600</v>
      </c>
      <c r="B2133" s="63" t="s">
        <v>3162</v>
      </c>
      <c r="C2133" s="64" t="s">
        <v>2184</v>
      </c>
      <c r="D2133" s="65">
        <v>43037</v>
      </c>
      <c r="E2133" s="66">
        <v>3</v>
      </c>
      <c r="F2133" s="68"/>
      <c r="G2133" s="66" t="str">
        <f>_xlfn.XLOOKUP(E2133,'Cost Pools'!$A$3:$A$8,'Cost Pools'!$B$3:$B$8,"Tarkista KP-numero")</f>
        <v>Seminars</v>
      </c>
      <c r="H2133" s="66" t="str">
        <f>_xlfn.XLOOKUP(F2133,'Cost Pools'!$C$3:$C$13,'Cost Pools'!$D$3:$D$13,"Check CP Number")</f>
        <v>Check CP Number</v>
      </c>
      <c r="I2133" s="67">
        <v>292.8</v>
      </c>
      <c r="J2133" s="68"/>
      <c r="K2133" s="66">
        <v>1440</v>
      </c>
      <c r="L2133" s="68" t="s">
        <v>3102</v>
      </c>
    </row>
    <row r="2134" spans="1:12">
      <c r="A2134" s="63">
        <v>1600</v>
      </c>
      <c r="B2134" s="63" t="s">
        <v>3162</v>
      </c>
      <c r="C2134" s="64" t="s">
        <v>2185</v>
      </c>
      <c r="D2134" s="65">
        <v>43037</v>
      </c>
      <c r="E2134" s="66">
        <v>6</v>
      </c>
      <c r="F2134" s="66">
        <v>61</v>
      </c>
      <c r="G2134" s="66" t="str">
        <f>_xlfn.XLOOKUP(E2134,'Cost Pools'!$A$3:$A$8,'Cost Pools'!$B$3:$B$8,"Tarkista KP-numero")</f>
        <v>Other Services</v>
      </c>
      <c r="H2134" s="66" t="str">
        <f>_xlfn.XLOOKUP(F2134,'Cost Pools'!$C$3:$C$13,'Cost Pools'!$D$3:$D$13,"Check CP Number")</f>
        <v>New York</v>
      </c>
      <c r="I2134" s="67">
        <v>305</v>
      </c>
      <c r="J2134" s="68"/>
      <c r="K2134" s="66">
        <v>2432</v>
      </c>
      <c r="L2134" s="68" t="s">
        <v>3121</v>
      </c>
    </row>
    <row r="2135" spans="1:12">
      <c r="A2135" s="63">
        <v>1600</v>
      </c>
      <c r="B2135" s="63" t="s">
        <v>3162</v>
      </c>
      <c r="C2135" s="64" t="s">
        <v>2186</v>
      </c>
      <c r="D2135" s="65">
        <v>43037</v>
      </c>
      <c r="E2135" s="66">
        <v>6</v>
      </c>
      <c r="F2135" s="66">
        <v>63</v>
      </c>
      <c r="G2135" s="66" t="str">
        <f>_xlfn.XLOOKUP(E2135,'Cost Pools'!$A$3:$A$8,'Cost Pools'!$B$3:$B$8,"Tarkista KP-numero")</f>
        <v>Other Services</v>
      </c>
      <c r="H2135" s="66" t="str">
        <f>_xlfn.XLOOKUP(F2135,'Cost Pools'!$C$3:$C$13,'Cost Pools'!$D$3:$D$13,"Check CP Number")</f>
        <v>Check CP Number</v>
      </c>
      <c r="I2135" s="67">
        <v>610</v>
      </c>
      <c r="J2135" s="68"/>
      <c r="K2135" s="66">
        <v>2432</v>
      </c>
      <c r="L2135" s="68" t="s">
        <v>3121</v>
      </c>
    </row>
    <row r="2136" spans="1:12">
      <c r="A2136" s="63">
        <v>1600</v>
      </c>
      <c r="B2136" s="63" t="s">
        <v>3162</v>
      </c>
      <c r="C2136" s="64" t="s">
        <v>2187</v>
      </c>
      <c r="D2136" s="65">
        <v>43037</v>
      </c>
      <c r="E2136" s="66">
        <v>6</v>
      </c>
      <c r="F2136" s="66">
        <v>62</v>
      </c>
      <c r="G2136" s="66" t="str">
        <f>_xlfn.XLOOKUP(E2136,'Cost Pools'!$A$3:$A$8,'Cost Pools'!$B$3:$B$8,"Tarkista KP-numero")</f>
        <v>Other Services</v>
      </c>
      <c r="H2136" s="66" t="str">
        <f>_xlfn.XLOOKUP(F2136,'Cost Pools'!$C$3:$C$13,'Cost Pools'!$D$3:$D$13,"Check CP Number")</f>
        <v>Los Angeles</v>
      </c>
      <c r="I2136" s="67">
        <v>947.94</v>
      </c>
      <c r="J2136" s="68"/>
      <c r="K2136" s="66">
        <v>440</v>
      </c>
      <c r="L2136" s="68" t="s">
        <v>3058</v>
      </c>
    </row>
    <row r="2137" spans="1:12">
      <c r="A2137" s="63">
        <v>1600</v>
      </c>
      <c r="B2137" s="63" t="s">
        <v>3162</v>
      </c>
      <c r="C2137" s="64" t="s">
        <v>2188</v>
      </c>
      <c r="D2137" s="65">
        <v>43037</v>
      </c>
      <c r="E2137" s="66">
        <v>1</v>
      </c>
      <c r="F2137" s="66">
        <v>12</v>
      </c>
      <c r="G2137" s="66" t="str">
        <f>_xlfn.XLOOKUP(E2137,'Cost Pools'!$A$3:$A$8,'Cost Pools'!$B$3:$B$8,"Tarkista KP-numero")</f>
        <v>Accounting</v>
      </c>
      <c r="H2137" s="66" t="str">
        <f>_xlfn.XLOOKUP(F2137,'Cost Pools'!$C$3:$C$13,'Cost Pools'!$D$3:$D$13,"Check CP Number")</f>
        <v>Los Angeles</v>
      </c>
      <c r="I2137" s="67">
        <v>1586</v>
      </c>
      <c r="J2137" s="68"/>
      <c r="K2137" s="66">
        <v>440</v>
      </c>
      <c r="L2137" s="68" t="s">
        <v>3058</v>
      </c>
    </row>
    <row r="2138" spans="1:12">
      <c r="A2138" s="63">
        <v>1600</v>
      </c>
      <c r="B2138" s="63" t="s">
        <v>3162</v>
      </c>
      <c r="C2138" s="64" t="s">
        <v>2189</v>
      </c>
      <c r="D2138" s="65">
        <v>43037</v>
      </c>
      <c r="E2138" s="66">
        <v>2</v>
      </c>
      <c r="F2138" s="66">
        <v>21</v>
      </c>
      <c r="G2138" s="66" t="str">
        <f>_xlfn.XLOOKUP(E2138,'Cost Pools'!$A$3:$A$8,'Cost Pools'!$B$3:$B$8,"Tarkista KP-numero")</f>
        <v>Consulting</v>
      </c>
      <c r="H2138" s="66" t="str">
        <f>_xlfn.XLOOKUP(F2138,'Cost Pools'!$C$3:$C$13,'Cost Pools'!$D$3:$D$13,"Check CP Number")</f>
        <v>London</v>
      </c>
      <c r="I2138" s="67">
        <v>7139.44</v>
      </c>
      <c r="J2138" s="68"/>
      <c r="K2138" s="66">
        <v>207</v>
      </c>
      <c r="L2138" s="68" t="s">
        <v>3036</v>
      </c>
    </row>
    <row r="2139" spans="1:12">
      <c r="A2139" s="63">
        <v>1600</v>
      </c>
      <c r="B2139" s="63" t="s">
        <v>3162</v>
      </c>
      <c r="C2139" s="64" t="s">
        <v>2190</v>
      </c>
      <c r="D2139" s="65">
        <v>43037</v>
      </c>
      <c r="E2139" s="66">
        <v>2</v>
      </c>
      <c r="F2139" s="66">
        <v>21</v>
      </c>
      <c r="G2139" s="66" t="str">
        <f>_xlfn.XLOOKUP(E2139,'Cost Pools'!$A$3:$A$8,'Cost Pools'!$B$3:$B$8,"Tarkista KP-numero")</f>
        <v>Consulting</v>
      </c>
      <c r="H2139" s="66" t="str">
        <f>_xlfn.XLOOKUP(F2139,'Cost Pools'!$C$3:$C$13,'Cost Pools'!$D$3:$D$13,"Check CP Number")</f>
        <v>London</v>
      </c>
      <c r="I2139" s="67">
        <v>18117</v>
      </c>
      <c r="J2139" s="68"/>
      <c r="K2139" s="66">
        <v>207</v>
      </c>
      <c r="L2139" s="68" t="s">
        <v>3036</v>
      </c>
    </row>
    <row r="2140" spans="1:12">
      <c r="A2140" s="63">
        <v>1600</v>
      </c>
      <c r="B2140" s="63" t="s">
        <v>3162</v>
      </c>
      <c r="C2140" s="64" t="s">
        <v>2191</v>
      </c>
      <c r="D2140" s="65">
        <v>43037</v>
      </c>
      <c r="E2140" s="66">
        <v>1</v>
      </c>
      <c r="F2140" s="66">
        <v>12</v>
      </c>
      <c r="G2140" s="66" t="str">
        <f>_xlfn.XLOOKUP(E2140,'Cost Pools'!$A$3:$A$8,'Cost Pools'!$B$3:$B$8,"Tarkista KP-numero")</f>
        <v>Accounting</v>
      </c>
      <c r="H2140" s="66" t="str">
        <f>_xlfn.XLOOKUP(F2140,'Cost Pools'!$C$3:$C$13,'Cost Pools'!$D$3:$D$13,"Check CP Number")</f>
        <v>Los Angeles</v>
      </c>
      <c r="I2140" s="67">
        <v>1409.1</v>
      </c>
      <c r="J2140" s="68"/>
      <c r="K2140" s="66">
        <v>207</v>
      </c>
      <c r="L2140" s="68" t="s">
        <v>3036</v>
      </c>
    </row>
    <row r="2141" spans="1:12">
      <c r="A2141" s="63">
        <v>1600</v>
      </c>
      <c r="B2141" s="63" t="s">
        <v>3162</v>
      </c>
      <c r="C2141" s="64" t="s">
        <v>2192</v>
      </c>
      <c r="D2141" s="65">
        <v>43037</v>
      </c>
      <c r="E2141" s="66">
        <v>1</v>
      </c>
      <c r="F2141" s="66">
        <v>12</v>
      </c>
      <c r="G2141" s="66" t="str">
        <f>_xlfn.XLOOKUP(E2141,'Cost Pools'!$A$3:$A$8,'Cost Pools'!$B$3:$B$8,"Tarkista KP-numero")</f>
        <v>Accounting</v>
      </c>
      <c r="H2141" s="66" t="str">
        <f>_xlfn.XLOOKUP(F2141,'Cost Pools'!$C$3:$C$13,'Cost Pools'!$D$3:$D$13,"Check CP Number")</f>
        <v>Los Angeles</v>
      </c>
      <c r="I2141" s="67">
        <v>1135.82</v>
      </c>
      <c r="J2141" s="68"/>
      <c r="K2141" s="66">
        <v>207</v>
      </c>
      <c r="L2141" s="68" t="s">
        <v>3036</v>
      </c>
    </row>
    <row r="2142" spans="1:12">
      <c r="A2142" s="63">
        <v>1600</v>
      </c>
      <c r="B2142" s="63" t="s">
        <v>3162</v>
      </c>
      <c r="C2142" s="64" t="s">
        <v>2193</v>
      </c>
      <c r="D2142" s="65">
        <v>43037</v>
      </c>
      <c r="E2142" s="66">
        <v>1</v>
      </c>
      <c r="F2142" s="66">
        <v>12</v>
      </c>
      <c r="G2142" s="66" t="str">
        <f>_xlfn.XLOOKUP(E2142,'Cost Pools'!$A$3:$A$8,'Cost Pools'!$B$3:$B$8,"Tarkista KP-numero")</f>
        <v>Accounting</v>
      </c>
      <c r="H2142" s="66" t="str">
        <f>_xlfn.XLOOKUP(F2142,'Cost Pools'!$C$3:$C$13,'Cost Pools'!$D$3:$D$13,"Check CP Number")</f>
        <v>Los Angeles</v>
      </c>
      <c r="I2142" s="67">
        <v>879.62</v>
      </c>
      <c r="J2142" s="68"/>
      <c r="K2142" s="66">
        <v>207</v>
      </c>
      <c r="L2142" s="68" t="s">
        <v>3036</v>
      </c>
    </row>
    <row r="2143" spans="1:12">
      <c r="A2143" s="63">
        <v>1600</v>
      </c>
      <c r="B2143" s="63" t="s">
        <v>3162</v>
      </c>
      <c r="C2143" s="64" t="s">
        <v>2194</v>
      </c>
      <c r="D2143" s="65">
        <v>43037</v>
      </c>
      <c r="E2143" s="66">
        <v>1</v>
      </c>
      <c r="F2143" s="66">
        <v>12</v>
      </c>
      <c r="G2143" s="66" t="str">
        <f>_xlfn.XLOOKUP(E2143,'Cost Pools'!$A$3:$A$8,'Cost Pools'!$B$3:$B$8,"Tarkista KP-numero")</f>
        <v>Accounting</v>
      </c>
      <c r="H2143" s="66" t="str">
        <f>_xlfn.XLOOKUP(F2143,'Cost Pools'!$C$3:$C$13,'Cost Pools'!$D$3:$D$13,"Check CP Number")</f>
        <v>Los Angeles</v>
      </c>
      <c r="I2143" s="67">
        <v>1256.5999999999999</v>
      </c>
      <c r="J2143" s="68"/>
      <c r="K2143" s="66">
        <v>2077</v>
      </c>
      <c r="L2143" s="68" t="s">
        <v>3111</v>
      </c>
    </row>
    <row r="2144" spans="1:12">
      <c r="A2144" s="63">
        <v>1600</v>
      </c>
      <c r="B2144" s="63" t="s">
        <v>3162</v>
      </c>
      <c r="C2144" s="64" t="s">
        <v>2195</v>
      </c>
      <c r="D2144" s="65">
        <v>43037</v>
      </c>
      <c r="E2144" s="66">
        <v>1</v>
      </c>
      <c r="F2144" s="66">
        <v>12</v>
      </c>
      <c r="G2144" s="66" t="str">
        <f>_xlfn.XLOOKUP(E2144,'Cost Pools'!$A$3:$A$8,'Cost Pools'!$B$3:$B$8,"Tarkista KP-numero")</f>
        <v>Accounting</v>
      </c>
      <c r="H2144" s="66" t="str">
        <f>_xlfn.XLOOKUP(F2144,'Cost Pools'!$C$3:$C$13,'Cost Pools'!$D$3:$D$13,"Check CP Number")</f>
        <v>Los Angeles</v>
      </c>
      <c r="I2144" s="67">
        <v>1005.28</v>
      </c>
      <c r="J2144" s="68"/>
      <c r="K2144" s="66">
        <v>111</v>
      </c>
      <c r="L2144" s="68" t="s">
        <v>3025</v>
      </c>
    </row>
    <row r="2145" spans="1:12">
      <c r="A2145" s="63">
        <v>1600</v>
      </c>
      <c r="B2145" s="63" t="s">
        <v>3162</v>
      </c>
      <c r="C2145" s="64" t="s">
        <v>2196</v>
      </c>
      <c r="D2145" s="65">
        <v>43037</v>
      </c>
      <c r="E2145" s="66">
        <v>6</v>
      </c>
      <c r="F2145" s="66">
        <v>62</v>
      </c>
      <c r="G2145" s="66" t="str">
        <f>_xlfn.XLOOKUP(E2145,'Cost Pools'!$A$3:$A$8,'Cost Pools'!$B$3:$B$8,"Tarkista KP-numero")</f>
        <v>Other Services</v>
      </c>
      <c r="H2145" s="66" t="str">
        <f>_xlfn.XLOOKUP(F2145,'Cost Pools'!$C$3:$C$13,'Cost Pools'!$D$3:$D$13,"Check CP Number")</f>
        <v>Los Angeles</v>
      </c>
      <c r="I2145" s="67">
        <v>1195.5999999999999</v>
      </c>
      <c r="J2145" s="68"/>
      <c r="K2145" s="66">
        <v>1268</v>
      </c>
      <c r="L2145" s="68" t="s">
        <v>3099</v>
      </c>
    </row>
    <row r="2146" spans="1:12">
      <c r="A2146" s="63">
        <v>1600</v>
      </c>
      <c r="B2146" s="63" t="s">
        <v>3162</v>
      </c>
      <c r="C2146" s="64" t="s">
        <v>2197</v>
      </c>
      <c r="D2146" s="65">
        <v>43037</v>
      </c>
      <c r="E2146" s="66">
        <v>6</v>
      </c>
      <c r="F2146" s="66">
        <v>61</v>
      </c>
      <c r="G2146" s="66" t="str">
        <f>_xlfn.XLOOKUP(E2146,'Cost Pools'!$A$3:$A$8,'Cost Pools'!$B$3:$B$8,"Tarkista KP-numero")</f>
        <v>Other Services</v>
      </c>
      <c r="H2146" s="66" t="str">
        <f>_xlfn.XLOOKUP(F2146,'Cost Pools'!$C$3:$C$13,'Cost Pools'!$D$3:$D$13,"Check CP Number")</f>
        <v>New York</v>
      </c>
      <c r="I2146" s="67">
        <v>8784</v>
      </c>
      <c r="J2146" s="68"/>
      <c r="K2146" s="66">
        <v>3077</v>
      </c>
      <c r="L2146" s="68" t="s">
        <v>3143</v>
      </c>
    </row>
    <row r="2147" spans="1:12">
      <c r="A2147" s="63">
        <v>1600</v>
      </c>
      <c r="B2147" s="63" t="s">
        <v>3162</v>
      </c>
      <c r="C2147" s="64" t="s">
        <v>2198</v>
      </c>
      <c r="D2147" s="65">
        <v>43037</v>
      </c>
      <c r="E2147" s="66">
        <v>1</v>
      </c>
      <c r="F2147" s="66">
        <v>12</v>
      </c>
      <c r="G2147" s="66" t="str">
        <f>_xlfn.XLOOKUP(E2147,'Cost Pools'!$A$3:$A$8,'Cost Pools'!$B$3:$B$8,"Tarkista KP-numero")</f>
        <v>Accounting</v>
      </c>
      <c r="H2147" s="66" t="str">
        <f>_xlfn.XLOOKUP(F2147,'Cost Pools'!$C$3:$C$13,'Cost Pools'!$D$3:$D$13,"Check CP Number")</f>
        <v>Los Angeles</v>
      </c>
      <c r="I2147" s="67">
        <v>1256.5999999999999</v>
      </c>
      <c r="J2147" s="68"/>
      <c r="K2147" s="66">
        <v>2951</v>
      </c>
      <c r="L2147" s="68" t="s">
        <v>3140</v>
      </c>
    </row>
    <row r="2148" spans="1:12">
      <c r="A2148" s="63">
        <v>1600</v>
      </c>
      <c r="B2148" s="63" t="s">
        <v>3162</v>
      </c>
      <c r="C2148" s="64" t="s">
        <v>2199</v>
      </c>
      <c r="D2148" s="65">
        <v>43037</v>
      </c>
      <c r="E2148" s="66">
        <v>6</v>
      </c>
      <c r="F2148" s="66">
        <v>62</v>
      </c>
      <c r="G2148" s="66" t="str">
        <f>_xlfn.XLOOKUP(E2148,'Cost Pools'!$A$3:$A$8,'Cost Pools'!$B$3:$B$8,"Tarkista KP-numero")</f>
        <v>Other Services</v>
      </c>
      <c r="H2148" s="66" t="str">
        <f>_xlfn.XLOOKUP(F2148,'Cost Pools'!$C$3:$C$13,'Cost Pools'!$D$3:$D$13,"Check CP Number")</f>
        <v>Los Angeles</v>
      </c>
      <c r="I2148" s="67">
        <v>585.6</v>
      </c>
      <c r="J2148" s="68"/>
      <c r="K2148" s="66">
        <v>2951</v>
      </c>
      <c r="L2148" s="68" t="s">
        <v>3140</v>
      </c>
    </row>
    <row r="2149" spans="1:12">
      <c r="A2149" s="63">
        <v>1600</v>
      </c>
      <c r="B2149" s="63" t="s">
        <v>3162</v>
      </c>
      <c r="C2149" s="64" t="s">
        <v>2200</v>
      </c>
      <c r="D2149" s="65">
        <v>43037</v>
      </c>
      <c r="E2149" s="66">
        <v>3</v>
      </c>
      <c r="F2149" s="68"/>
      <c r="G2149" s="66" t="str">
        <f>_xlfn.XLOOKUP(E2149,'Cost Pools'!$A$3:$A$8,'Cost Pools'!$B$3:$B$8,"Tarkista KP-numero")</f>
        <v>Seminars</v>
      </c>
      <c r="H2149" s="66" t="str">
        <f>_xlfn.XLOOKUP(F2149,'Cost Pools'!$C$3:$C$13,'Cost Pools'!$D$3:$D$13,"Check CP Number")</f>
        <v>Check CP Number</v>
      </c>
      <c r="I2149" s="67">
        <v>73.2</v>
      </c>
      <c r="J2149" s="68"/>
      <c r="K2149" s="66">
        <v>3099</v>
      </c>
      <c r="L2149" s="68" t="s">
        <v>3145</v>
      </c>
    </row>
    <row r="2150" spans="1:12">
      <c r="A2150" s="63">
        <v>1600</v>
      </c>
      <c r="B2150" s="63" t="s">
        <v>3162</v>
      </c>
      <c r="C2150" s="64" t="s">
        <v>2201</v>
      </c>
      <c r="D2150" s="65">
        <v>43037</v>
      </c>
      <c r="E2150" s="66">
        <v>6</v>
      </c>
      <c r="F2150" s="66">
        <v>62</v>
      </c>
      <c r="G2150" s="66" t="str">
        <f>_xlfn.XLOOKUP(E2150,'Cost Pools'!$A$3:$A$8,'Cost Pools'!$B$3:$B$8,"Tarkista KP-numero")</f>
        <v>Other Services</v>
      </c>
      <c r="H2150" s="66" t="str">
        <f>_xlfn.XLOOKUP(F2150,'Cost Pools'!$C$3:$C$13,'Cost Pools'!$D$3:$D$13,"Check CP Number")</f>
        <v>Los Angeles</v>
      </c>
      <c r="I2150" s="67">
        <v>719.8</v>
      </c>
      <c r="J2150" s="68"/>
      <c r="K2150" s="66">
        <v>3099</v>
      </c>
      <c r="L2150" s="68" t="s">
        <v>3145</v>
      </c>
    </row>
    <row r="2151" spans="1:12">
      <c r="A2151" s="63">
        <v>1600</v>
      </c>
      <c r="B2151" s="63" t="s">
        <v>3162</v>
      </c>
      <c r="C2151" s="64" t="s">
        <v>2202</v>
      </c>
      <c r="D2151" s="65">
        <v>43037</v>
      </c>
      <c r="E2151" s="66">
        <v>6</v>
      </c>
      <c r="F2151" s="66">
        <v>62</v>
      </c>
      <c r="G2151" s="66" t="str">
        <f>_xlfn.XLOOKUP(E2151,'Cost Pools'!$A$3:$A$8,'Cost Pools'!$B$3:$B$8,"Tarkista KP-numero")</f>
        <v>Other Services</v>
      </c>
      <c r="H2151" s="66" t="str">
        <f>_xlfn.XLOOKUP(F2151,'Cost Pools'!$C$3:$C$13,'Cost Pools'!$D$3:$D$13,"Check CP Number")</f>
        <v>Los Angeles</v>
      </c>
      <c r="I2151" s="67">
        <v>719.8</v>
      </c>
      <c r="J2151" s="68"/>
      <c r="K2151" s="66">
        <v>3099</v>
      </c>
      <c r="L2151" s="68" t="s">
        <v>3145</v>
      </c>
    </row>
    <row r="2152" spans="1:12">
      <c r="A2152" s="63">
        <v>1600</v>
      </c>
      <c r="B2152" s="63" t="s">
        <v>3162</v>
      </c>
      <c r="C2152" s="64" t="s">
        <v>2203</v>
      </c>
      <c r="D2152" s="65">
        <v>43037</v>
      </c>
      <c r="E2152" s="66">
        <v>6</v>
      </c>
      <c r="F2152" s="66">
        <v>62</v>
      </c>
      <c r="G2152" s="66" t="str">
        <f>_xlfn.XLOOKUP(E2152,'Cost Pools'!$A$3:$A$8,'Cost Pools'!$B$3:$B$8,"Tarkista KP-numero")</f>
        <v>Other Services</v>
      </c>
      <c r="H2152" s="66" t="str">
        <f>_xlfn.XLOOKUP(F2152,'Cost Pools'!$C$3:$C$13,'Cost Pools'!$D$3:$D$13,"Check CP Number")</f>
        <v>Los Angeles</v>
      </c>
      <c r="I2152" s="67">
        <v>2684</v>
      </c>
      <c r="J2152" s="68"/>
      <c r="K2152" s="66">
        <v>3099</v>
      </c>
      <c r="L2152" s="68" t="s">
        <v>3145</v>
      </c>
    </row>
    <row r="2153" spans="1:12">
      <c r="A2153" s="63">
        <v>1600</v>
      </c>
      <c r="B2153" s="63" t="s">
        <v>3162</v>
      </c>
      <c r="C2153" s="64" t="s">
        <v>2204</v>
      </c>
      <c r="D2153" s="65">
        <v>43037</v>
      </c>
      <c r="E2153" s="66">
        <v>6</v>
      </c>
      <c r="F2153" s="66">
        <v>62</v>
      </c>
      <c r="G2153" s="66" t="str">
        <f>_xlfn.XLOOKUP(E2153,'Cost Pools'!$A$3:$A$8,'Cost Pools'!$B$3:$B$8,"Tarkista KP-numero")</f>
        <v>Other Services</v>
      </c>
      <c r="H2153" s="66" t="str">
        <f>_xlfn.XLOOKUP(F2153,'Cost Pools'!$C$3:$C$13,'Cost Pools'!$D$3:$D$13,"Check CP Number")</f>
        <v>Los Angeles</v>
      </c>
      <c r="I2153" s="67">
        <v>719.8</v>
      </c>
      <c r="J2153" s="68"/>
      <c r="K2153" s="66">
        <v>3099</v>
      </c>
      <c r="L2153" s="68" t="s">
        <v>3145</v>
      </c>
    </row>
    <row r="2154" spans="1:12">
      <c r="A2154" s="63">
        <v>1600</v>
      </c>
      <c r="B2154" s="63" t="s">
        <v>3162</v>
      </c>
      <c r="C2154" s="64" t="s">
        <v>2205</v>
      </c>
      <c r="D2154" s="65">
        <v>43037</v>
      </c>
      <c r="E2154" s="66">
        <v>6</v>
      </c>
      <c r="F2154" s="66">
        <v>62</v>
      </c>
      <c r="G2154" s="66" t="str">
        <f>_xlfn.XLOOKUP(E2154,'Cost Pools'!$A$3:$A$8,'Cost Pools'!$B$3:$B$8,"Tarkista KP-numero")</f>
        <v>Other Services</v>
      </c>
      <c r="H2154" s="66" t="str">
        <f>_xlfn.XLOOKUP(F2154,'Cost Pools'!$C$3:$C$13,'Cost Pools'!$D$3:$D$13,"Check CP Number")</f>
        <v>Los Angeles</v>
      </c>
      <c r="I2154" s="67">
        <v>2708.4</v>
      </c>
      <c r="J2154" s="68"/>
      <c r="K2154" s="66">
        <v>2792</v>
      </c>
      <c r="L2154" s="68" t="s">
        <v>3132</v>
      </c>
    </row>
    <row r="2155" spans="1:12">
      <c r="A2155" s="63">
        <v>1600</v>
      </c>
      <c r="B2155" s="63" t="s">
        <v>3162</v>
      </c>
      <c r="C2155" s="64" t="s">
        <v>2206</v>
      </c>
      <c r="D2155" s="65">
        <v>43037</v>
      </c>
      <c r="E2155" s="66">
        <v>1</v>
      </c>
      <c r="F2155" s="66">
        <v>12</v>
      </c>
      <c r="G2155" s="66" t="str">
        <f>_xlfn.XLOOKUP(E2155,'Cost Pools'!$A$3:$A$8,'Cost Pools'!$B$3:$B$8,"Tarkista KP-numero")</f>
        <v>Accounting</v>
      </c>
      <c r="H2155" s="66" t="str">
        <f>_xlfn.XLOOKUP(F2155,'Cost Pools'!$C$3:$C$13,'Cost Pools'!$D$3:$D$13,"Check CP Number")</f>
        <v>Los Angeles</v>
      </c>
      <c r="I2155" s="67">
        <v>488</v>
      </c>
      <c r="J2155" s="68"/>
      <c r="K2155" s="66">
        <v>2792</v>
      </c>
      <c r="L2155" s="68" t="s">
        <v>3132</v>
      </c>
    </row>
    <row r="2156" spans="1:12">
      <c r="A2156" s="63">
        <v>1600</v>
      </c>
      <c r="B2156" s="63" t="s">
        <v>3162</v>
      </c>
      <c r="C2156" s="64" t="s">
        <v>2207</v>
      </c>
      <c r="D2156" s="65">
        <v>43037</v>
      </c>
      <c r="E2156" s="66">
        <v>1</v>
      </c>
      <c r="F2156" s="66">
        <v>12</v>
      </c>
      <c r="G2156" s="66" t="str">
        <f>_xlfn.XLOOKUP(E2156,'Cost Pools'!$A$3:$A$8,'Cost Pools'!$B$3:$B$8,"Tarkista KP-numero")</f>
        <v>Accounting</v>
      </c>
      <c r="H2156" s="66" t="str">
        <f>_xlfn.XLOOKUP(F2156,'Cost Pools'!$C$3:$C$13,'Cost Pools'!$D$3:$D$13,"Check CP Number")</f>
        <v>Los Angeles</v>
      </c>
      <c r="I2156" s="67">
        <v>2013</v>
      </c>
      <c r="J2156" s="68"/>
      <c r="K2156" s="66">
        <v>2792</v>
      </c>
      <c r="L2156" s="68" t="s">
        <v>3132</v>
      </c>
    </row>
    <row r="2157" spans="1:12">
      <c r="A2157" s="63">
        <v>1600</v>
      </c>
      <c r="B2157" s="63" t="s">
        <v>3162</v>
      </c>
      <c r="C2157" s="64" t="s">
        <v>2208</v>
      </c>
      <c r="D2157" s="65">
        <v>43037</v>
      </c>
      <c r="E2157" s="66">
        <v>2</v>
      </c>
      <c r="F2157" s="66">
        <v>22</v>
      </c>
      <c r="G2157" s="66" t="str">
        <f>_xlfn.XLOOKUP(E2157,'Cost Pools'!$A$3:$A$8,'Cost Pools'!$B$3:$B$8,"Tarkista KP-numero")</f>
        <v>Consulting</v>
      </c>
      <c r="H2157" s="66" t="str">
        <f>_xlfn.XLOOKUP(F2157,'Cost Pools'!$C$3:$C$13,'Cost Pools'!$D$3:$D$13,"Check CP Number")</f>
        <v>Pittsburg</v>
      </c>
      <c r="I2157" s="67">
        <v>1135.82</v>
      </c>
      <c r="J2157" s="68"/>
      <c r="K2157" s="66">
        <v>2792</v>
      </c>
      <c r="L2157" s="68" t="s">
        <v>3132</v>
      </c>
    </row>
    <row r="2158" spans="1:12">
      <c r="A2158" s="63">
        <v>1600</v>
      </c>
      <c r="B2158" s="63" t="s">
        <v>3162</v>
      </c>
      <c r="C2158" s="64" t="s">
        <v>2209</v>
      </c>
      <c r="D2158" s="65">
        <v>43037</v>
      </c>
      <c r="E2158" s="66">
        <v>2</v>
      </c>
      <c r="F2158" s="66">
        <v>22</v>
      </c>
      <c r="G2158" s="66" t="str">
        <f>_xlfn.XLOOKUP(E2158,'Cost Pools'!$A$3:$A$8,'Cost Pools'!$B$3:$B$8,"Tarkista KP-numero")</f>
        <v>Consulting</v>
      </c>
      <c r="H2158" s="66" t="str">
        <f>_xlfn.XLOOKUP(F2158,'Cost Pools'!$C$3:$C$13,'Cost Pools'!$D$3:$D$13,"Check CP Number")</f>
        <v>Pittsburg</v>
      </c>
      <c r="I2158" s="67">
        <v>1622.6</v>
      </c>
      <c r="J2158" s="68"/>
      <c r="K2158" s="66">
        <v>2792</v>
      </c>
      <c r="L2158" s="68" t="s">
        <v>3132</v>
      </c>
    </row>
    <row r="2159" spans="1:12">
      <c r="A2159" s="63">
        <v>1600</v>
      </c>
      <c r="B2159" s="63" t="s">
        <v>3162</v>
      </c>
      <c r="C2159" s="64" t="s">
        <v>2210</v>
      </c>
      <c r="D2159" s="65">
        <v>43037</v>
      </c>
      <c r="E2159" s="66">
        <v>6</v>
      </c>
      <c r="F2159" s="66">
        <v>61</v>
      </c>
      <c r="G2159" s="66" t="str">
        <f>_xlfn.XLOOKUP(E2159,'Cost Pools'!$A$3:$A$8,'Cost Pools'!$B$3:$B$8,"Tarkista KP-numero")</f>
        <v>Other Services</v>
      </c>
      <c r="H2159" s="66" t="str">
        <f>_xlfn.XLOOKUP(F2159,'Cost Pools'!$C$3:$C$13,'Cost Pools'!$D$3:$D$13,"Check CP Number")</f>
        <v>New York</v>
      </c>
      <c r="I2159" s="67">
        <v>1978.05</v>
      </c>
      <c r="J2159" s="68"/>
      <c r="K2159" s="66">
        <v>2792</v>
      </c>
      <c r="L2159" s="68" t="s">
        <v>3132</v>
      </c>
    </row>
    <row r="2160" spans="1:12">
      <c r="A2160" s="63">
        <v>1600</v>
      </c>
      <c r="B2160" s="63" t="s">
        <v>3162</v>
      </c>
      <c r="C2160" s="64" t="s">
        <v>2211</v>
      </c>
      <c r="D2160" s="65">
        <v>43037</v>
      </c>
      <c r="E2160" s="66">
        <v>1</v>
      </c>
      <c r="F2160" s="66">
        <v>12</v>
      </c>
      <c r="G2160" s="66" t="str">
        <f>_xlfn.XLOOKUP(E2160,'Cost Pools'!$A$3:$A$8,'Cost Pools'!$B$3:$B$8,"Tarkista KP-numero")</f>
        <v>Accounting</v>
      </c>
      <c r="H2160" s="66" t="str">
        <f>_xlfn.XLOOKUP(F2160,'Cost Pools'!$C$3:$C$13,'Cost Pools'!$D$3:$D$13,"Check CP Number")</f>
        <v>Los Angeles</v>
      </c>
      <c r="I2160" s="67">
        <v>1256.5999999999999</v>
      </c>
      <c r="J2160" s="68"/>
      <c r="K2160" s="66">
        <v>2792</v>
      </c>
      <c r="L2160" s="68" t="s">
        <v>3132</v>
      </c>
    </row>
    <row r="2161" spans="1:12">
      <c r="A2161" s="63">
        <v>1600</v>
      </c>
      <c r="B2161" s="63" t="s">
        <v>3162</v>
      </c>
      <c r="C2161" s="64" t="s">
        <v>2212</v>
      </c>
      <c r="D2161" s="65">
        <v>43037</v>
      </c>
      <c r="E2161" s="66">
        <v>1</v>
      </c>
      <c r="F2161" s="66">
        <v>12</v>
      </c>
      <c r="G2161" s="66" t="str">
        <f>_xlfn.XLOOKUP(E2161,'Cost Pools'!$A$3:$A$8,'Cost Pools'!$B$3:$B$8,"Tarkista KP-numero")</f>
        <v>Accounting</v>
      </c>
      <c r="H2161" s="66" t="str">
        <f>_xlfn.XLOOKUP(F2161,'Cost Pools'!$C$3:$C$13,'Cost Pools'!$D$3:$D$13,"Check CP Number")</f>
        <v>Los Angeles</v>
      </c>
      <c r="I2161" s="67">
        <v>1622.6</v>
      </c>
      <c r="J2161" s="68"/>
      <c r="K2161" s="66">
        <v>2792</v>
      </c>
      <c r="L2161" s="68" t="s">
        <v>3132</v>
      </c>
    </row>
    <row r="2162" spans="1:12">
      <c r="A2162" s="63">
        <v>1600</v>
      </c>
      <c r="B2162" s="63" t="s">
        <v>3162</v>
      </c>
      <c r="C2162" s="64" t="s">
        <v>2213</v>
      </c>
      <c r="D2162" s="65">
        <v>43037</v>
      </c>
      <c r="E2162" s="66">
        <v>3</v>
      </c>
      <c r="F2162" s="68"/>
      <c r="G2162" s="66" t="str">
        <f>_xlfn.XLOOKUP(E2162,'Cost Pools'!$A$3:$A$8,'Cost Pools'!$B$3:$B$8,"Tarkista KP-numero")</f>
        <v>Seminars</v>
      </c>
      <c r="H2162" s="66" t="str">
        <f>_xlfn.XLOOKUP(F2162,'Cost Pools'!$C$3:$C$13,'Cost Pools'!$D$3:$D$13,"Check CP Number")</f>
        <v>Check CP Number</v>
      </c>
      <c r="I2162" s="67">
        <v>366</v>
      </c>
      <c r="J2162" s="68"/>
      <c r="K2162" s="66">
        <v>2792</v>
      </c>
      <c r="L2162" s="68" t="s">
        <v>3132</v>
      </c>
    </row>
    <row r="2163" spans="1:12">
      <c r="A2163" s="63">
        <v>1600</v>
      </c>
      <c r="B2163" s="63" t="s">
        <v>3162</v>
      </c>
      <c r="C2163" s="64" t="s">
        <v>2214</v>
      </c>
      <c r="D2163" s="65">
        <v>43037</v>
      </c>
      <c r="E2163" s="66">
        <v>3</v>
      </c>
      <c r="F2163" s="68"/>
      <c r="G2163" s="66" t="str">
        <f>_xlfn.XLOOKUP(E2163,'Cost Pools'!$A$3:$A$8,'Cost Pools'!$B$3:$B$8,"Tarkista KP-numero")</f>
        <v>Seminars</v>
      </c>
      <c r="H2163" s="66" t="str">
        <f>_xlfn.XLOOKUP(F2163,'Cost Pools'!$C$3:$C$13,'Cost Pools'!$D$3:$D$13,"Check CP Number")</f>
        <v>Check CP Number</v>
      </c>
      <c r="I2163" s="67">
        <v>39.04</v>
      </c>
      <c r="J2163" s="68"/>
      <c r="K2163" s="66">
        <v>2792</v>
      </c>
      <c r="L2163" s="68" t="s">
        <v>3132</v>
      </c>
    </row>
    <row r="2164" spans="1:12">
      <c r="A2164" s="63">
        <v>1600</v>
      </c>
      <c r="B2164" s="63" t="s">
        <v>3162</v>
      </c>
      <c r="C2164" s="64" t="s">
        <v>2215</v>
      </c>
      <c r="D2164" s="65">
        <v>43044</v>
      </c>
      <c r="E2164" s="66">
        <v>2</v>
      </c>
      <c r="F2164" s="66">
        <v>22</v>
      </c>
      <c r="G2164" s="66" t="str">
        <f>_xlfn.XLOOKUP(E2164,'Cost Pools'!$A$3:$A$8,'Cost Pools'!$B$3:$B$8,"Tarkista KP-numero")</f>
        <v>Consulting</v>
      </c>
      <c r="H2164" s="66" t="str">
        <f>_xlfn.XLOOKUP(F2164,'Cost Pools'!$C$3:$C$13,'Cost Pools'!$D$3:$D$13,"Check CP Number")</f>
        <v>Pittsburg</v>
      </c>
      <c r="I2164" s="67">
        <v>1695.8</v>
      </c>
      <c r="J2164" s="68"/>
      <c r="K2164" s="66">
        <v>133</v>
      </c>
      <c r="L2164" s="68" t="s">
        <v>3028</v>
      </c>
    </row>
    <row r="2165" spans="1:12">
      <c r="A2165" s="63">
        <v>1600</v>
      </c>
      <c r="B2165" s="63" t="s">
        <v>3162</v>
      </c>
      <c r="C2165" s="64" t="s">
        <v>2216</v>
      </c>
      <c r="D2165" s="65">
        <v>43044</v>
      </c>
      <c r="E2165" s="66">
        <v>3</v>
      </c>
      <c r="F2165" s="68"/>
      <c r="G2165" s="66" t="str">
        <f>_xlfn.XLOOKUP(E2165,'Cost Pools'!$A$3:$A$8,'Cost Pools'!$B$3:$B$8,"Tarkista KP-numero")</f>
        <v>Seminars</v>
      </c>
      <c r="H2165" s="66" t="str">
        <f>_xlfn.XLOOKUP(F2165,'Cost Pools'!$C$3:$C$13,'Cost Pools'!$D$3:$D$13,"Check CP Number")</f>
        <v>Check CP Number</v>
      </c>
      <c r="I2165" s="67">
        <v>268.39999999999998</v>
      </c>
      <c r="J2165" s="68"/>
      <c r="K2165" s="66">
        <v>225</v>
      </c>
      <c r="L2165" s="68" t="s">
        <v>3039</v>
      </c>
    </row>
    <row r="2166" spans="1:12">
      <c r="A2166" s="63">
        <v>1600</v>
      </c>
      <c r="B2166" s="63" t="s">
        <v>3162</v>
      </c>
      <c r="C2166" s="64" t="s">
        <v>2217</v>
      </c>
      <c r="D2166" s="65">
        <v>43044</v>
      </c>
      <c r="E2166" s="66">
        <v>1</v>
      </c>
      <c r="F2166" s="66">
        <v>12</v>
      </c>
      <c r="G2166" s="66" t="str">
        <f>_xlfn.XLOOKUP(E2166,'Cost Pools'!$A$3:$A$8,'Cost Pools'!$B$3:$B$8,"Tarkista KP-numero")</f>
        <v>Accounting</v>
      </c>
      <c r="H2166" s="66" t="str">
        <f>_xlfn.XLOOKUP(F2166,'Cost Pools'!$C$3:$C$13,'Cost Pools'!$D$3:$D$13,"Check CP Number")</f>
        <v>Los Angeles</v>
      </c>
      <c r="I2166" s="67">
        <v>610</v>
      </c>
      <c r="J2166" s="68"/>
      <c r="K2166" s="66">
        <v>283</v>
      </c>
      <c r="L2166" s="68" t="s">
        <v>3047</v>
      </c>
    </row>
    <row r="2167" spans="1:12">
      <c r="A2167" s="63">
        <v>1600</v>
      </c>
      <c r="B2167" s="63" t="s">
        <v>3162</v>
      </c>
      <c r="C2167" s="64" t="s">
        <v>2218</v>
      </c>
      <c r="D2167" s="65">
        <v>43044</v>
      </c>
      <c r="E2167" s="66">
        <v>1</v>
      </c>
      <c r="F2167" s="66">
        <v>12</v>
      </c>
      <c r="G2167" s="66" t="str">
        <f>_xlfn.XLOOKUP(E2167,'Cost Pools'!$A$3:$A$8,'Cost Pools'!$B$3:$B$8,"Tarkista KP-numero")</f>
        <v>Accounting</v>
      </c>
      <c r="H2167" s="66" t="str">
        <f>_xlfn.XLOOKUP(F2167,'Cost Pools'!$C$3:$C$13,'Cost Pools'!$D$3:$D$13,"Check CP Number")</f>
        <v>Los Angeles</v>
      </c>
      <c r="I2167" s="67">
        <v>1586</v>
      </c>
      <c r="J2167" s="68"/>
      <c r="K2167" s="66">
        <v>873</v>
      </c>
      <c r="L2167" s="68" t="s">
        <v>3087</v>
      </c>
    </row>
    <row r="2168" spans="1:12">
      <c r="A2168" s="63">
        <v>1600</v>
      </c>
      <c r="B2168" s="63" t="s">
        <v>3162</v>
      </c>
      <c r="C2168" s="64" t="s">
        <v>2219</v>
      </c>
      <c r="D2168" s="65">
        <v>43044</v>
      </c>
      <c r="E2168" s="66">
        <v>2</v>
      </c>
      <c r="F2168" s="66">
        <v>22</v>
      </c>
      <c r="G2168" s="66" t="str">
        <f>_xlfn.XLOOKUP(E2168,'Cost Pools'!$A$3:$A$8,'Cost Pools'!$B$3:$B$8,"Tarkista KP-numero")</f>
        <v>Consulting</v>
      </c>
      <c r="H2168" s="66" t="str">
        <f>_xlfn.XLOOKUP(F2168,'Cost Pools'!$C$3:$C$13,'Cost Pools'!$D$3:$D$13,"Check CP Number")</f>
        <v>Pittsburg</v>
      </c>
      <c r="I2168" s="67">
        <v>1456.68</v>
      </c>
      <c r="J2168" s="68"/>
      <c r="K2168" s="66">
        <v>2284</v>
      </c>
      <c r="L2168" s="68" t="s">
        <v>3119</v>
      </c>
    </row>
    <row r="2169" spans="1:12">
      <c r="A2169" s="63">
        <v>1600</v>
      </c>
      <c r="B2169" s="63" t="s">
        <v>3162</v>
      </c>
      <c r="C2169" s="64" t="s">
        <v>2220</v>
      </c>
      <c r="D2169" s="65">
        <v>43044</v>
      </c>
      <c r="E2169" s="66">
        <v>2</v>
      </c>
      <c r="F2169" s="66">
        <v>22</v>
      </c>
      <c r="G2169" s="66" t="str">
        <f>_xlfn.XLOOKUP(E2169,'Cost Pools'!$A$3:$A$8,'Cost Pools'!$B$3:$B$8,"Tarkista KP-numero")</f>
        <v>Consulting</v>
      </c>
      <c r="H2169" s="66" t="str">
        <f>_xlfn.XLOOKUP(F2169,'Cost Pools'!$C$3:$C$13,'Cost Pools'!$D$3:$D$13,"Check CP Number")</f>
        <v>Pittsburg</v>
      </c>
      <c r="I2169" s="67">
        <v>971.12</v>
      </c>
      <c r="J2169" s="68"/>
      <c r="K2169" s="66">
        <v>2284</v>
      </c>
      <c r="L2169" s="68" t="s">
        <v>3119</v>
      </c>
    </row>
    <row r="2170" spans="1:12">
      <c r="A2170" s="63">
        <v>1600</v>
      </c>
      <c r="B2170" s="63" t="s">
        <v>3162</v>
      </c>
      <c r="C2170" s="64" t="s">
        <v>2221</v>
      </c>
      <c r="D2170" s="65">
        <v>43044</v>
      </c>
      <c r="E2170" s="66">
        <v>1</v>
      </c>
      <c r="F2170" s="66">
        <v>12</v>
      </c>
      <c r="G2170" s="66" t="str">
        <f>_xlfn.XLOOKUP(E2170,'Cost Pools'!$A$3:$A$8,'Cost Pools'!$B$3:$B$8,"Tarkista KP-numero")</f>
        <v>Accounting</v>
      </c>
      <c r="H2170" s="66" t="str">
        <f>_xlfn.XLOOKUP(F2170,'Cost Pools'!$C$3:$C$13,'Cost Pools'!$D$3:$D$13,"Check CP Number")</f>
        <v>Los Angeles</v>
      </c>
      <c r="I2170" s="67">
        <v>1586</v>
      </c>
      <c r="J2170" s="68"/>
      <c r="K2170" s="66">
        <v>1126</v>
      </c>
      <c r="L2170" s="68" t="s">
        <v>3096</v>
      </c>
    </row>
    <row r="2171" spans="1:12">
      <c r="A2171" s="63">
        <v>1600</v>
      </c>
      <c r="B2171" s="63" t="s">
        <v>3162</v>
      </c>
      <c r="C2171" s="64" t="s">
        <v>2222</v>
      </c>
      <c r="D2171" s="65">
        <v>43044</v>
      </c>
      <c r="E2171" s="66">
        <v>6</v>
      </c>
      <c r="F2171" s="66">
        <v>62</v>
      </c>
      <c r="G2171" s="66" t="str">
        <f>_xlfn.XLOOKUP(E2171,'Cost Pools'!$A$3:$A$8,'Cost Pools'!$B$3:$B$8,"Tarkista KP-numero")</f>
        <v>Other Services</v>
      </c>
      <c r="H2171" s="66" t="str">
        <f>_xlfn.XLOOKUP(F2171,'Cost Pools'!$C$3:$C$13,'Cost Pools'!$D$3:$D$13,"Check CP Number")</f>
        <v>Los Angeles</v>
      </c>
      <c r="I2171" s="67">
        <v>634.4</v>
      </c>
      <c r="J2171" s="68"/>
      <c r="K2171" s="66">
        <v>1126</v>
      </c>
      <c r="L2171" s="68" t="s">
        <v>3096</v>
      </c>
    </row>
    <row r="2172" spans="1:12">
      <c r="A2172" s="63">
        <v>1600</v>
      </c>
      <c r="B2172" s="63" t="s">
        <v>3162</v>
      </c>
      <c r="C2172" s="64" t="s">
        <v>2223</v>
      </c>
      <c r="D2172" s="65">
        <v>43044</v>
      </c>
      <c r="E2172" s="66">
        <v>1</v>
      </c>
      <c r="F2172" s="66">
        <v>12</v>
      </c>
      <c r="G2172" s="66" t="str">
        <f>_xlfn.XLOOKUP(E2172,'Cost Pools'!$A$3:$A$8,'Cost Pools'!$B$3:$B$8,"Tarkista KP-numero")</f>
        <v>Accounting</v>
      </c>
      <c r="H2172" s="66" t="str">
        <f>_xlfn.XLOOKUP(F2172,'Cost Pools'!$C$3:$C$13,'Cost Pools'!$D$3:$D$13,"Check CP Number")</f>
        <v>Los Angeles</v>
      </c>
      <c r="I2172" s="67">
        <v>1298.08</v>
      </c>
      <c r="J2172" s="68"/>
      <c r="K2172" s="66">
        <v>1126</v>
      </c>
      <c r="L2172" s="68" t="s">
        <v>3096</v>
      </c>
    </row>
    <row r="2173" spans="1:12">
      <c r="A2173" s="63">
        <v>1600</v>
      </c>
      <c r="B2173" s="63" t="s">
        <v>3162</v>
      </c>
      <c r="C2173" s="64" t="s">
        <v>2224</v>
      </c>
      <c r="D2173" s="65">
        <v>43044</v>
      </c>
      <c r="E2173" s="66">
        <v>6</v>
      </c>
      <c r="F2173" s="66">
        <v>62</v>
      </c>
      <c r="G2173" s="66" t="str">
        <f>_xlfn.XLOOKUP(E2173,'Cost Pools'!$A$3:$A$8,'Cost Pools'!$B$3:$B$8,"Tarkista KP-numero")</f>
        <v>Other Services</v>
      </c>
      <c r="H2173" s="66" t="str">
        <f>_xlfn.XLOOKUP(F2173,'Cost Pools'!$C$3:$C$13,'Cost Pools'!$D$3:$D$13,"Check CP Number")</f>
        <v>Los Angeles</v>
      </c>
      <c r="I2173" s="67">
        <v>713.7</v>
      </c>
      <c r="J2173" s="68"/>
      <c r="K2173" s="66">
        <v>1126</v>
      </c>
      <c r="L2173" s="68" t="s">
        <v>3096</v>
      </c>
    </row>
    <row r="2174" spans="1:12">
      <c r="A2174" s="63">
        <v>1600</v>
      </c>
      <c r="B2174" s="63" t="s">
        <v>3162</v>
      </c>
      <c r="C2174" s="64" t="s">
        <v>2225</v>
      </c>
      <c r="D2174" s="65">
        <v>43044</v>
      </c>
      <c r="E2174" s="66">
        <v>6</v>
      </c>
      <c r="F2174" s="66">
        <v>62</v>
      </c>
      <c r="G2174" s="66" t="str">
        <f>_xlfn.XLOOKUP(E2174,'Cost Pools'!$A$3:$A$8,'Cost Pools'!$B$3:$B$8,"Tarkista KP-numero")</f>
        <v>Other Services</v>
      </c>
      <c r="H2174" s="66" t="str">
        <f>_xlfn.XLOOKUP(F2174,'Cost Pools'!$C$3:$C$13,'Cost Pools'!$D$3:$D$13,"Check CP Number")</f>
        <v>Los Angeles</v>
      </c>
      <c r="I2174" s="67">
        <v>475.8</v>
      </c>
      <c r="J2174" s="68"/>
      <c r="K2174" s="66">
        <v>1511</v>
      </c>
      <c r="L2174" s="68" t="s">
        <v>3103</v>
      </c>
    </row>
    <row r="2175" spans="1:12">
      <c r="A2175" s="63">
        <v>1600</v>
      </c>
      <c r="B2175" s="63" t="s">
        <v>3162</v>
      </c>
      <c r="C2175" s="64" t="s">
        <v>2226</v>
      </c>
      <c r="D2175" s="65">
        <v>43044</v>
      </c>
      <c r="E2175" s="66">
        <v>2</v>
      </c>
      <c r="F2175" s="66">
        <v>22</v>
      </c>
      <c r="G2175" s="66" t="str">
        <f>_xlfn.XLOOKUP(E2175,'Cost Pools'!$A$3:$A$8,'Cost Pools'!$B$3:$B$8,"Tarkista KP-numero")</f>
        <v>Consulting</v>
      </c>
      <c r="H2175" s="66" t="str">
        <f>_xlfn.XLOOKUP(F2175,'Cost Pools'!$C$3:$C$13,'Cost Pools'!$D$3:$D$13,"Check CP Number")</f>
        <v>Pittsburg</v>
      </c>
      <c r="I2175" s="67">
        <v>1456.68</v>
      </c>
      <c r="J2175" s="68"/>
      <c r="K2175" s="66">
        <v>1511</v>
      </c>
      <c r="L2175" s="68" t="s">
        <v>3103</v>
      </c>
    </row>
    <row r="2176" spans="1:12">
      <c r="A2176" s="63">
        <v>1600</v>
      </c>
      <c r="B2176" s="63" t="s">
        <v>3162</v>
      </c>
      <c r="C2176" s="64" t="s">
        <v>2227</v>
      </c>
      <c r="D2176" s="65">
        <v>43044</v>
      </c>
      <c r="E2176" s="66">
        <v>2</v>
      </c>
      <c r="F2176" s="66">
        <v>22</v>
      </c>
      <c r="G2176" s="66" t="str">
        <f>_xlfn.XLOOKUP(E2176,'Cost Pools'!$A$3:$A$8,'Cost Pools'!$B$3:$B$8,"Tarkista KP-numero")</f>
        <v>Consulting</v>
      </c>
      <c r="H2176" s="66" t="str">
        <f>_xlfn.XLOOKUP(F2176,'Cost Pools'!$C$3:$C$13,'Cost Pools'!$D$3:$D$13,"Check CP Number")</f>
        <v>Pittsburg</v>
      </c>
      <c r="I2176" s="67">
        <v>971.12</v>
      </c>
      <c r="J2176" s="68"/>
      <c r="K2176" s="66">
        <v>1511</v>
      </c>
      <c r="L2176" s="68" t="s">
        <v>3103</v>
      </c>
    </row>
    <row r="2177" spans="1:12">
      <c r="A2177" s="63">
        <v>1600</v>
      </c>
      <c r="B2177" s="63" t="s">
        <v>3162</v>
      </c>
      <c r="C2177" s="64" t="s">
        <v>2228</v>
      </c>
      <c r="D2177" s="65">
        <v>43044</v>
      </c>
      <c r="E2177" s="66">
        <v>1</v>
      </c>
      <c r="F2177" s="66">
        <v>12</v>
      </c>
      <c r="G2177" s="66" t="str">
        <f>_xlfn.XLOOKUP(E2177,'Cost Pools'!$A$3:$A$8,'Cost Pools'!$B$3:$B$8,"Tarkista KP-numero")</f>
        <v>Accounting</v>
      </c>
      <c r="H2177" s="66" t="str">
        <f>_xlfn.XLOOKUP(F2177,'Cost Pools'!$C$3:$C$13,'Cost Pools'!$D$3:$D$13,"Check CP Number")</f>
        <v>Los Angeles</v>
      </c>
      <c r="I2177" s="67">
        <v>2537.6</v>
      </c>
      <c r="J2177" s="68"/>
      <c r="K2177" s="66">
        <v>1511</v>
      </c>
      <c r="L2177" s="68" t="s">
        <v>3103</v>
      </c>
    </row>
    <row r="2178" spans="1:12">
      <c r="A2178" s="63">
        <v>1600</v>
      </c>
      <c r="B2178" s="63" t="s">
        <v>3162</v>
      </c>
      <c r="C2178" s="64" t="s">
        <v>2229</v>
      </c>
      <c r="D2178" s="65">
        <v>43044</v>
      </c>
      <c r="E2178" s="66">
        <v>1</v>
      </c>
      <c r="F2178" s="66">
        <v>12</v>
      </c>
      <c r="G2178" s="66" t="str">
        <f>_xlfn.XLOOKUP(E2178,'Cost Pools'!$A$3:$A$8,'Cost Pools'!$B$3:$B$8,"Tarkista KP-numero")</f>
        <v>Accounting</v>
      </c>
      <c r="H2178" s="66" t="str">
        <f>_xlfn.XLOOKUP(F2178,'Cost Pools'!$C$3:$C$13,'Cost Pools'!$D$3:$D$13,"Check CP Number")</f>
        <v>Los Angeles</v>
      </c>
      <c r="I2178" s="67">
        <v>3245.2</v>
      </c>
      <c r="J2178" s="68"/>
      <c r="K2178" s="66">
        <v>1511</v>
      </c>
      <c r="L2178" s="68" t="s">
        <v>3103</v>
      </c>
    </row>
    <row r="2179" spans="1:12">
      <c r="A2179" s="63">
        <v>1600</v>
      </c>
      <c r="B2179" s="63" t="s">
        <v>3162</v>
      </c>
      <c r="C2179" s="64" t="s">
        <v>2230</v>
      </c>
      <c r="D2179" s="65">
        <v>43044</v>
      </c>
      <c r="E2179" s="66">
        <v>6</v>
      </c>
      <c r="F2179" s="66">
        <v>62</v>
      </c>
      <c r="G2179" s="66" t="str">
        <f>_xlfn.XLOOKUP(E2179,'Cost Pools'!$A$3:$A$8,'Cost Pools'!$B$3:$B$8,"Tarkista KP-numero")</f>
        <v>Other Services</v>
      </c>
      <c r="H2179" s="66" t="str">
        <f>_xlfn.XLOOKUP(F2179,'Cost Pools'!$C$3:$C$13,'Cost Pools'!$D$3:$D$13,"Check CP Number")</f>
        <v>Los Angeles</v>
      </c>
      <c r="I2179" s="67">
        <v>404.43</v>
      </c>
      <c r="J2179" s="68"/>
      <c r="K2179" s="66">
        <v>1511</v>
      </c>
      <c r="L2179" s="68" t="s">
        <v>3103</v>
      </c>
    </row>
    <row r="2180" spans="1:12">
      <c r="A2180" s="63">
        <v>1600</v>
      </c>
      <c r="B2180" s="63" t="s">
        <v>3162</v>
      </c>
      <c r="C2180" s="64" t="s">
        <v>2231</v>
      </c>
      <c r="D2180" s="65">
        <v>43044</v>
      </c>
      <c r="E2180" s="66">
        <v>1</v>
      </c>
      <c r="F2180" s="66">
        <v>12</v>
      </c>
      <c r="G2180" s="66" t="str">
        <f>_xlfn.XLOOKUP(E2180,'Cost Pools'!$A$3:$A$8,'Cost Pools'!$B$3:$B$8,"Tarkista KP-numero")</f>
        <v>Accounting</v>
      </c>
      <c r="H2180" s="66" t="str">
        <f>_xlfn.XLOOKUP(F2180,'Cost Pools'!$C$3:$C$13,'Cost Pools'!$D$3:$D$13,"Check CP Number")</f>
        <v>Los Angeles</v>
      </c>
      <c r="I2180" s="67">
        <v>1379.21</v>
      </c>
      <c r="J2180" s="68"/>
      <c r="K2180" s="66">
        <v>283</v>
      </c>
      <c r="L2180" s="68" t="s">
        <v>3047</v>
      </c>
    </row>
    <row r="2181" spans="1:12">
      <c r="A2181" s="63">
        <v>1600</v>
      </c>
      <c r="B2181" s="63" t="s">
        <v>3162</v>
      </c>
      <c r="C2181" s="64" t="s">
        <v>2232</v>
      </c>
      <c r="D2181" s="65">
        <v>43044</v>
      </c>
      <c r="E2181" s="66">
        <v>3</v>
      </c>
      <c r="F2181" s="68"/>
      <c r="G2181" s="66" t="str">
        <f>_xlfn.XLOOKUP(E2181,'Cost Pools'!$A$3:$A$8,'Cost Pools'!$B$3:$B$8,"Tarkista KP-numero")</f>
        <v>Seminars</v>
      </c>
      <c r="H2181" s="66" t="str">
        <f>_xlfn.XLOOKUP(F2181,'Cost Pools'!$C$3:$C$13,'Cost Pools'!$D$3:$D$13,"Check CP Number")</f>
        <v>Check CP Number</v>
      </c>
      <c r="I2181" s="67">
        <v>292.8</v>
      </c>
      <c r="J2181" s="68"/>
      <c r="K2181" s="66">
        <v>283</v>
      </c>
      <c r="L2181" s="68" t="s">
        <v>3047</v>
      </c>
    </row>
    <row r="2182" spans="1:12">
      <c r="A2182" s="63">
        <v>1600</v>
      </c>
      <c r="B2182" s="63" t="s">
        <v>3162</v>
      </c>
      <c r="C2182" s="64" t="s">
        <v>2233</v>
      </c>
      <c r="D2182" s="65">
        <v>43044</v>
      </c>
      <c r="E2182" s="66">
        <v>2</v>
      </c>
      <c r="F2182" s="66">
        <v>22</v>
      </c>
      <c r="G2182" s="66" t="str">
        <f>_xlfn.XLOOKUP(E2182,'Cost Pools'!$A$3:$A$8,'Cost Pools'!$B$3:$B$8,"Tarkista KP-numero")</f>
        <v>Consulting</v>
      </c>
      <c r="H2182" s="66" t="str">
        <f>_xlfn.XLOOKUP(F2182,'Cost Pools'!$C$3:$C$13,'Cost Pools'!$D$3:$D$13,"Check CP Number")</f>
        <v>Pittsburg</v>
      </c>
      <c r="I2182" s="67">
        <v>4636</v>
      </c>
      <c r="J2182" s="68"/>
      <c r="K2182" s="66">
        <v>346</v>
      </c>
      <c r="L2182" s="68" t="s">
        <v>3053</v>
      </c>
    </row>
    <row r="2183" spans="1:12">
      <c r="A2183" s="63">
        <v>1600</v>
      </c>
      <c r="B2183" s="63" t="s">
        <v>3162</v>
      </c>
      <c r="C2183" s="64" t="s">
        <v>2234</v>
      </c>
      <c r="D2183" s="65">
        <v>43044</v>
      </c>
      <c r="E2183" s="66">
        <v>2</v>
      </c>
      <c r="F2183" s="66">
        <v>22</v>
      </c>
      <c r="G2183" s="66" t="str">
        <f>_xlfn.XLOOKUP(E2183,'Cost Pools'!$A$3:$A$8,'Cost Pools'!$B$3:$B$8,"Tarkista KP-numero")</f>
        <v>Consulting</v>
      </c>
      <c r="H2183" s="66" t="str">
        <f>_xlfn.XLOOKUP(F2183,'Cost Pools'!$C$3:$C$13,'Cost Pools'!$D$3:$D$13,"Check CP Number")</f>
        <v>Pittsburg</v>
      </c>
      <c r="I2183" s="67">
        <v>1135.82</v>
      </c>
      <c r="J2183" s="68"/>
      <c r="K2183" s="66">
        <v>133</v>
      </c>
      <c r="L2183" s="68" t="s">
        <v>3028</v>
      </c>
    </row>
    <row r="2184" spans="1:12">
      <c r="A2184" s="63">
        <v>1600</v>
      </c>
      <c r="B2184" s="63" t="s">
        <v>3162</v>
      </c>
      <c r="C2184" s="64" t="s">
        <v>2235</v>
      </c>
      <c r="D2184" s="65">
        <v>43044</v>
      </c>
      <c r="E2184" s="66">
        <v>0</v>
      </c>
      <c r="F2184" s="66">
        <v>0</v>
      </c>
      <c r="G2184" s="66" t="str">
        <f>_xlfn.XLOOKUP(E2184,'Cost Pools'!$A$3:$A$8,'Cost Pools'!$B$3:$B$8,"Tarkista KP-numero")</f>
        <v>Tarkista KP-numero</v>
      </c>
      <c r="H2184" s="66" t="str">
        <f>_xlfn.XLOOKUP(F2184,'Cost Pools'!$C$3:$C$13,'Cost Pools'!$D$3:$D$13,"Check CP Number")</f>
        <v>Check CP Number</v>
      </c>
      <c r="I2184" s="67">
        <v>73.2</v>
      </c>
      <c r="J2184" s="68"/>
      <c r="K2184" s="66">
        <v>103</v>
      </c>
      <c r="L2184" s="68" t="s">
        <v>3020</v>
      </c>
    </row>
    <row r="2185" spans="1:12">
      <c r="A2185" s="63">
        <v>1600</v>
      </c>
      <c r="B2185" s="63" t="s">
        <v>3162</v>
      </c>
      <c r="C2185" s="64" t="s">
        <v>2236</v>
      </c>
      <c r="D2185" s="65">
        <v>43044</v>
      </c>
      <c r="E2185" s="66">
        <v>2</v>
      </c>
      <c r="F2185" s="66">
        <v>22</v>
      </c>
      <c r="G2185" s="66" t="str">
        <f>_xlfn.XLOOKUP(E2185,'Cost Pools'!$A$3:$A$8,'Cost Pools'!$B$3:$B$8,"Tarkista KP-numero")</f>
        <v>Consulting</v>
      </c>
      <c r="H2185" s="66" t="str">
        <f>_xlfn.XLOOKUP(F2185,'Cost Pools'!$C$3:$C$13,'Cost Pools'!$D$3:$D$13,"Check CP Number")</f>
        <v>Pittsburg</v>
      </c>
      <c r="I2185" s="67">
        <v>1356.64</v>
      </c>
      <c r="J2185" s="68"/>
      <c r="K2185" s="66">
        <v>2803</v>
      </c>
      <c r="L2185" s="68" t="s">
        <v>3134</v>
      </c>
    </row>
    <row r="2186" spans="1:12">
      <c r="A2186" s="63">
        <v>1600</v>
      </c>
      <c r="B2186" s="63" t="s">
        <v>3162</v>
      </c>
      <c r="C2186" s="64" t="s">
        <v>2237</v>
      </c>
      <c r="D2186" s="65">
        <v>43044</v>
      </c>
      <c r="E2186" s="66">
        <v>1</v>
      </c>
      <c r="F2186" s="66">
        <v>12</v>
      </c>
      <c r="G2186" s="66" t="str">
        <f>_xlfn.XLOOKUP(E2186,'Cost Pools'!$A$3:$A$8,'Cost Pools'!$B$3:$B$8,"Tarkista KP-numero")</f>
        <v>Accounting</v>
      </c>
      <c r="H2186" s="66" t="str">
        <f>_xlfn.XLOOKUP(F2186,'Cost Pools'!$C$3:$C$13,'Cost Pools'!$D$3:$D$13,"Check CP Number")</f>
        <v>Los Angeles</v>
      </c>
      <c r="I2186" s="67">
        <v>1354.2</v>
      </c>
      <c r="J2186" s="68"/>
      <c r="K2186" s="66">
        <v>2803</v>
      </c>
      <c r="L2186" s="68" t="s">
        <v>3134</v>
      </c>
    </row>
    <row r="2187" spans="1:12">
      <c r="A2187" s="63">
        <v>1600</v>
      </c>
      <c r="B2187" s="63" t="s">
        <v>3162</v>
      </c>
      <c r="C2187" s="64" t="s">
        <v>2238</v>
      </c>
      <c r="D2187" s="65">
        <v>43044</v>
      </c>
      <c r="E2187" s="66">
        <v>1</v>
      </c>
      <c r="F2187" s="66">
        <v>12</v>
      </c>
      <c r="G2187" s="66" t="str">
        <f>_xlfn.XLOOKUP(E2187,'Cost Pools'!$A$3:$A$8,'Cost Pools'!$B$3:$B$8,"Tarkista KP-numero")</f>
        <v>Accounting</v>
      </c>
      <c r="H2187" s="66" t="str">
        <f>_xlfn.XLOOKUP(F2187,'Cost Pools'!$C$3:$C$13,'Cost Pools'!$D$3:$D$13,"Check CP Number")</f>
        <v>Los Angeles</v>
      </c>
      <c r="I2187" s="67">
        <v>854</v>
      </c>
      <c r="J2187" s="68"/>
      <c r="K2187" s="66">
        <v>3107</v>
      </c>
      <c r="L2187" s="68" t="s">
        <v>3146</v>
      </c>
    </row>
    <row r="2188" spans="1:12">
      <c r="A2188" s="63">
        <v>1600</v>
      </c>
      <c r="B2188" s="63" t="s">
        <v>3162</v>
      </c>
      <c r="C2188" s="64" t="s">
        <v>2239</v>
      </c>
      <c r="D2188" s="65">
        <v>43044</v>
      </c>
      <c r="E2188" s="66">
        <v>3</v>
      </c>
      <c r="F2188" s="68"/>
      <c r="G2188" s="66" t="str">
        <f>_xlfn.XLOOKUP(E2188,'Cost Pools'!$A$3:$A$8,'Cost Pools'!$B$3:$B$8,"Tarkista KP-numero")</f>
        <v>Seminars</v>
      </c>
      <c r="H2188" s="66" t="str">
        <f>_xlfn.XLOOKUP(F2188,'Cost Pools'!$C$3:$C$13,'Cost Pools'!$D$3:$D$13,"Check CP Number")</f>
        <v>Check CP Number</v>
      </c>
      <c r="I2188" s="67">
        <v>219.6</v>
      </c>
      <c r="J2188" s="68"/>
      <c r="K2188" s="66">
        <v>3107</v>
      </c>
      <c r="L2188" s="68" t="s">
        <v>3146</v>
      </c>
    </row>
    <row r="2189" spans="1:12">
      <c r="A2189" s="63">
        <v>1600</v>
      </c>
      <c r="B2189" s="63" t="s">
        <v>3162</v>
      </c>
      <c r="C2189" s="64" t="s">
        <v>2240</v>
      </c>
      <c r="D2189" s="65">
        <v>43044</v>
      </c>
      <c r="E2189" s="66">
        <v>1</v>
      </c>
      <c r="F2189" s="66">
        <v>12</v>
      </c>
      <c r="G2189" s="66" t="str">
        <f>_xlfn.XLOOKUP(E2189,'Cost Pools'!$A$3:$A$8,'Cost Pools'!$B$3:$B$8,"Tarkista KP-numero")</f>
        <v>Accounting</v>
      </c>
      <c r="H2189" s="66" t="str">
        <f>_xlfn.XLOOKUP(F2189,'Cost Pools'!$C$3:$C$13,'Cost Pools'!$D$3:$D$13,"Check CP Number")</f>
        <v>Los Angeles</v>
      </c>
      <c r="I2189" s="67">
        <v>1622.6</v>
      </c>
      <c r="J2189" s="68"/>
      <c r="K2189" s="66">
        <v>3107</v>
      </c>
      <c r="L2189" s="68" t="s">
        <v>3146</v>
      </c>
    </row>
    <row r="2190" spans="1:12">
      <c r="A2190" s="63">
        <v>1600</v>
      </c>
      <c r="B2190" s="63" t="s">
        <v>3162</v>
      </c>
      <c r="C2190" s="64" t="s">
        <v>2241</v>
      </c>
      <c r="D2190" s="65">
        <v>43044</v>
      </c>
      <c r="E2190" s="66">
        <v>1</v>
      </c>
      <c r="F2190" s="66">
        <v>12</v>
      </c>
      <c r="G2190" s="66" t="str">
        <f>_xlfn.XLOOKUP(E2190,'Cost Pools'!$A$3:$A$8,'Cost Pools'!$B$3:$B$8,"Tarkista KP-numero")</f>
        <v>Accounting</v>
      </c>
      <c r="H2190" s="66" t="str">
        <f>_xlfn.XLOOKUP(F2190,'Cost Pools'!$C$3:$C$13,'Cost Pools'!$D$3:$D$13,"Check CP Number")</f>
        <v>Los Angeles</v>
      </c>
      <c r="I2190" s="67">
        <v>1216.95</v>
      </c>
      <c r="J2190" s="68"/>
      <c r="K2190" s="66">
        <v>756</v>
      </c>
      <c r="L2190" s="68" t="s">
        <v>3080</v>
      </c>
    </row>
    <row r="2191" spans="1:12">
      <c r="A2191" s="63">
        <v>1600</v>
      </c>
      <c r="B2191" s="63" t="s">
        <v>3162</v>
      </c>
      <c r="C2191" s="64" t="s">
        <v>2242</v>
      </c>
      <c r="D2191" s="65">
        <v>43044</v>
      </c>
      <c r="E2191" s="66">
        <v>1</v>
      </c>
      <c r="F2191" s="66">
        <v>12</v>
      </c>
      <c r="G2191" s="66" t="str">
        <f>_xlfn.XLOOKUP(E2191,'Cost Pools'!$A$3:$A$8,'Cost Pools'!$B$3:$B$8,"Tarkista KP-numero")</f>
        <v>Accounting</v>
      </c>
      <c r="H2191" s="66" t="str">
        <f>_xlfn.XLOOKUP(F2191,'Cost Pools'!$C$3:$C$13,'Cost Pools'!$D$3:$D$13,"Check CP Number")</f>
        <v>Los Angeles</v>
      </c>
      <c r="I2191" s="67">
        <v>1216.95</v>
      </c>
      <c r="J2191" s="68"/>
      <c r="K2191" s="66">
        <v>756</v>
      </c>
      <c r="L2191" s="68" t="s">
        <v>3080</v>
      </c>
    </row>
    <row r="2192" spans="1:12">
      <c r="A2192" s="63">
        <v>1600</v>
      </c>
      <c r="B2192" s="63" t="s">
        <v>3162</v>
      </c>
      <c r="C2192" s="64" t="s">
        <v>2243</v>
      </c>
      <c r="D2192" s="65">
        <v>43044</v>
      </c>
      <c r="E2192" s="66">
        <v>1</v>
      </c>
      <c r="F2192" s="66">
        <v>12</v>
      </c>
      <c r="G2192" s="66" t="str">
        <f>_xlfn.XLOOKUP(E2192,'Cost Pools'!$A$3:$A$8,'Cost Pools'!$B$3:$B$8,"Tarkista KP-numero")</f>
        <v>Accounting</v>
      </c>
      <c r="H2192" s="66" t="str">
        <f>_xlfn.XLOOKUP(F2192,'Cost Pools'!$C$3:$C$13,'Cost Pools'!$D$3:$D$13,"Check CP Number")</f>
        <v>Los Angeles</v>
      </c>
      <c r="I2192" s="67">
        <v>942.45</v>
      </c>
      <c r="J2192" s="68"/>
      <c r="K2192" s="66">
        <v>756</v>
      </c>
      <c r="L2192" s="68" t="s">
        <v>3080</v>
      </c>
    </row>
    <row r="2193" spans="1:12">
      <c r="A2193" s="63">
        <v>1600</v>
      </c>
      <c r="B2193" s="63" t="s">
        <v>3162</v>
      </c>
      <c r="C2193" s="64" t="s">
        <v>2244</v>
      </c>
      <c r="D2193" s="65">
        <v>43044</v>
      </c>
      <c r="E2193" s="66">
        <v>1</v>
      </c>
      <c r="F2193" s="66">
        <v>12</v>
      </c>
      <c r="G2193" s="66" t="str">
        <f>_xlfn.XLOOKUP(E2193,'Cost Pools'!$A$3:$A$8,'Cost Pools'!$B$3:$B$8,"Tarkista KP-numero")</f>
        <v>Accounting</v>
      </c>
      <c r="H2193" s="66" t="str">
        <f>_xlfn.XLOOKUP(F2193,'Cost Pools'!$C$3:$C$13,'Cost Pools'!$D$3:$D$13,"Check CP Number")</f>
        <v>Los Angeles</v>
      </c>
      <c r="I2193" s="67">
        <v>1019.92</v>
      </c>
      <c r="J2193" s="68"/>
      <c r="K2193" s="66">
        <v>811</v>
      </c>
      <c r="L2193" s="68" t="s">
        <v>3083</v>
      </c>
    </row>
    <row r="2194" spans="1:12">
      <c r="A2194" s="63">
        <v>1600</v>
      </c>
      <c r="B2194" s="63" t="s">
        <v>3162</v>
      </c>
      <c r="C2194" s="64" t="s">
        <v>2245</v>
      </c>
      <c r="D2194" s="65">
        <v>43044</v>
      </c>
      <c r="E2194" s="66">
        <v>1</v>
      </c>
      <c r="F2194" s="66">
        <v>12</v>
      </c>
      <c r="G2194" s="66" t="str">
        <f>_xlfn.XLOOKUP(E2194,'Cost Pools'!$A$3:$A$8,'Cost Pools'!$B$3:$B$8,"Tarkista KP-numero")</f>
        <v>Accounting</v>
      </c>
      <c r="H2194" s="66" t="str">
        <f>_xlfn.XLOOKUP(F2194,'Cost Pools'!$C$3:$C$13,'Cost Pools'!$D$3:$D$13,"Check CP Number")</f>
        <v>Los Angeles</v>
      </c>
      <c r="I2194" s="67">
        <v>679.54</v>
      </c>
      <c r="J2194" s="68"/>
      <c r="K2194" s="66">
        <v>811</v>
      </c>
      <c r="L2194" s="68" t="s">
        <v>3083</v>
      </c>
    </row>
    <row r="2195" spans="1:12">
      <c r="A2195" s="63">
        <v>1600</v>
      </c>
      <c r="B2195" s="63" t="s">
        <v>3162</v>
      </c>
      <c r="C2195" s="64" t="s">
        <v>2246</v>
      </c>
      <c r="D2195" s="65">
        <v>43044</v>
      </c>
      <c r="E2195" s="66">
        <v>6</v>
      </c>
      <c r="F2195" s="66">
        <v>62</v>
      </c>
      <c r="G2195" s="66" t="str">
        <f>_xlfn.XLOOKUP(E2195,'Cost Pools'!$A$3:$A$8,'Cost Pools'!$B$3:$B$8,"Tarkista KP-numero")</f>
        <v>Other Services</v>
      </c>
      <c r="H2195" s="66" t="str">
        <f>_xlfn.XLOOKUP(F2195,'Cost Pools'!$C$3:$C$13,'Cost Pools'!$D$3:$D$13,"Check CP Number")</f>
        <v>Los Angeles</v>
      </c>
      <c r="I2195" s="67">
        <v>356.85</v>
      </c>
      <c r="J2195" s="68"/>
      <c r="K2195" s="66">
        <v>1440</v>
      </c>
      <c r="L2195" s="68" t="s">
        <v>3102</v>
      </c>
    </row>
    <row r="2196" spans="1:12">
      <c r="A2196" s="63">
        <v>1600</v>
      </c>
      <c r="B2196" s="63" t="s">
        <v>3162</v>
      </c>
      <c r="C2196" s="64" t="s">
        <v>2247</v>
      </c>
      <c r="D2196" s="65">
        <v>43044</v>
      </c>
      <c r="E2196" s="66">
        <v>1</v>
      </c>
      <c r="F2196" s="66">
        <v>12</v>
      </c>
      <c r="G2196" s="66" t="str">
        <f>_xlfn.XLOOKUP(E2196,'Cost Pools'!$A$3:$A$8,'Cost Pools'!$B$3:$B$8,"Tarkista KP-numero")</f>
        <v>Accounting</v>
      </c>
      <c r="H2196" s="66" t="str">
        <f>_xlfn.XLOOKUP(F2196,'Cost Pools'!$C$3:$C$13,'Cost Pools'!$D$3:$D$13,"Check CP Number")</f>
        <v>Los Angeles</v>
      </c>
      <c r="I2196" s="67">
        <v>1187.06</v>
      </c>
      <c r="J2196" s="68"/>
      <c r="K2196" s="66">
        <v>611</v>
      </c>
      <c r="L2196" s="68" t="s">
        <v>3070</v>
      </c>
    </row>
    <row r="2197" spans="1:12">
      <c r="A2197" s="63">
        <v>1600</v>
      </c>
      <c r="B2197" s="63" t="s">
        <v>3162</v>
      </c>
      <c r="C2197" s="64" t="s">
        <v>2248</v>
      </c>
      <c r="D2197" s="65">
        <v>43044</v>
      </c>
      <c r="E2197" s="66">
        <v>1</v>
      </c>
      <c r="F2197" s="66">
        <v>12</v>
      </c>
      <c r="G2197" s="66" t="str">
        <f>_xlfn.XLOOKUP(E2197,'Cost Pools'!$A$3:$A$8,'Cost Pools'!$B$3:$B$8,"Tarkista KP-numero")</f>
        <v>Accounting</v>
      </c>
      <c r="H2197" s="66" t="str">
        <f>_xlfn.XLOOKUP(F2197,'Cost Pools'!$C$3:$C$13,'Cost Pools'!$D$3:$D$13,"Check CP Number")</f>
        <v>Los Angeles</v>
      </c>
      <c r="I2197" s="67">
        <v>2882.86</v>
      </c>
      <c r="J2197" s="68"/>
      <c r="K2197" s="66">
        <v>2178</v>
      </c>
      <c r="L2197" s="68" t="s">
        <v>3115</v>
      </c>
    </row>
    <row r="2198" spans="1:12">
      <c r="A2198" s="63">
        <v>1600</v>
      </c>
      <c r="B2198" s="63" t="s">
        <v>3162</v>
      </c>
      <c r="C2198" s="64" t="s">
        <v>2249</v>
      </c>
      <c r="D2198" s="65">
        <v>43044</v>
      </c>
      <c r="E2198" s="66">
        <v>3</v>
      </c>
      <c r="F2198" s="68"/>
      <c r="G2198" s="66" t="str">
        <f>_xlfn.XLOOKUP(E2198,'Cost Pools'!$A$3:$A$8,'Cost Pools'!$B$3:$B$8,"Tarkista KP-numero")</f>
        <v>Seminars</v>
      </c>
      <c r="H2198" s="66" t="str">
        <f>_xlfn.XLOOKUP(F2198,'Cost Pools'!$C$3:$C$13,'Cost Pools'!$D$3:$D$13,"Check CP Number")</f>
        <v>Check CP Number</v>
      </c>
      <c r="I2198" s="67">
        <v>195.2</v>
      </c>
      <c r="J2198" s="68"/>
      <c r="K2198" s="66">
        <v>2178</v>
      </c>
      <c r="L2198" s="68" t="s">
        <v>3115</v>
      </c>
    </row>
    <row r="2199" spans="1:12">
      <c r="A2199" s="63">
        <v>1600</v>
      </c>
      <c r="B2199" s="63" t="s">
        <v>3162</v>
      </c>
      <c r="C2199" s="64" t="s">
        <v>2250</v>
      </c>
      <c r="D2199" s="65">
        <v>43044</v>
      </c>
      <c r="E2199" s="66">
        <v>1</v>
      </c>
      <c r="F2199" s="66">
        <v>12</v>
      </c>
      <c r="G2199" s="66" t="str">
        <f>_xlfn.XLOOKUP(E2199,'Cost Pools'!$A$3:$A$8,'Cost Pools'!$B$3:$B$8,"Tarkista KP-numero")</f>
        <v>Accounting</v>
      </c>
      <c r="H2199" s="66" t="str">
        <f>_xlfn.XLOOKUP(F2199,'Cost Pools'!$C$3:$C$13,'Cost Pools'!$D$3:$D$13,"Check CP Number")</f>
        <v>Los Angeles</v>
      </c>
      <c r="I2199" s="67">
        <v>1586</v>
      </c>
      <c r="J2199" s="68"/>
      <c r="K2199" s="66">
        <v>2341</v>
      </c>
      <c r="L2199" s="68" t="s">
        <v>3120</v>
      </c>
    </row>
    <row r="2200" spans="1:12">
      <c r="A2200" s="63">
        <v>1600</v>
      </c>
      <c r="B2200" s="63" t="s">
        <v>3162</v>
      </c>
      <c r="C2200" s="64" t="s">
        <v>2251</v>
      </c>
      <c r="D2200" s="65">
        <v>43044</v>
      </c>
      <c r="E2200" s="66">
        <v>6</v>
      </c>
      <c r="F2200" s="66">
        <v>62</v>
      </c>
      <c r="G2200" s="66" t="str">
        <f>_xlfn.XLOOKUP(E2200,'Cost Pools'!$A$3:$A$8,'Cost Pools'!$B$3:$B$8,"Tarkista KP-numero")</f>
        <v>Other Services</v>
      </c>
      <c r="H2200" s="66" t="str">
        <f>_xlfn.XLOOKUP(F2200,'Cost Pools'!$C$3:$C$13,'Cost Pools'!$D$3:$D$13,"Check CP Number")</f>
        <v>Los Angeles</v>
      </c>
      <c r="I2200" s="67">
        <v>356.85</v>
      </c>
      <c r="J2200" s="68"/>
      <c r="K2200" s="66">
        <v>2341</v>
      </c>
      <c r="L2200" s="68" t="s">
        <v>3120</v>
      </c>
    </row>
    <row r="2201" spans="1:12">
      <c r="A2201" s="63">
        <v>1600</v>
      </c>
      <c r="B2201" s="63" t="s">
        <v>3162</v>
      </c>
      <c r="C2201" s="64" t="s">
        <v>2252</v>
      </c>
      <c r="D2201" s="65">
        <v>43044</v>
      </c>
      <c r="E2201" s="66">
        <v>1</v>
      </c>
      <c r="F2201" s="66">
        <v>12</v>
      </c>
      <c r="G2201" s="66" t="str">
        <f>_xlfn.XLOOKUP(E2201,'Cost Pools'!$A$3:$A$8,'Cost Pools'!$B$3:$B$8,"Tarkista KP-numero")</f>
        <v>Accounting</v>
      </c>
      <c r="H2201" s="66" t="str">
        <f>_xlfn.XLOOKUP(F2201,'Cost Pools'!$C$3:$C$13,'Cost Pools'!$D$3:$D$13,"Check CP Number")</f>
        <v>Los Angeles</v>
      </c>
      <c r="I2201" s="67">
        <v>1622.6</v>
      </c>
      <c r="J2201" s="68"/>
      <c r="K2201" s="66">
        <v>2341</v>
      </c>
      <c r="L2201" s="68" t="s">
        <v>3120</v>
      </c>
    </row>
    <row r="2202" spans="1:12">
      <c r="A2202" s="63">
        <v>1600</v>
      </c>
      <c r="B2202" s="63" t="s">
        <v>3162</v>
      </c>
      <c r="C2202" s="64" t="s">
        <v>2253</v>
      </c>
      <c r="D2202" s="65">
        <v>43044</v>
      </c>
      <c r="E2202" s="66">
        <v>2</v>
      </c>
      <c r="F2202" s="66">
        <v>22</v>
      </c>
      <c r="G2202" s="66" t="str">
        <f>_xlfn.XLOOKUP(E2202,'Cost Pools'!$A$3:$A$8,'Cost Pools'!$B$3:$B$8,"Tarkista KP-numero")</f>
        <v>Consulting</v>
      </c>
      <c r="H2202" s="66" t="str">
        <f>_xlfn.XLOOKUP(F2202,'Cost Pools'!$C$3:$C$13,'Cost Pools'!$D$3:$D$13,"Check CP Number")</f>
        <v>Pittsburg</v>
      </c>
      <c r="I2202" s="67">
        <v>1238.3</v>
      </c>
      <c r="J2202" s="68"/>
      <c r="K2202" s="66">
        <v>212</v>
      </c>
      <c r="L2202" s="68" t="s">
        <v>3037</v>
      </c>
    </row>
    <row r="2203" spans="1:12">
      <c r="A2203" s="63">
        <v>1600</v>
      </c>
      <c r="B2203" s="63" t="s">
        <v>3162</v>
      </c>
      <c r="C2203" s="64" t="s">
        <v>2254</v>
      </c>
      <c r="D2203" s="65">
        <v>43044</v>
      </c>
      <c r="E2203" s="66">
        <v>2</v>
      </c>
      <c r="F2203" s="66">
        <v>22</v>
      </c>
      <c r="G2203" s="66" t="str">
        <f>_xlfn.XLOOKUP(E2203,'Cost Pools'!$A$3:$A$8,'Cost Pools'!$B$3:$B$8,"Tarkista KP-numero")</f>
        <v>Consulting</v>
      </c>
      <c r="H2203" s="66" t="str">
        <f>_xlfn.XLOOKUP(F2203,'Cost Pools'!$C$3:$C$13,'Cost Pools'!$D$3:$D$13,"Check CP Number")</f>
        <v>Pittsburg</v>
      </c>
      <c r="I2203" s="67">
        <v>825.94</v>
      </c>
      <c r="J2203" s="68"/>
      <c r="K2203" s="66">
        <v>212</v>
      </c>
      <c r="L2203" s="68" t="s">
        <v>3037</v>
      </c>
    </row>
    <row r="2204" spans="1:12">
      <c r="A2204" s="63">
        <v>1600</v>
      </c>
      <c r="B2204" s="63" t="s">
        <v>3162</v>
      </c>
      <c r="C2204" s="64" t="s">
        <v>2255</v>
      </c>
      <c r="D2204" s="65">
        <v>43044</v>
      </c>
      <c r="E2204" s="66">
        <v>3</v>
      </c>
      <c r="F2204" s="68"/>
      <c r="G2204" s="66" t="str">
        <f>_xlfn.XLOOKUP(E2204,'Cost Pools'!$A$3:$A$8,'Cost Pools'!$B$3:$B$8,"Tarkista KP-numero")</f>
        <v>Seminars</v>
      </c>
      <c r="H2204" s="66" t="str">
        <f>_xlfn.XLOOKUP(F2204,'Cost Pools'!$C$3:$C$13,'Cost Pools'!$D$3:$D$13,"Check CP Number")</f>
        <v>Check CP Number</v>
      </c>
      <c r="I2204" s="67">
        <v>219.6</v>
      </c>
      <c r="J2204" s="68"/>
      <c r="K2204" s="66">
        <v>440</v>
      </c>
      <c r="L2204" s="68" t="s">
        <v>3058</v>
      </c>
    </row>
    <row r="2205" spans="1:12">
      <c r="A2205" s="63">
        <v>1600</v>
      </c>
      <c r="B2205" s="63" t="s">
        <v>3162</v>
      </c>
      <c r="C2205" s="64" t="s">
        <v>2256</v>
      </c>
      <c r="D2205" s="65">
        <v>43044</v>
      </c>
      <c r="E2205" s="66">
        <v>1</v>
      </c>
      <c r="F2205" s="66">
        <v>12</v>
      </c>
      <c r="G2205" s="66" t="str">
        <f>_xlfn.XLOOKUP(E2205,'Cost Pools'!$A$3:$A$8,'Cost Pools'!$B$3:$B$8,"Tarkista KP-numero")</f>
        <v>Accounting</v>
      </c>
      <c r="H2205" s="66" t="str">
        <f>_xlfn.XLOOKUP(F2205,'Cost Pools'!$C$3:$C$13,'Cost Pools'!$D$3:$D$13,"Check CP Number")</f>
        <v>Los Angeles</v>
      </c>
      <c r="I2205" s="67">
        <v>3391.6</v>
      </c>
      <c r="J2205" s="68"/>
      <c r="K2205" s="66">
        <v>440</v>
      </c>
      <c r="L2205" s="68" t="s">
        <v>3058</v>
      </c>
    </row>
    <row r="2206" spans="1:12">
      <c r="A2206" s="63">
        <v>1600</v>
      </c>
      <c r="B2206" s="63" t="s">
        <v>3162</v>
      </c>
      <c r="C2206" s="64" t="s">
        <v>2257</v>
      </c>
      <c r="D2206" s="65">
        <v>43044</v>
      </c>
      <c r="E2206" s="66">
        <v>1</v>
      </c>
      <c r="F2206" s="66">
        <v>12</v>
      </c>
      <c r="G2206" s="66" t="str">
        <f>_xlfn.XLOOKUP(E2206,'Cost Pools'!$A$3:$A$8,'Cost Pools'!$B$3:$B$8,"Tarkista KP-numero")</f>
        <v>Accounting</v>
      </c>
      <c r="H2206" s="66" t="str">
        <f>_xlfn.XLOOKUP(F2206,'Cost Pools'!$C$3:$C$13,'Cost Pools'!$D$3:$D$13,"Check CP Number")</f>
        <v>Los Angeles</v>
      </c>
      <c r="I2206" s="67">
        <v>1216.95</v>
      </c>
      <c r="J2206" s="68"/>
      <c r="K2206" s="66">
        <v>440</v>
      </c>
      <c r="L2206" s="68" t="s">
        <v>3058</v>
      </c>
    </row>
    <row r="2207" spans="1:12">
      <c r="A2207" s="63">
        <v>1600</v>
      </c>
      <c r="B2207" s="63" t="s">
        <v>3162</v>
      </c>
      <c r="C2207" s="64" t="s">
        <v>2258</v>
      </c>
      <c r="D2207" s="65">
        <v>43044</v>
      </c>
      <c r="E2207" s="66">
        <v>1</v>
      </c>
      <c r="F2207" s="66">
        <v>12</v>
      </c>
      <c r="G2207" s="66" t="str">
        <f>_xlfn.XLOOKUP(E2207,'Cost Pools'!$A$3:$A$8,'Cost Pools'!$B$3:$B$8,"Tarkista KP-numero")</f>
        <v>Accounting</v>
      </c>
      <c r="H2207" s="66" t="str">
        <f>_xlfn.XLOOKUP(F2207,'Cost Pools'!$C$3:$C$13,'Cost Pools'!$D$3:$D$13,"Check CP Number")</f>
        <v>Los Angeles</v>
      </c>
      <c r="I2207" s="67">
        <v>1342</v>
      </c>
      <c r="J2207" s="68"/>
      <c r="K2207" s="66">
        <v>440</v>
      </c>
      <c r="L2207" s="68" t="s">
        <v>3058</v>
      </c>
    </row>
    <row r="2208" spans="1:12">
      <c r="A2208" s="63">
        <v>1600</v>
      </c>
      <c r="B2208" s="63" t="s">
        <v>3162</v>
      </c>
      <c r="C2208" s="64" t="s">
        <v>2259</v>
      </c>
      <c r="D2208" s="65">
        <v>43044</v>
      </c>
      <c r="E2208" s="66">
        <v>1</v>
      </c>
      <c r="F2208" s="66">
        <v>12</v>
      </c>
      <c r="G2208" s="66" t="str">
        <f>_xlfn.XLOOKUP(E2208,'Cost Pools'!$A$3:$A$8,'Cost Pools'!$B$3:$B$8,"Tarkista KP-numero")</f>
        <v>Accounting</v>
      </c>
      <c r="H2208" s="66" t="str">
        <f>_xlfn.XLOOKUP(F2208,'Cost Pools'!$C$3:$C$13,'Cost Pools'!$D$3:$D$13,"Check CP Number")</f>
        <v>Los Angeles</v>
      </c>
      <c r="I2208" s="67">
        <v>1098</v>
      </c>
      <c r="J2208" s="68"/>
      <c r="K2208" s="66">
        <v>440</v>
      </c>
      <c r="L2208" s="68" t="s">
        <v>3058</v>
      </c>
    </row>
    <row r="2209" spans="1:12">
      <c r="A2209" s="63">
        <v>1600</v>
      </c>
      <c r="B2209" s="63" t="s">
        <v>3162</v>
      </c>
      <c r="C2209" s="64" t="s">
        <v>2260</v>
      </c>
      <c r="D2209" s="65">
        <v>43044</v>
      </c>
      <c r="E2209" s="66">
        <v>2</v>
      </c>
      <c r="F2209" s="66">
        <v>22</v>
      </c>
      <c r="G2209" s="66" t="str">
        <f>_xlfn.XLOOKUP(E2209,'Cost Pools'!$A$3:$A$8,'Cost Pools'!$B$3:$B$8,"Tarkista KP-numero")</f>
        <v>Consulting</v>
      </c>
      <c r="H2209" s="66" t="str">
        <f>_xlfn.XLOOKUP(F2209,'Cost Pools'!$C$3:$C$13,'Cost Pools'!$D$3:$D$13,"Check CP Number")</f>
        <v>Pittsburg</v>
      </c>
      <c r="I2209" s="67">
        <v>4370.04</v>
      </c>
      <c r="J2209" s="68"/>
      <c r="K2209" s="66">
        <v>207</v>
      </c>
      <c r="L2209" s="68" t="s">
        <v>3036</v>
      </c>
    </row>
    <row r="2210" spans="1:12">
      <c r="A2210" s="63">
        <v>1600</v>
      </c>
      <c r="B2210" s="63" t="s">
        <v>3162</v>
      </c>
      <c r="C2210" s="64" t="s">
        <v>2261</v>
      </c>
      <c r="D2210" s="65">
        <v>43044</v>
      </c>
      <c r="E2210" s="66">
        <v>2</v>
      </c>
      <c r="F2210" s="66">
        <v>22</v>
      </c>
      <c r="G2210" s="66" t="str">
        <f>_xlfn.XLOOKUP(E2210,'Cost Pools'!$A$3:$A$8,'Cost Pools'!$B$3:$B$8,"Tarkista KP-numero")</f>
        <v>Consulting</v>
      </c>
      <c r="H2210" s="66" t="str">
        <f>_xlfn.XLOOKUP(F2210,'Cost Pools'!$C$3:$C$13,'Cost Pools'!$D$3:$D$13,"Check CP Number")</f>
        <v>Pittsburg</v>
      </c>
      <c r="I2210" s="67">
        <v>2913.36</v>
      </c>
      <c r="J2210" s="68"/>
      <c r="K2210" s="66">
        <v>207</v>
      </c>
      <c r="L2210" s="68" t="s">
        <v>3036</v>
      </c>
    </row>
    <row r="2211" spans="1:12">
      <c r="A2211" s="63">
        <v>1600</v>
      </c>
      <c r="B2211" s="63" t="s">
        <v>3162</v>
      </c>
      <c r="C2211" s="64" t="s">
        <v>2262</v>
      </c>
      <c r="D2211" s="65">
        <v>43044</v>
      </c>
      <c r="E2211" s="66">
        <v>6</v>
      </c>
      <c r="F2211" s="66">
        <v>62</v>
      </c>
      <c r="G2211" s="66" t="str">
        <f>_xlfn.XLOOKUP(E2211,'Cost Pools'!$A$3:$A$8,'Cost Pools'!$B$3:$B$8,"Tarkista KP-numero")</f>
        <v>Other Services</v>
      </c>
      <c r="H2211" s="66" t="str">
        <f>_xlfn.XLOOKUP(F2211,'Cost Pools'!$C$3:$C$13,'Cost Pools'!$D$3:$D$13,"Check CP Number")</f>
        <v>Los Angeles</v>
      </c>
      <c r="I2211" s="67">
        <v>475.8</v>
      </c>
      <c r="J2211" s="68"/>
      <c r="K2211" s="66">
        <v>207</v>
      </c>
      <c r="L2211" s="68" t="s">
        <v>3036</v>
      </c>
    </row>
    <row r="2212" spans="1:12">
      <c r="A2212" s="63">
        <v>1600</v>
      </c>
      <c r="B2212" s="63" t="s">
        <v>3162</v>
      </c>
      <c r="C2212" s="64" t="s">
        <v>2263</v>
      </c>
      <c r="D2212" s="65">
        <v>43044</v>
      </c>
      <c r="E2212" s="66">
        <v>1</v>
      </c>
      <c r="F2212" s="66">
        <v>12</v>
      </c>
      <c r="G2212" s="66" t="str">
        <f>_xlfn.XLOOKUP(E2212,'Cost Pools'!$A$3:$A$8,'Cost Pools'!$B$3:$B$8,"Tarkista KP-numero")</f>
        <v>Accounting</v>
      </c>
      <c r="H2212" s="66" t="str">
        <f>_xlfn.XLOOKUP(F2212,'Cost Pools'!$C$3:$C$13,'Cost Pools'!$D$3:$D$13,"Check CP Number")</f>
        <v>Los Angeles</v>
      </c>
      <c r="I2212" s="67">
        <v>1135.82</v>
      </c>
      <c r="J2212" s="68"/>
      <c r="K2212" s="66">
        <v>207</v>
      </c>
      <c r="L2212" s="68" t="s">
        <v>3036</v>
      </c>
    </row>
    <row r="2213" spans="1:12">
      <c r="A2213" s="63">
        <v>1600</v>
      </c>
      <c r="B2213" s="63" t="s">
        <v>3162</v>
      </c>
      <c r="C2213" s="64" t="s">
        <v>2264</v>
      </c>
      <c r="D2213" s="65">
        <v>43044</v>
      </c>
      <c r="E2213" s="66">
        <v>1</v>
      </c>
      <c r="F2213" s="66">
        <v>12</v>
      </c>
      <c r="G2213" s="66" t="str">
        <f>_xlfn.XLOOKUP(E2213,'Cost Pools'!$A$3:$A$8,'Cost Pools'!$B$3:$B$8,"Tarkista KP-numero")</f>
        <v>Accounting</v>
      </c>
      <c r="H2213" s="66" t="str">
        <f>_xlfn.XLOOKUP(F2213,'Cost Pools'!$C$3:$C$13,'Cost Pools'!$D$3:$D$13,"Check CP Number")</f>
        <v>Los Angeles</v>
      </c>
      <c r="I2213" s="67">
        <v>3407.46</v>
      </c>
      <c r="J2213" s="68"/>
      <c r="K2213" s="66">
        <v>207</v>
      </c>
      <c r="L2213" s="68" t="s">
        <v>3036</v>
      </c>
    </row>
    <row r="2214" spans="1:12">
      <c r="A2214" s="63">
        <v>1600</v>
      </c>
      <c r="B2214" s="63" t="s">
        <v>3162</v>
      </c>
      <c r="C2214" s="64" t="s">
        <v>2265</v>
      </c>
      <c r="D2214" s="65">
        <v>43044</v>
      </c>
      <c r="E2214" s="66">
        <v>1</v>
      </c>
      <c r="F2214" s="66">
        <v>12</v>
      </c>
      <c r="G2214" s="66" t="str">
        <f>_xlfn.XLOOKUP(E2214,'Cost Pools'!$A$3:$A$8,'Cost Pools'!$B$3:$B$8,"Tarkista KP-numero")</f>
        <v>Accounting</v>
      </c>
      <c r="H2214" s="66" t="str">
        <f>_xlfn.XLOOKUP(F2214,'Cost Pools'!$C$3:$C$13,'Cost Pools'!$D$3:$D$13,"Check CP Number")</f>
        <v>Los Angeles</v>
      </c>
      <c r="I2214" s="67">
        <v>473.97</v>
      </c>
      <c r="J2214" s="68"/>
      <c r="K2214" s="66">
        <v>207</v>
      </c>
      <c r="L2214" s="68" t="s">
        <v>3036</v>
      </c>
    </row>
    <row r="2215" spans="1:12">
      <c r="A2215" s="63">
        <v>1600</v>
      </c>
      <c r="B2215" s="63" t="s">
        <v>3162</v>
      </c>
      <c r="C2215" s="64" t="s">
        <v>2266</v>
      </c>
      <c r="D2215" s="65">
        <v>43044</v>
      </c>
      <c r="E2215" s="66">
        <v>6</v>
      </c>
      <c r="F2215" s="66">
        <v>62</v>
      </c>
      <c r="G2215" s="66" t="str">
        <f>_xlfn.XLOOKUP(E2215,'Cost Pools'!$A$3:$A$8,'Cost Pools'!$B$3:$B$8,"Tarkista KP-numero")</f>
        <v>Other Services</v>
      </c>
      <c r="H2215" s="66" t="str">
        <f>_xlfn.XLOOKUP(F2215,'Cost Pools'!$C$3:$C$13,'Cost Pools'!$D$3:$D$13,"Check CP Number")</f>
        <v>Los Angeles</v>
      </c>
      <c r="I2215" s="67">
        <v>834.48</v>
      </c>
      <c r="J2215" s="68"/>
      <c r="K2215" s="66">
        <v>2178</v>
      </c>
      <c r="L2215" s="68" t="s">
        <v>3115</v>
      </c>
    </row>
    <row r="2216" spans="1:12">
      <c r="A2216" s="63">
        <v>1600</v>
      </c>
      <c r="B2216" s="63" t="s">
        <v>3162</v>
      </c>
      <c r="C2216" s="64" t="s">
        <v>2267</v>
      </c>
      <c r="D2216" s="65">
        <v>43044</v>
      </c>
      <c r="E2216" s="66">
        <v>2</v>
      </c>
      <c r="F2216" s="66">
        <v>22</v>
      </c>
      <c r="G2216" s="66" t="str">
        <f>_xlfn.XLOOKUP(E2216,'Cost Pools'!$A$3:$A$8,'Cost Pools'!$B$3:$B$8,"Tarkista KP-numero")</f>
        <v>Consulting</v>
      </c>
      <c r="H2216" s="66" t="str">
        <f>_xlfn.XLOOKUP(F2216,'Cost Pools'!$C$3:$C$13,'Cost Pools'!$D$3:$D$13,"Check CP Number")</f>
        <v>Pittsburg</v>
      </c>
      <c r="I2216" s="67">
        <v>1256.5999999999999</v>
      </c>
      <c r="J2216" s="68"/>
      <c r="K2216" s="66">
        <v>2077</v>
      </c>
      <c r="L2216" s="68" t="s">
        <v>3111</v>
      </c>
    </row>
    <row r="2217" spans="1:12">
      <c r="A2217" s="63">
        <v>1600</v>
      </c>
      <c r="B2217" s="63" t="s">
        <v>3162</v>
      </c>
      <c r="C2217" s="64" t="s">
        <v>2268</v>
      </c>
      <c r="D2217" s="65">
        <v>43044</v>
      </c>
      <c r="E2217" s="66">
        <v>1</v>
      </c>
      <c r="F2217" s="66">
        <v>12</v>
      </c>
      <c r="G2217" s="66" t="str">
        <f>_xlfn.XLOOKUP(E2217,'Cost Pools'!$A$3:$A$8,'Cost Pools'!$B$3:$B$8,"Tarkista KP-numero")</f>
        <v>Accounting</v>
      </c>
      <c r="H2217" s="66" t="str">
        <f>_xlfn.XLOOKUP(F2217,'Cost Pools'!$C$3:$C$13,'Cost Pools'!$D$3:$D$13,"Check CP Number")</f>
        <v>Los Angeles</v>
      </c>
      <c r="I2217" s="67">
        <v>610</v>
      </c>
      <c r="J2217" s="68"/>
      <c r="K2217" s="66">
        <v>949</v>
      </c>
      <c r="L2217" s="68" t="s">
        <v>3089</v>
      </c>
    </row>
    <row r="2218" spans="1:12">
      <c r="A2218" s="63">
        <v>1600</v>
      </c>
      <c r="B2218" s="63" t="s">
        <v>3162</v>
      </c>
      <c r="C2218" s="64" t="s">
        <v>2269</v>
      </c>
      <c r="D2218" s="65">
        <v>43044</v>
      </c>
      <c r="E2218" s="66">
        <v>6</v>
      </c>
      <c r="F2218" s="66">
        <v>62</v>
      </c>
      <c r="G2218" s="66" t="str">
        <f>_xlfn.XLOOKUP(E2218,'Cost Pools'!$A$3:$A$8,'Cost Pools'!$B$3:$B$8,"Tarkista KP-numero")</f>
        <v>Other Services</v>
      </c>
      <c r="H2218" s="66" t="str">
        <f>_xlfn.XLOOKUP(F2218,'Cost Pools'!$C$3:$C$13,'Cost Pools'!$D$3:$D$13,"Check CP Number")</f>
        <v>Los Angeles</v>
      </c>
      <c r="I2218" s="67">
        <v>475.8</v>
      </c>
      <c r="J2218" s="68"/>
      <c r="K2218" s="66">
        <v>111</v>
      </c>
      <c r="L2218" s="68" t="s">
        <v>3025</v>
      </c>
    </row>
    <row r="2219" spans="1:12">
      <c r="A2219" s="63">
        <v>1600</v>
      </c>
      <c r="B2219" s="63" t="s">
        <v>3162</v>
      </c>
      <c r="C2219" s="64" t="s">
        <v>2270</v>
      </c>
      <c r="D2219" s="65">
        <v>43044</v>
      </c>
      <c r="E2219" s="66">
        <v>1</v>
      </c>
      <c r="F2219" s="66">
        <v>12</v>
      </c>
      <c r="G2219" s="66" t="str">
        <f>_xlfn.XLOOKUP(E2219,'Cost Pools'!$A$3:$A$8,'Cost Pools'!$B$3:$B$8,"Tarkista KP-numero")</f>
        <v>Accounting</v>
      </c>
      <c r="H2219" s="66" t="str">
        <f>_xlfn.XLOOKUP(F2219,'Cost Pools'!$C$3:$C$13,'Cost Pools'!$D$3:$D$13,"Check CP Number")</f>
        <v>Los Angeles</v>
      </c>
      <c r="I2219" s="67">
        <v>1456.68</v>
      </c>
      <c r="J2219" s="68"/>
      <c r="K2219" s="66">
        <v>1268</v>
      </c>
      <c r="L2219" s="68" t="s">
        <v>3099</v>
      </c>
    </row>
    <row r="2220" spans="1:12">
      <c r="A2220" s="63">
        <v>1600</v>
      </c>
      <c r="B2220" s="63" t="s">
        <v>3162</v>
      </c>
      <c r="C2220" s="64" t="s">
        <v>2271</v>
      </c>
      <c r="D2220" s="65">
        <v>43044</v>
      </c>
      <c r="E2220" s="66">
        <v>1</v>
      </c>
      <c r="F2220" s="66">
        <v>12</v>
      </c>
      <c r="G2220" s="66" t="str">
        <f>_xlfn.XLOOKUP(E2220,'Cost Pools'!$A$3:$A$8,'Cost Pools'!$B$3:$B$8,"Tarkista KP-numero")</f>
        <v>Accounting</v>
      </c>
      <c r="H2220" s="66" t="str">
        <f>_xlfn.XLOOKUP(F2220,'Cost Pools'!$C$3:$C$13,'Cost Pools'!$D$3:$D$13,"Check CP Number")</f>
        <v>Los Angeles</v>
      </c>
      <c r="I2220" s="67">
        <v>971.12</v>
      </c>
      <c r="J2220" s="68"/>
      <c r="K2220" s="66">
        <v>1268</v>
      </c>
      <c r="L2220" s="68" t="s">
        <v>3099</v>
      </c>
    </row>
    <row r="2221" spans="1:12">
      <c r="A2221" s="63">
        <v>1600</v>
      </c>
      <c r="B2221" s="63" t="s">
        <v>3162</v>
      </c>
      <c r="C2221" s="64" t="s">
        <v>2272</v>
      </c>
      <c r="D2221" s="65">
        <v>43044</v>
      </c>
      <c r="E2221" s="66">
        <v>1</v>
      </c>
      <c r="F2221" s="66">
        <v>12</v>
      </c>
      <c r="G2221" s="66" t="str">
        <f>_xlfn.XLOOKUP(E2221,'Cost Pools'!$A$3:$A$8,'Cost Pools'!$B$3:$B$8,"Tarkista KP-numero")</f>
        <v>Accounting</v>
      </c>
      <c r="H2221" s="66" t="str">
        <f>_xlfn.XLOOKUP(F2221,'Cost Pools'!$C$3:$C$13,'Cost Pools'!$D$3:$D$13,"Check CP Number")</f>
        <v>Los Angeles</v>
      </c>
      <c r="I2221" s="67">
        <v>1135.82</v>
      </c>
      <c r="J2221" s="68"/>
      <c r="K2221" s="66">
        <v>1268</v>
      </c>
      <c r="L2221" s="68" t="s">
        <v>3099</v>
      </c>
    </row>
    <row r="2222" spans="1:12">
      <c r="A2222" s="63">
        <v>1600</v>
      </c>
      <c r="B2222" s="63" t="s">
        <v>3162</v>
      </c>
      <c r="C2222" s="64" t="s">
        <v>2273</v>
      </c>
      <c r="D2222" s="65">
        <v>43044</v>
      </c>
      <c r="E2222" s="66">
        <v>1</v>
      </c>
      <c r="F2222" s="66">
        <v>12</v>
      </c>
      <c r="G2222" s="66" t="str">
        <f>_xlfn.XLOOKUP(E2222,'Cost Pools'!$A$3:$A$8,'Cost Pools'!$B$3:$B$8,"Tarkista KP-numero")</f>
        <v>Accounting</v>
      </c>
      <c r="H2222" s="66" t="str">
        <f>_xlfn.XLOOKUP(F2222,'Cost Pools'!$C$3:$C$13,'Cost Pools'!$D$3:$D$13,"Check CP Number")</f>
        <v>Los Angeles</v>
      </c>
      <c r="I2222" s="67">
        <v>1586</v>
      </c>
      <c r="J2222" s="68"/>
      <c r="K2222" s="66">
        <v>1268</v>
      </c>
      <c r="L2222" s="68" t="s">
        <v>3099</v>
      </c>
    </row>
    <row r="2223" spans="1:12">
      <c r="A2223" s="63">
        <v>1600</v>
      </c>
      <c r="B2223" s="63" t="s">
        <v>3162</v>
      </c>
      <c r="C2223" s="64" t="s">
        <v>2274</v>
      </c>
      <c r="D2223" s="65">
        <v>43044</v>
      </c>
      <c r="E2223" s="66">
        <v>2</v>
      </c>
      <c r="F2223" s="66">
        <v>22</v>
      </c>
      <c r="G2223" s="66" t="str">
        <f>_xlfn.XLOOKUP(E2223,'Cost Pools'!$A$3:$A$8,'Cost Pools'!$B$3:$B$8,"Tarkista KP-numero")</f>
        <v>Consulting</v>
      </c>
      <c r="H2223" s="66" t="str">
        <f>_xlfn.XLOOKUP(F2223,'Cost Pools'!$C$3:$C$13,'Cost Pools'!$D$3:$D$13,"Check CP Number")</f>
        <v>Pittsburg</v>
      </c>
      <c r="I2223" s="67">
        <v>1165.0999999999999</v>
      </c>
      <c r="J2223" s="68"/>
      <c r="K2223" s="66">
        <v>3081</v>
      </c>
      <c r="L2223" s="68" t="s">
        <v>3144</v>
      </c>
    </row>
    <row r="2224" spans="1:12">
      <c r="A2224" s="63">
        <v>1600</v>
      </c>
      <c r="B2224" s="63" t="s">
        <v>3162</v>
      </c>
      <c r="C2224" s="64" t="s">
        <v>2275</v>
      </c>
      <c r="D2224" s="65">
        <v>43044</v>
      </c>
      <c r="E2224" s="66">
        <v>2</v>
      </c>
      <c r="F2224" s="66">
        <v>22</v>
      </c>
      <c r="G2224" s="66" t="str">
        <f>_xlfn.XLOOKUP(E2224,'Cost Pools'!$A$3:$A$8,'Cost Pools'!$B$3:$B$8,"Tarkista KP-numero")</f>
        <v>Consulting</v>
      </c>
      <c r="H2224" s="66" t="str">
        <f>_xlfn.XLOOKUP(F2224,'Cost Pools'!$C$3:$C$13,'Cost Pools'!$D$3:$D$13,"Check CP Number")</f>
        <v>Pittsburg</v>
      </c>
      <c r="I2224" s="67">
        <v>777.14</v>
      </c>
      <c r="J2224" s="68"/>
      <c r="K2224" s="66">
        <v>3081</v>
      </c>
      <c r="L2224" s="68" t="s">
        <v>3144</v>
      </c>
    </row>
    <row r="2225" spans="1:12">
      <c r="A2225" s="63">
        <v>1600</v>
      </c>
      <c r="B2225" s="63" t="s">
        <v>3162</v>
      </c>
      <c r="C2225" s="64" t="s">
        <v>2276</v>
      </c>
      <c r="D2225" s="65">
        <v>43044</v>
      </c>
      <c r="E2225" s="66">
        <v>1</v>
      </c>
      <c r="F2225" s="66">
        <v>12</v>
      </c>
      <c r="G2225" s="66" t="str">
        <f>_xlfn.XLOOKUP(E2225,'Cost Pools'!$A$3:$A$8,'Cost Pools'!$B$3:$B$8,"Tarkista KP-numero")</f>
        <v>Accounting</v>
      </c>
      <c r="H2225" s="66" t="str">
        <f>_xlfn.XLOOKUP(F2225,'Cost Pools'!$C$3:$C$13,'Cost Pools'!$D$3:$D$13,"Check CP Number")</f>
        <v>Los Angeles</v>
      </c>
      <c r="I2225" s="67">
        <v>1187.06</v>
      </c>
      <c r="J2225" s="68"/>
      <c r="K2225" s="66">
        <v>3099</v>
      </c>
      <c r="L2225" s="68" t="s">
        <v>3145</v>
      </c>
    </row>
    <row r="2226" spans="1:12">
      <c r="A2226" s="63">
        <v>1600</v>
      </c>
      <c r="B2226" s="63" t="s">
        <v>3162</v>
      </c>
      <c r="C2226" s="64" t="s">
        <v>2277</v>
      </c>
      <c r="D2226" s="65">
        <v>43044</v>
      </c>
      <c r="E2226" s="66">
        <v>1</v>
      </c>
      <c r="F2226" s="66">
        <v>12</v>
      </c>
      <c r="G2226" s="66" t="str">
        <f>_xlfn.XLOOKUP(E2226,'Cost Pools'!$A$3:$A$8,'Cost Pools'!$B$3:$B$8,"Tarkista KP-numero")</f>
        <v>Accounting</v>
      </c>
      <c r="H2226" s="66" t="str">
        <f>_xlfn.XLOOKUP(F2226,'Cost Pools'!$C$3:$C$13,'Cost Pools'!$D$3:$D$13,"Check CP Number")</f>
        <v>Los Angeles</v>
      </c>
      <c r="I2226" s="67">
        <v>427</v>
      </c>
      <c r="J2226" s="68"/>
      <c r="K2226" s="66">
        <v>3099</v>
      </c>
      <c r="L2226" s="68" t="s">
        <v>3145</v>
      </c>
    </row>
    <row r="2227" spans="1:12">
      <c r="A2227" s="63">
        <v>1600</v>
      </c>
      <c r="B2227" s="63" t="s">
        <v>3162</v>
      </c>
      <c r="C2227" s="64" t="s">
        <v>2278</v>
      </c>
      <c r="D2227" s="65">
        <v>43044</v>
      </c>
      <c r="E2227" s="66">
        <v>6</v>
      </c>
      <c r="F2227" s="66">
        <v>62</v>
      </c>
      <c r="G2227" s="66" t="str">
        <f>_xlfn.XLOOKUP(E2227,'Cost Pools'!$A$3:$A$8,'Cost Pools'!$B$3:$B$8,"Tarkista KP-numero")</f>
        <v>Other Services</v>
      </c>
      <c r="H2227" s="66" t="str">
        <f>_xlfn.XLOOKUP(F2227,'Cost Pools'!$C$3:$C$13,'Cost Pools'!$D$3:$D$13,"Check CP Number")</f>
        <v>Los Angeles</v>
      </c>
      <c r="I2227" s="67">
        <v>475.8</v>
      </c>
      <c r="J2227" s="68"/>
      <c r="K2227" s="66">
        <v>3099</v>
      </c>
      <c r="L2227" s="68" t="s">
        <v>3145</v>
      </c>
    </row>
    <row r="2228" spans="1:12">
      <c r="A2228" s="63">
        <v>1600</v>
      </c>
      <c r="B2228" s="63" t="s">
        <v>3162</v>
      </c>
      <c r="C2228" s="64" t="s">
        <v>2279</v>
      </c>
      <c r="D2228" s="65">
        <v>43044</v>
      </c>
      <c r="E2228" s="66">
        <v>2</v>
      </c>
      <c r="F2228" s="66">
        <v>22</v>
      </c>
      <c r="G2228" s="66" t="str">
        <f>_xlfn.XLOOKUP(E2228,'Cost Pools'!$A$3:$A$8,'Cost Pools'!$B$3:$B$8,"Tarkista KP-numero")</f>
        <v>Consulting</v>
      </c>
      <c r="H2228" s="66" t="str">
        <f>_xlfn.XLOOKUP(F2228,'Cost Pools'!$C$3:$C$13,'Cost Pools'!$D$3:$D$13,"Check CP Number")</f>
        <v>Pittsburg</v>
      </c>
      <c r="I2228" s="67">
        <v>1456.68</v>
      </c>
      <c r="J2228" s="68"/>
      <c r="K2228" s="66">
        <v>3099</v>
      </c>
      <c r="L2228" s="68" t="s">
        <v>3145</v>
      </c>
    </row>
    <row r="2229" spans="1:12">
      <c r="A2229" s="63">
        <v>1600</v>
      </c>
      <c r="B2229" s="63" t="s">
        <v>3162</v>
      </c>
      <c r="C2229" s="64" t="s">
        <v>2280</v>
      </c>
      <c r="D2229" s="65">
        <v>43044</v>
      </c>
      <c r="E2229" s="66">
        <v>2</v>
      </c>
      <c r="F2229" s="66">
        <v>22</v>
      </c>
      <c r="G2229" s="66" t="str">
        <f>_xlfn.XLOOKUP(E2229,'Cost Pools'!$A$3:$A$8,'Cost Pools'!$B$3:$B$8,"Tarkista KP-numero")</f>
        <v>Consulting</v>
      </c>
      <c r="H2229" s="66" t="str">
        <f>_xlfn.XLOOKUP(F2229,'Cost Pools'!$C$3:$C$13,'Cost Pools'!$D$3:$D$13,"Check CP Number")</f>
        <v>Pittsburg</v>
      </c>
      <c r="I2229" s="67">
        <v>971.12</v>
      </c>
      <c r="J2229" s="68"/>
      <c r="K2229" s="66">
        <v>3099</v>
      </c>
      <c r="L2229" s="68" t="s">
        <v>3145</v>
      </c>
    </row>
    <row r="2230" spans="1:12">
      <c r="A2230" s="63">
        <v>1600</v>
      </c>
      <c r="B2230" s="63" t="s">
        <v>3162</v>
      </c>
      <c r="C2230" s="64" t="s">
        <v>2281</v>
      </c>
      <c r="D2230" s="65">
        <v>43044</v>
      </c>
      <c r="E2230" s="66">
        <v>2</v>
      </c>
      <c r="F2230" s="66">
        <v>22</v>
      </c>
      <c r="G2230" s="66" t="str">
        <f>_xlfn.XLOOKUP(E2230,'Cost Pools'!$A$3:$A$8,'Cost Pools'!$B$3:$B$8,"Tarkista KP-numero")</f>
        <v>Consulting</v>
      </c>
      <c r="H2230" s="66" t="str">
        <f>_xlfn.XLOOKUP(F2230,'Cost Pools'!$C$3:$C$13,'Cost Pools'!$D$3:$D$13,"Check CP Number")</f>
        <v>Pittsburg</v>
      </c>
      <c r="I2230" s="67">
        <v>1165.0999999999999</v>
      </c>
      <c r="J2230" s="68"/>
      <c r="K2230" s="66">
        <v>3099</v>
      </c>
      <c r="L2230" s="68" t="s">
        <v>3145</v>
      </c>
    </row>
    <row r="2231" spans="1:12">
      <c r="A2231" s="63">
        <v>1600</v>
      </c>
      <c r="B2231" s="63" t="s">
        <v>3162</v>
      </c>
      <c r="C2231" s="64" t="s">
        <v>2282</v>
      </c>
      <c r="D2231" s="65">
        <v>43044</v>
      </c>
      <c r="E2231" s="66">
        <v>2</v>
      </c>
      <c r="F2231" s="66">
        <v>22</v>
      </c>
      <c r="G2231" s="66" t="str">
        <f>_xlfn.XLOOKUP(E2231,'Cost Pools'!$A$3:$A$8,'Cost Pools'!$B$3:$B$8,"Tarkista KP-numero")</f>
        <v>Consulting</v>
      </c>
      <c r="H2231" s="66" t="str">
        <f>_xlfn.XLOOKUP(F2231,'Cost Pools'!$C$3:$C$13,'Cost Pools'!$D$3:$D$13,"Check CP Number")</f>
        <v>Pittsburg</v>
      </c>
      <c r="I2231" s="67">
        <v>777.14</v>
      </c>
      <c r="J2231" s="68"/>
      <c r="K2231" s="66">
        <v>3099</v>
      </c>
      <c r="L2231" s="68" t="s">
        <v>3145</v>
      </c>
    </row>
    <row r="2232" spans="1:12">
      <c r="A2232" s="63">
        <v>1600</v>
      </c>
      <c r="B2232" s="63" t="s">
        <v>3162</v>
      </c>
      <c r="C2232" s="64" t="s">
        <v>2283</v>
      </c>
      <c r="D2232" s="65">
        <v>43044</v>
      </c>
      <c r="E2232" s="66">
        <v>6</v>
      </c>
      <c r="F2232" s="66">
        <v>62</v>
      </c>
      <c r="G2232" s="66" t="str">
        <f>_xlfn.XLOOKUP(E2232,'Cost Pools'!$A$3:$A$8,'Cost Pools'!$B$3:$B$8,"Tarkista KP-numero")</f>
        <v>Other Services</v>
      </c>
      <c r="H2232" s="66" t="str">
        <f>_xlfn.XLOOKUP(F2232,'Cost Pools'!$C$3:$C$13,'Cost Pools'!$D$3:$D$13,"Check CP Number")</f>
        <v>Los Angeles</v>
      </c>
      <c r="I2232" s="67">
        <v>951.6</v>
      </c>
      <c r="J2232" s="68"/>
      <c r="K2232" s="66">
        <v>3099</v>
      </c>
      <c r="L2232" s="68" t="s">
        <v>3145</v>
      </c>
    </row>
    <row r="2233" spans="1:12">
      <c r="A2233" s="63">
        <v>1600</v>
      </c>
      <c r="B2233" s="63" t="s">
        <v>3162</v>
      </c>
      <c r="C2233" s="64" t="s">
        <v>2284</v>
      </c>
      <c r="D2233" s="65">
        <v>43044</v>
      </c>
      <c r="E2233" s="66">
        <v>2</v>
      </c>
      <c r="F2233" s="66">
        <v>22</v>
      </c>
      <c r="G2233" s="66" t="str">
        <f>_xlfn.XLOOKUP(E2233,'Cost Pools'!$A$3:$A$8,'Cost Pools'!$B$3:$B$8,"Tarkista KP-numero")</f>
        <v>Consulting</v>
      </c>
      <c r="H2233" s="66" t="str">
        <f>_xlfn.XLOOKUP(F2233,'Cost Pools'!$C$3:$C$13,'Cost Pools'!$D$3:$D$13,"Check CP Number")</f>
        <v>Pittsburg</v>
      </c>
      <c r="I2233" s="67">
        <v>4636</v>
      </c>
      <c r="J2233" s="68"/>
      <c r="K2233" s="66">
        <v>3099</v>
      </c>
      <c r="L2233" s="68" t="s">
        <v>3145</v>
      </c>
    </row>
    <row r="2234" spans="1:12">
      <c r="A2234" s="63">
        <v>1600</v>
      </c>
      <c r="B2234" s="63" t="s">
        <v>3162</v>
      </c>
      <c r="C2234" s="64" t="s">
        <v>2285</v>
      </c>
      <c r="D2234" s="65">
        <v>43044</v>
      </c>
      <c r="E2234" s="66">
        <v>6</v>
      </c>
      <c r="F2234" s="66">
        <v>62</v>
      </c>
      <c r="G2234" s="66" t="str">
        <f>_xlfn.XLOOKUP(E2234,'Cost Pools'!$A$3:$A$8,'Cost Pools'!$B$3:$B$8,"Tarkista KP-numero")</f>
        <v>Other Services</v>
      </c>
      <c r="H2234" s="66" t="str">
        <f>_xlfn.XLOOKUP(F2234,'Cost Pools'!$C$3:$C$13,'Cost Pools'!$D$3:$D$13,"Check CP Number")</f>
        <v>Los Angeles</v>
      </c>
      <c r="I2234" s="67">
        <v>1854.4</v>
      </c>
      <c r="J2234" s="68"/>
      <c r="K2234" s="66">
        <v>3099</v>
      </c>
      <c r="L2234" s="68" t="s">
        <v>3145</v>
      </c>
    </row>
    <row r="2235" spans="1:12">
      <c r="A2235" s="63">
        <v>1600</v>
      </c>
      <c r="B2235" s="63" t="s">
        <v>3162</v>
      </c>
      <c r="C2235" s="64" t="s">
        <v>2286</v>
      </c>
      <c r="D2235" s="65">
        <v>43044</v>
      </c>
      <c r="E2235" s="66">
        <v>6</v>
      </c>
      <c r="F2235" s="66">
        <v>62</v>
      </c>
      <c r="G2235" s="66" t="str">
        <f>_xlfn.XLOOKUP(E2235,'Cost Pools'!$A$3:$A$8,'Cost Pools'!$B$3:$B$8,"Tarkista KP-numero")</f>
        <v>Other Services</v>
      </c>
      <c r="H2235" s="66" t="str">
        <f>_xlfn.XLOOKUP(F2235,'Cost Pools'!$C$3:$C$13,'Cost Pools'!$D$3:$D$13,"Check CP Number")</f>
        <v>Los Angeles</v>
      </c>
      <c r="I2235" s="67">
        <v>475.8</v>
      </c>
      <c r="J2235" s="68"/>
      <c r="K2235" s="66">
        <v>2792</v>
      </c>
      <c r="L2235" s="68" t="s">
        <v>3132</v>
      </c>
    </row>
    <row r="2236" spans="1:12">
      <c r="A2236" s="63">
        <v>1600</v>
      </c>
      <c r="B2236" s="63" t="s">
        <v>3162</v>
      </c>
      <c r="C2236" s="64" t="s">
        <v>2287</v>
      </c>
      <c r="D2236" s="65">
        <v>43044</v>
      </c>
      <c r="E2236" s="66">
        <v>6</v>
      </c>
      <c r="F2236" s="66">
        <v>62</v>
      </c>
      <c r="G2236" s="66" t="str">
        <f>_xlfn.XLOOKUP(E2236,'Cost Pools'!$A$3:$A$8,'Cost Pools'!$B$3:$B$8,"Tarkista KP-numero")</f>
        <v>Other Services</v>
      </c>
      <c r="H2236" s="66" t="str">
        <f>_xlfn.XLOOKUP(F2236,'Cost Pools'!$C$3:$C$13,'Cost Pools'!$D$3:$D$13,"Check CP Number")</f>
        <v>Los Angeles</v>
      </c>
      <c r="I2236" s="67">
        <v>634.4</v>
      </c>
      <c r="J2236" s="68"/>
      <c r="K2236" s="66">
        <v>2792</v>
      </c>
      <c r="L2236" s="68" t="s">
        <v>3132</v>
      </c>
    </row>
    <row r="2237" spans="1:12">
      <c r="A2237" s="63">
        <v>1600</v>
      </c>
      <c r="B2237" s="63" t="s">
        <v>3162</v>
      </c>
      <c r="C2237" s="64" t="s">
        <v>2288</v>
      </c>
      <c r="D2237" s="65">
        <v>43044</v>
      </c>
      <c r="E2237" s="66">
        <v>6</v>
      </c>
      <c r="F2237" s="66">
        <v>62</v>
      </c>
      <c r="G2237" s="66" t="str">
        <f>_xlfn.XLOOKUP(E2237,'Cost Pools'!$A$3:$A$8,'Cost Pools'!$B$3:$B$8,"Tarkista KP-numero")</f>
        <v>Other Services</v>
      </c>
      <c r="H2237" s="66" t="str">
        <f>_xlfn.XLOOKUP(F2237,'Cost Pools'!$C$3:$C$13,'Cost Pools'!$D$3:$D$13,"Check CP Number")</f>
        <v>Los Angeles</v>
      </c>
      <c r="I2237" s="67">
        <v>585.6</v>
      </c>
      <c r="J2237" s="68"/>
      <c r="K2237" s="66">
        <v>2792</v>
      </c>
      <c r="L2237" s="68" t="s">
        <v>3132</v>
      </c>
    </row>
    <row r="2238" spans="1:12">
      <c r="A2238" s="63">
        <v>1600</v>
      </c>
      <c r="B2238" s="63" t="s">
        <v>3162</v>
      </c>
      <c r="C2238" s="64" t="s">
        <v>2289</v>
      </c>
      <c r="D2238" s="65">
        <v>43044</v>
      </c>
      <c r="E2238" s="66">
        <v>6</v>
      </c>
      <c r="F2238" s="66">
        <v>62</v>
      </c>
      <c r="G2238" s="66" t="str">
        <f>_xlfn.XLOOKUP(E2238,'Cost Pools'!$A$3:$A$8,'Cost Pools'!$B$3:$B$8,"Tarkista KP-numero")</f>
        <v>Other Services</v>
      </c>
      <c r="H2238" s="66" t="str">
        <f>_xlfn.XLOOKUP(F2238,'Cost Pools'!$C$3:$C$13,'Cost Pools'!$D$3:$D$13,"Check CP Number")</f>
        <v>Los Angeles</v>
      </c>
      <c r="I2238" s="67">
        <v>585.6</v>
      </c>
      <c r="J2238" s="68"/>
      <c r="K2238" s="66">
        <v>2792</v>
      </c>
      <c r="L2238" s="68" t="s">
        <v>3132</v>
      </c>
    </row>
    <row r="2239" spans="1:12">
      <c r="A2239" s="63">
        <v>1600</v>
      </c>
      <c r="B2239" s="63" t="s">
        <v>3162</v>
      </c>
      <c r="C2239" s="64" t="s">
        <v>2290</v>
      </c>
      <c r="D2239" s="65">
        <v>43044</v>
      </c>
      <c r="E2239" s="66">
        <v>1</v>
      </c>
      <c r="F2239" s="66">
        <v>12</v>
      </c>
      <c r="G2239" s="66" t="str">
        <f>_xlfn.XLOOKUP(E2239,'Cost Pools'!$A$3:$A$8,'Cost Pools'!$B$3:$B$8,"Tarkista KP-numero")</f>
        <v>Accounting</v>
      </c>
      <c r="H2239" s="66" t="str">
        <f>_xlfn.XLOOKUP(F2239,'Cost Pools'!$C$3:$C$13,'Cost Pools'!$D$3:$D$13,"Check CP Number")</f>
        <v>Los Angeles</v>
      </c>
      <c r="I2239" s="67">
        <v>1456.68</v>
      </c>
      <c r="J2239" s="68"/>
      <c r="K2239" s="66">
        <v>2792</v>
      </c>
      <c r="L2239" s="68" t="s">
        <v>3132</v>
      </c>
    </row>
    <row r="2240" spans="1:12">
      <c r="A2240" s="63">
        <v>1600</v>
      </c>
      <c r="B2240" s="63" t="s">
        <v>3162</v>
      </c>
      <c r="C2240" s="64" t="s">
        <v>2291</v>
      </c>
      <c r="D2240" s="65">
        <v>43044</v>
      </c>
      <c r="E2240" s="66">
        <v>1</v>
      </c>
      <c r="F2240" s="66">
        <v>12</v>
      </c>
      <c r="G2240" s="66" t="str">
        <f>_xlfn.XLOOKUP(E2240,'Cost Pools'!$A$3:$A$8,'Cost Pools'!$B$3:$B$8,"Tarkista KP-numero")</f>
        <v>Accounting</v>
      </c>
      <c r="H2240" s="66" t="str">
        <f>_xlfn.XLOOKUP(F2240,'Cost Pools'!$C$3:$C$13,'Cost Pools'!$D$3:$D$13,"Check CP Number")</f>
        <v>Los Angeles</v>
      </c>
      <c r="I2240" s="67">
        <v>971.12</v>
      </c>
      <c r="J2240" s="68"/>
      <c r="K2240" s="66">
        <v>2792</v>
      </c>
      <c r="L2240" s="68" t="s">
        <v>3132</v>
      </c>
    </row>
    <row r="2241" spans="1:12">
      <c r="A2241" s="63">
        <v>1600</v>
      </c>
      <c r="B2241" s="63" t="s">
        <v>3162</v>
      </c>
      <c r="C2241" s="64" t="s">
        <v>2292</v>
      </c>
      <c r="D2241" s="65">
        <v>43044</v>
      </c>
      <c r="E2241" s="66">
        <v>1</v>
      </c>
      <c r="F2241" s="66">
        <v>12</v>
      </c>
      <c r="G2241" s="66" t="str">
        <f>_xlfn.XLOOKUP(E2241,'Cost Pools'!$A$3:$A$8,'Cost Pools'!$B$3:$B$8,"Tarkista KP-numero")</f>
        <v>Accounting</v>
      </c>
      <c r="H2241" s="66" t="str">
        <f>_xlfn.XLOOKUP(F2241,'Cost Pools'!$C$3:$C$13,'Cost Pools'!$D$3:$D$13,"Check CP Number")</f>
        <v>Los Angeles</v>
      </c>
      <c r="I2241" s="67">
        <v>1622.6</v>
      </c>
      <c r="J2241" s="68"/>
      <c r="K2241" s="66">
        <v>2792</v>
      </c>
      <c r="L2241" s="68" t="s">
        <v>3132</v>
      </c>
    </row>
    <row r="2242" spans="1:12">
      <c r="A2242" s="63">
        <v>1600</v>
      </c>
      <c r="B2242" s="63" t="s">
        <v>3162</v>
      </c>
      <c r="C2242" s="64" t="s">
        <v>2293</v>
      </c>
      <c r="D2242" s="65">
        <v>43044</v>
      </c>
      <c r="E2242" s="66">
        <v>3</v>
      </c>
      <c r="F2242" s="68"/>
      <c r="G2242" s="66" t="str">
        <f>_xlfn.XLOOKUP(E2242,'Cost Pools'!$A$3:$A$8,'Cost Pools'!$B$3:$B$8,"Tarkista KP-numero")</f>
        <v>Seminars</v>
      </c>
      <c r="H2242" s="66" t="str">
        <f>_xlfn.XLOOKUP(F2242,'Cost Pools'!$C$3:$C$13,'Cost Pools'!$D$3:$D$13,"Check CP Number")</f>
        <v>Check CP Number</v>
      </c>
      <c r="I2242" s="67">
        <v>219.6</v>
      </c>
      <c r="J2242" s="68"/>
      <c r="K2242" s="66">
        <v>2792</v>
      </c>
      <c r="L2242" s="68" t="s">
        <v>3132</v>
      </c>
    </row>
    <row r="2243" spans="1:12">
      <c r="A2243" s="63">
        <v>1600</v>
      </c>
      <c r="B2243" s="63" t="s">
        <v>3162</v>
      </c>
      <c r="C2243" s="64" t="s">
        <v>2294</v>
      </c>
      <c r="D2243" s="65">
        <v>43049</v>
      </c>
      <c r="E2243" s="66">
        <v>6</v>
      </c>
      <c r="F2243" s="66">
        <v>61</v>
      </c>
      <c r="G2243" s="66" t="str">
        <f>_xlfn.XLOOKUP(E2243,'Cost Pools'!$A$3:$A$8,'Cost Pools'!$B$3:$B$8,"Tarkista KP-numero")</f>
        <v>Other Services</v>
      </c>
      <c r="H2243" s="66" t="str">
        <f>_xlfn.XLOOKUP(F2243,'Cost Pools'!$C$3:$C$13,'Cost Pools'!$D$3:$D$13,"Check CP Number")</f>
        <v>New York</v>
      </c>
      <c r="I2243" s="67">
        <v>2701.08</v>
      </c>
      <c r="J2243" s="68"/>
      <c r="K2243" s="66">
        <v>613</v>
      </c>
      <c r="L2243" s="68" t="s">
        <v>3071</v>
      </c>
    </row>
    <row r="2244" spans="1:12">
      <c r="A2244" s="63">
        <v>1600</v>
      </c>
      <c r="B2244" s="63" t="s">
        <v>3162</v>
      </c>
      <c r="C2244" s="64" t="s">
        <v>2295</v>
      </c>
      <c r="D2244" s="65">
        <v>43049</v>
      </c>
      <c r="E2244" s="66">
        <v>6</v>
      </c>
      <c r="F2244" s="66">
        <v>63</v>
      </c>
      <c r="G2244" s="66" t="str">
        <f>_xlfn.XLOOKUP(E2244,'Cost Pools'!$A$3:$A$8,'Cost Pools'!$B$3:$B$8,"Tarkista KP-numero")</f>
        <v>Other Services</v>
      </c>
      <c r="H2244" s="66" t="str">
        <f>_xlfn.XLOOKUP(F2244,'Cost Pools'!$C$3:$C$13,'Cost Pools'!$D$3:$D$13,"Check CP Number")</f>
        <v>Check CP Number</v>
      </c>
      <c r="I2244" s="67">
        <v>248.88</v>
      </c>
      <c r="J2244" s="68"/>
      <c r="K2244" s="66">
        <v>1391</v>
      </c>
      <c r="L2244" s="68" t="s">
        <v>3101</v>
      </c>
    </row>
    <row r="2245" spans="1:12">
      <c r="A2245" s="63">
        <v>1600</v>
      </c>
      <c r="B2245" s="63" t="s">
        <v>3162</v>
      </c>
      <c r="C2245" s="64" t="s">
        <v>2296</v>
      </c>
      <c r="D2245" s="65">
        <v>43051</v>
      </c>
      <c r="E2245" s="66">
        <v>6</v>
      </c>
      <c r="F2245" s="66">
        <v>62</v>
      </c>
      <c r="G2245" s="66" t="str">
        <f>_xlfn.XLOOKUP(E2245,'Cost Pools'!$A$3:$A$8,'Cost Pools'!$B$3:$B$8,"Tarkista KP-numero")</f>
        <v>Other Services</v>
      </c>
      <c r="H2245" s="66" t="str">
        <f>_xlfn.XLOOKUP(F2245,'Cost Pools'!$C$3:$C$13,'Cost Pools'!$D$3:$D$13,"Check CP Number")</f>
        <v>Los Angeles</v>
      </c>
      <c r="I2245" s="67">
        <v>390.4</v>
      </c>
      <c r="J2245" s="68"/>
      <c r="K2245" s="66">
        <v>611</v>
      </c>
      <c r="L2245" s="68" t="s">
        <v>3070</v>
      </c>
    </row>
    <row r="2246" spans="1:12">
      <c r="A2246" s="63">
        <v>1600</v>
      </c>
      <c r="B2246" s="63" t="s">
        <v>3162</v>
      </c>
      <c r="C2246" s="64" t="s">
        <v>2297</v>
      </c>
      <c r="D2246" s="65">
        <v>43051</v>
      </c>
      <c r="E2246" s="66">
        <v>6</v>
      </c>
      <c r="F2246" s="66">
        <v>62</v>
      </c>
      <c r="G2246" s="66" t="str">
        <f>_xlfn.XLOOKUP(E2246,'Cost Pools'!$A$3:$A$8,'Cost Pools'!$B$3:$B$8,"Tarkista KP-numero")</f>
        <v>Other Services</v>
      </c>
      <c r="H2246" s="66" t="str">
        <f>_xlfn.XLOOKUP(F2246,'Cost Pools'!$C$3:$C$13,'Cost Pools'!$D$3:$D$13,"Check CP Number")</f>
        <v>Los Angeles</v>
      </c>
      <c r="I2246" s="67">
        <v>829.6</v>
      </c>
      <c r="J2246" s="68"/>
      <c r="K2246" s="66">
        <v>2545</v>
      </c>
      <c r="L2246" s="68" t="s">
        <v>3171</v>
      </c>
    </row>
    <row r="2247" spans="1:12">
      <c r="A2247" s="63">
        <v>1600</v>
      </c>
      <c r="B2247" s="63" t="s">
        <v>3162</v>
      </c>
      <c r="C2247" s="64" t="s">
        <v>2298</v>
      </c>
      <c r="D2247" s="65">
        <v>43051</v>
      </c>
      <c r="E2247" s="66">
        <v>6</v>
      </c>
      <c r="F2247" s="66">
        <v>61</v>
      </c>
      <c r="G2247" s="66" t="str">
        <f>_xlfn.XLOOKUP(E2247,'Cost Pools'!$A$3:$A$8,'Cost Pools'!$B$3:$B$8,"Tarkista KP-numero")</f>
        <v>Other Services</v>
      </c>
      <c r="H2247" s="66" t="str">
        <f>_xlfn.XLOOKUP(F2247,'Cost Pools'!$C$3:$C$13,'Cost Pools'!$D$3:$D$13,"Check CP Number")</f>
        <v>New York</v>
      </c>
      <c r="I2247" s="67">
        <v>3104.9</v>
      </c>
      <c r="J2247" s="68"/>
      <c r="K2247" s="66">
        <v>2792</v>
      </c>
      <c r="L2247" s="68" t="s">
        <v>3132</v>
      </c>
    </row>
    <row r="2248" spans="1:12">
      <c r="A2248" s="63">
        <v>1600</v>
      </c>
      <c r="B2248" s="63" t="s">
        <v>3162</v>
      </c>
      <c r="C2248" s="64" t="s">
        <v>2299</v>
      </c>
      <c r="D2248" s="65">
        <v>43051</v>
      </c>
      <c r="E2248" s="66">
        <v>6</v>
      </c>
      <c r="F2248" s="66">
        <v>62</v>
      </c>
      <c r="G2248" s="66" t="str">
        <f>_xlfn.XLOOKUP(E2248,'Cost Pools'!$A$3:$A$8,'Cost Pools'!$B$3:$B$8,"Tarkista KP-numero")</f>
        <v>Other Services</v>
      </c>
      <c r="H2248" s="66" t="str">
        <f>_xlfn.XLOOKUP(F2248,'Cost Pools'!$C$3:$C$13,'Cost Pools'!$D$3:$D$13,"Check CP Number")</f>
        <v>Los Angeles</v>
      </c>
      <c r="I2248" s="67">
        <v>829.6</v>
      </c>
      <c r="J2248" s="68"/>
      <c r="K2248" s="66">
        <v>2803</v>
      </c>
      <c r="L2248" s="68" t="s">
        <v>3134</v>
      </c>
    </row>
    <row r="2249" spans="1:12">
      <c r="A2249" s="63">
        <v>1600</v>
      </c>
      <c r="B2249" s="63" t="s">
        <v>3162</v>
      </c>
      <c r="C2249" s="64" t="s">
        <v>2300</v>
      </c>
      <c r="D2249" s="65">
        <v>43051</v>
      </c>
      <c r="E2249" s="66">
        <v>1</v>
      </c>
      <c r="F2249" s="66">
        <v>11</v>
      </c>
      <c r="G2249" s="66" t="str">
        <f>_xlfn.XLOOKUP(E2249,'Cost Pools'!$A$3:$A$8,'Cost Pools'!$B$3:$B$8,"Tarkista KP-numero")</f>
        <v>Accounting</v>
      </c>
      <c r="H2249" s="66" t="str">
        <f>_xlfn.XLOOKUP(F2249,'Cost Pools'!$C$3:$C$13,'Cost Pools'!$D$3:$D$13,"Check CP Number")</f>
        <v>New York</v>
      </c>
      <c r="I2249" s="67">
        <v>3050</v>
      </c>
      <c r="J2249" s="68"/>
      <c r="K2249" s="66">
        <v>1511</v>
      </c>
      <c r="L2249" s="68" t="s">
        <v>3103</v>
      </c>
    </row>
    <row r="2250" spans="1:12">
      <c r="A2250" s="63">
        <v>1600</v>
      </c>
      <c r="B2250" s="63" t="s">
        <v>3162</v>
      </c>
      <c r="C2250" s="64" t="s">
        <v>2301</v>
      </c>
      <c r="D2250" s="65">
        <v>43051</v>
      </c>
      <c r="E2250" s="66">
        <v>1</v>
      </c>
      <c r="F2250" s="66">
        <v>12</v>
      </c>
      <c r="G2250" s="66" t="str">
        <f>_xlfn.XLOOKUP(E2250,'Cost Pools'!$A$3:$A$8,'Cost Pools'!$B$3:$B$8,"Tarkista KP-numero")</f>
        <v>Accounting</v>
      </c>
      <c r="H2250" s="66" t="str">
        <f>_xlfn.XLOOKUP(F2250,'Cost Pools'!$C$3:$C$13,'Cost Pools'!$D$3:$D$13,"Check CP Number")</f>
        <v>Los Angeles</v>
      </c>
      <c r="I2250" s="67">
        <v>4867.8</v>
      </c>
      <c r="J2250" s="68"/>
      <c r="K2250" s="66">
        <v>1511</v>
      </c>
      <c r="L2250" s="68" t="s">
        <v>3103</v>
      </c>
    </row>
    <row r="2251" spans="1:12">
      <c r="A2251" s="63">
        <v>1600</v>
      </c>
      <c r="B2251" s="63" t="s">
        <v>3162</v>
      </c>
      <c r="C2251" s="64" t="s">
        <v>2302</v>
      </c>
      <c r="D2251" s="65">
        <v>43051</v>
      </c>
      <c r="E2251" s="66">
        <v>3</v>
      </c>
      <c r="F2251" s="68"/>
      <c r="G2251" s="66" t="str">
        <f>_xlfn.XLOOKUP(E2251,'Cost Pools'!$A$3:$A$8,'Cost Pools'!$B$3:$B$8,"Tarkista KP-numero")</f>
        <v>Seminars</v>
      </c>
      <c r="H2251" s="66" t="str">
        <f>_xlfn.XLOOKUP(F2251,'Cost Pools'!$C$3:$C$13,'Cost Pools'!$D$3:$D$13,"Check CP Number")</f>
        <v>Check CP Number</v>
      </c>
      <c r="I2251" s="67">
        <v>488</v>
      </c>
      <c r="J2251" s="68"/>
      <c r="K2251" s="66">
        <v>283</v>
      </c>
      <c r="L2251" s="68" t="s">
        <v>3047</v>
      </c>
    </row>
    <row r="2252" spans="1:12">
      <c r="A2252" s="63">
        <v>1600</v>
      </c>
      <c r="B2252" s="63" t="s">
        <v>3162</v>
      </c>
      <c r="C2252" s="64" t="s">
        <v>2303</v>
      </c>
      <c r="D2252" s="65">
        <v>43051</v>
      </c>
      <c r="E2252" s="66">
        <v>1</v>
      </c>
      <c r="F2252" s="66">
        <v>11</v>
      </c>
      <c r="G2252" s="66" t="str">
        <f>_xlfn.XLOOKUP(E2252,'Cost Pools'!$A$3:$A$8,'Cost Pools'!$B$3:$B$8,"Tarkista KP-numero")</f>
        <v>Accounting</v>
      </c>
      <c r="H2252" s="66" t="str">
        <f>_xlfn.XLOOKUP(F2252,'Cost Pools'!$C$3:$C$13,'Cost Pools'!$D$3:$D$13,"Check CP Number")</f>
        <v>New York</v>
      </c>
      <c r="I2252" s="67">
        <v>5978</v>
      </c>
      <c r="J2252" s="68"/>
      <c r="K2252" s="66">
        <v>100</v>
      </c>
      <c r="L2252" s="68" t="s">
        <v>3017</v>
      </c>
    </row>
    <row r="2253" spans="1:12">
      <c r="A2253" s="63">
        <v>1600</v>
      </c>
      <c r="B2253" s="63" t="s">
        <v>3162</v>
      </c>
      <c r="C2253" s="64" t="s">
        <v>2304</v>
      </c>
      <c r="D2253" s="65">
        <v>43051</v>
      </c>
      <c r="E2253" s="66">
        <v>2</v>
      </c>
      <c r="F2253" s="66">
        <v>22</v>
      </c>
      <c r="G2253" s="66" t="str">
        <f>_xlfn.XLOOKUP(E2253,'Cost Pools'!$A$3:$A$8,'Cost Pools'!$B$3:$B$8,"Tarkista KP-numero")</f>
        <v>Consulting</v>
      </c>
      <c r="H2253" s="66" t="str">
        <f>_xlfn.XLOOKUP(F2253,'Cost Pools'!$C$3:$C$13,'Cost Pools'!$D$3:$D$13,"Check CP Number")</f>
        <v>Pittsburg</v>
      </c>
      <c r="I2253" s="67">
        <v>541.67999999999995</v>
      </c>
      <c r="J2253" s="68"/>
      <c r="K2253" s="66">
        <v>100</v>
      </c>
      <c r="L2253" s="68" t="s">
        <v>3017</v>
      </c>
    </row>
    <row r="2254" spans="1:12">
      <c r="A2254" s="63">
        <v>1600</v>
      </c>
      <c r="B2254" s="63" t="s">
        <v>3162</v>
      </c>
      <c r="C2254" s="64" t="s">
        <v>2305</v>
      </c>
      <c r="D2254" s="65">
        <v>43051</v>
      </c>
      <c r="E2254" s="66">
        <v>1</v>
      </c>
      <c r="F2254" s="66">
        <v>12</v>
      </c>
      <c r="G2254" s="66" t="str">
        <f>_xlfn.XLOOKUP(E2254,'Cost Pools'!$A$3:$A$8,'Cost Pools'!$B$3:$B$8,"Tarkista KP-numero")</f>
        <v>Accounting</v>
      </c>
      <c r="H2254" s="66" t="str">
        <f>_xlfn.XLOOKUP(F2254,'Cost Pools'!$C$3:$C$13,'Cost Pools'!$D$3:$D$13,"Check CP Number")</f>
        <v>Los Angeles</v>
      </c>
      <c r="I2254" s="67">
        <v>3538</v>
      </c>
      <c r="J2254" s="68"/>
      <c r="K2254" s="66">
        <v>3107</v>
      </c>
      <c r="L2254" s="68" t="s">
        <v>3146</v>
      </c>
    </row>
    <row r="2255" spans="1:12">
      <c r="A2255" s="63">
        <v>1600</v>
      </c>
      <c r="B2255" s="63" t="s">
        <v>3162</v>
      </c>
      <c r="C2255" s="64" t="s">
        <v>2306</v>
      </c>
      <c r="D2255" s="65">
        <v>43051</v>
      </c>
      <c r="E2255" s="66">
        <v>1</v>
      </c>
      <c r="F2255" s="66">
        <v>12</v>
      </c>
      <c r="G2255" s="66" t="str">
        <f>_xlfn.XLOOKUP(E2255,'Cost Pools'!$A$3:$A$8,'Cost Pools'!$B$3:$B$8,"Tarkista KP-numero")</f>
        <v>Accounting</v>
      </c>
      <c r="H2255" s="66" t="str">
        <f>_xlfn.XLOOKUP(F2255,'Cost Pools'!$C$3:$C$13,'Cost Pools'!$D$3:$D$13,"Check CP Number")</f>
        <v>Los Angeles</v>
      </c>
      <c r="I2255" s="67">
        <v>3538</v>
      </c>
      <c r="J2255" s="68"/>
      <c r="K2255" s="66">
        <v>3107</v>
      </c>
      <c r="L2255" s="68" t="s">
        <v>3146</v>
      </c>
    </row>
    <row r="2256" spans="1:12">
      <c r="A2256" s="63">
        <v>1600</v>
      </c>
      <c r="B2256" s="63" t="s">
        <v>3162</v>
      </c>
      <c r="C2256" s="64" t="s">
        <v>2307</v>
      </c>
      <c r="D2256" s="65">
        <v>43051</v>
      </c>
      <c r="E2256" s="66">
        <v>1</v>
      </c>
      <c r="F2256" s="66">
        <v>11</v>
      </c>
      <c r="G2256" s="66" t="str">
        <f>_xlfn.XLOOKUP(E2256,'Cost Pools'!$A$3:$A$8,'Cost Pools'!$B$3:$B$8,"Tarkista KP-numero")</f>
        <v>Accounting</v>
      </c>
      <c r="H2256" s="66" t="str">
        <f>_xlfn.XLOOKUP(F2256,'Cost Pools'!$C$3:$C$13,'Cost Pools'!$D$3:$D$13,"Check CP Number")</f>
        <v>New York</v>
      </c>
      <c r="I2256" s="67">
        <v>7139.44</v>
      </c>
      <c r="J2256" s="68"/>
      <c r="K2256" s="66">
        <v>3107</v>
      </c>
      <c r="L2256" s="68" t="s">
        <v>3146</v>
      </c>
    </row>
    <row r="2257" spans="1:12">
      <c r="A2257" s="63">
        <v>1600</v>
      </c>
      <c r="B2257" s="63" t="s">
        <v>3162</v>
      </c>
      <c r="C2257" s="64" t="s">
        <v>2308</v>
      </c>
      <c r="D2257" s="65">
        <v>43051</v>
      </c>
      <c r="E2257" s="66">
        <v>1</v>
      </c>
      <c r="F2257" s="66">
        <v>12</v>
      </c>
      <c r="G2257" s="66" t="str">
        <f>_xlfn.XLOOKUP(E2257,'Cost Pools'!$A$3:$A$8,'Cost Pools'!$B$3:$B$8,"Tarkista KP-numero")</f>
        <v>Accounting</v>
      </c>
      <c r="H2257" s="66" t="str">
        <f>_xlfn.XLOOKUP(F2257,'Cost Pools'!$C$3:$C$13,'Cost Pools'!$D$3:$D$13,"Check CP Number")</f>
        <v>Los Angeles</v>
      </c>
      <c r="I2257" s="67">
        <v>1409.1</v>
      </c>
      <c r="J2257" s="68"/>
      <c r="K2257" s="66">
        <v>611</v>
      </c>
      <c r="L2257" s="68" t="s">
        <v>3070</v>
      </c>
    </row>
    <row r="2258" spans="1:12">
      <c r="A2258" s="63">
        <v>1600</v>
      </c>
      <c r="B2258" s="63" t="s">
        <v>3162</v>
      </c>
      <c r="C2258" s="64" t="s">
        <v>2309</v>
      </c>
      <c r="D2258" s="65">
        <v>43051</v>
      </c>
      <c r="E2258" s="66">
        <v>1</v>
      </c>
      <c r="F2258" s="66">
        <v>12</v>
      </c>
      <c r="G2258" s="66" t="str">
        <f>_xlfn.XLOOKUP(E2258,'Cost Pools'!$A$3:$A$8,'Cost Pools'!$B$3:$B$8,"Tarkista KP-numero")</f>
        <v>Accounting</v>
      </c>
      <c r="H2258" s="66" t="str">
        <f>_xlfn.XLOOKUP(F2258,'Cost Pools'!$C$3:$C$13,'Cost Pools'!$D$3:$D$13,"Check CP Number")</f>
        <v>Los Angeles</v>
      </c>
      <c r="I2258" s="67">
        <v>3245.2</v>
      </c>
      <c r="J2258" s="68"/>
      <c r="K2258" s="66">
        <v>2178</v>
      </c>
      <c r="L2258" s="68" t="s">
        <v>3115</v>
      </c>
    </row>
    <row r="2259" spans="1:12">
      <c r="A2259" s="63">
        <v>1600</v>
      </c>
      <c r="B2259" s="63" t="s">
        <v>3162</v>
      </c>
      <c r="C2259" s="64" t="s">
        <v>2310</v>
      </c>
      <c r="D2259" s="65">
        <v>43051</v>
      </c>
      <c r="E2259" s="66">
        <v>2</v>
      </c>
      <c r="F2259" s="66">
        <v>22</v>
      </c>
      <c r="G2259" s="66" t="str">
        <f>_xlfn.XLOOKUP(E2259,'Cost Pools'!$A$3:$A$8,'Cost Pools'!$B$3:$B$8,"Tarkista KP-numero")</f>
        <v>Consulting</v>
      </c>
      <c r="H2259" s="66" t="str">
        <f>_xlfn.XLOOKUP(F2259,'Cost Pools'!$C$3:$C$13,'Cost Pools'!$D$3:$D$13,"Check CP Number")</f>
        <v>Pittsburg</v>
      </c>
      <c r="I2259" s="67">
        <v>1354.2</v>
      </c>
      <c r="J2259" s="68"/>
      <c r="K2259" s="66">
        <v>2178</v>
      </c>
      <c r="L2259" s="68" t="s">
        <v>3115</v>
      </c>
    </row>
    <row r="2260" spans="1:12">
      <c r="A2260" s="63">
        <v>1600</v>
      </c>
      <c r="B2260" s="63" t="s">
        <v>3162</v>
      </c>
      <c r="C2260" s="64" t="s">
        <v>2311</v>
      </c>
      <c r="D2260" s="65">
        <v>43051</v>
      </c>
      <c r="E2260" s="66">
        <v>6</v>
      </c>
      <c r="F2260" s="66">
        <v>62</v>
      </c>
      <c r="G2260" s="66" t="str">
        <f>_xlfn.XLOOKUP(E2260,'Cost Pools'!$A$3:$A$8,'Cost Pools'!$B$3:$B$8,"Tarkista KP-numero")</f>
        <v>Other Services</v>
      </c>
      <c r="H2260" s="66" t="str">
        <f>_xlfn.XLOOKUP(F2260,'Cost Pools'!$C$3:$C$13,'Cost Pools'!$D$3:$D$13,"Check CP Number")</f>
        <v>Los Angeles</v>
      </c>
      <c r="I2260" s="67">
        <v>780.8</v>
      </c>
      <c r="J2260" s="68"/>
      <c r="K2260" s="66">
        <v>2432</v>
      </c>
      <c r="L2260" s="68" t="s">
        <v>3121</v>
      </c>
    </row>
    <row r="2261" spans="1:12">
      <c r="A2261" s="63">
        <v>1600</v>
      </c>
      <c r="B2261" s="63" t="s">
        <v>3162</v>
      </c>
      <c r="C2261" s="64" t="s">
        <v>2312</v>
      </c>
      <c r="D2261" s="65">
        <v>43051</v>
      </c>
      <c r="E2261" s="66">
        <v>1</v>
      </c>
      <c r="F2261" s="66">
        <v>12</v>
      </c>
      <c r="G2261" s="66" t="str">
        <f>_xlfn.XLOOKUP(E2261,'Cost Pools'!$A$3:$A$8,'Cost Pools'!$B$3:$B$8,"Tarkista KP-numero")</f>
        <v>Accounting</v>
      </c>
      <c r="H2261" s="66" t="str">
        <f>_xlfn.XLOOKUP(F2261,'Cost Pools'!$C$3:$C$13,'Cost Pools'!$D$3:$D$13,"Check CP Number")</f>
        <v>Los Angeles</v>
      </c>
      <c r="I2261" s="67">
        <v>1216.95</v>
      </c>
      <c r="J2261" s="68"/>
      <c r="K2261" s="66">
        <v>440</v>
      </c>
      <c r="L2261" s="68" t="s">
        <v>3058</v>
      </c>
    </row>
    <row r="2262" spans="1:12">
      <c r="A2262" s="63">
        <v>1600</v>
      </c>
      <c r="B2262" s="63" t="s">
        <v>3162</v>
      </c>
      <c r="C2262" s="64" t="s">
        <v>2313</v>
      </c>
      <c r="D2262" s="65">
        <v>43051</v>
      </c>
      <c r="E2262" s="66">
        <v>1</v>
      </c>
      <c r="F2262" s="66">
        <v>12</v>
      </c>
      <c r="G2262" s="66" t="str">
        <f>_xlfn.XLOOKUP(E2262,'Cost Pools'!$A$3:$A$8,'Cost Pools'!$B$3:$B$8,"Tarkista KP-numero")</f>
        <v>Accounting</v>
      </c>
      <c r="H2262" s="66" t="str">
        <f>_xlfn.XLOOKUP(F2262,'Cost Pools'!$C$3:$C$13,'Cost Pools'!$D$3:$D$13,"Check CP Number")</f>
        <v>Los Angeles</v>
      </c>
      <c r="I2262" s="67">
        <v>2013</v>
      </c>
      <c r="J2262" s="68"/>
      <c r="K2262" s="66">
        <v>2077</v>
      </c>
      <c r="L2262" s="68" t="s">
        <v>3111</v>
      </c>
    </row>
    <row r="2263" spans="1:12">
      <c r="A2263" s="63">
        <v>1600</v>
      </c>
      <c r="B2263" s="63" t="s">
        <v>3162</v>
      </c>
      <c r="C2263" s="64" t="s">
        <v>2314</v>
      </c>
      <c r="D2263" s="65">
        <v>43051</v>
      </c>
      <c r="E2263" s="66">
        <v>1</v>
      </c>
      <c r="F2263" s="66">
        <v>12</v>
      </c>
      <c r="G2263" s="66" t="str">
        <f>_xlfn.XLOOKUP(E2263,'Cost Pools'!$A$3:$A$8,'Cost Pools'!$B$3:$B$8,"Tarkista KP-numero")</f>
        <v>Accounting</v>
      </c>
      <c r="H2263" s="66" t="str">
        <f>_xlfn.XLOOKUP(F2263,'Cost Pools'!$C$3:$C$13,'Cost Pools'!$D$3:$D$13,"Check CP Number")</f>
        <v>Los Angeles</v>
      </c>
      <c r="I2263" s="67">
        <v>939.4</v>
      </c>
      <c r="J2263" s="68"/>
      <c r="K2263" s="66">
        <v>2077</v>
      </c>
      <c r="L2263" s="68" t="s">
        <v>3111</v>
      </c>
    </row>
    <row r="2264" spans="1:12">
      <c r="A2264" s="63">
        <v>1600</v>
      </c>
      <c r="B2264" s="63" t="s">
        <v>3162</v>
      </c>
      <c r="C2264" s="64" t="s">
        <v>2315</v>
      </c>
      <c r="D2264" s="65">
        <v>43051</v>
      </c>
      <c r="E2264" s="66">
        <v>1</v>
      </c>
      <c r="F2264" s="66">
        <v>12</v>
      </c>
      <c r="G2264" s="66" t="str">
        <f>_xlfn.XLOOKUP(E2264,'Cost Pools'!$A$3:$A$8,'Cost Pools'!$B$3:$B$8,"Tarkista KP-numero")</f>
        <v>Accounting</v>
      </c>
      <c r="H2264" s="66" t="str">
        <f>_xlfn.XLOOKUP(F2264,'Cost Pools'!$C$3:$C$13,'Cost Pools'!$D$3:$D$13,"Check CP Number")</f>
        <v>Los Angeles</v>
      </c>
      <c r="I2264" s="67">
        <v>1409.1</v>
      </c>
      <c r="J2264" s="68"/>
      <c r="K2264" s="66">
        <v>1268</v>
      </c>
      <c r="L2264" s="68" t="s">
        <v>3099</v>
      </c>
    </row>
    <row r="2265" spans="1:12">
      <c r="A2265" s="63">
        <v>1600</v>
      </c>
      <c r="B2265" s="63" t="s">
        <v>3162</v>
      </c>
      <c r="C2265" s="64" t="s">
        <v>2316</v>
      </c>
      <c r="D2265" s="65">
        <v>43051</v>
      </c>
      <c r="E2265" s="66">
        <v>3</v>
      </c>
      <c r="F2265" s="68"/>
      <c r="G2265" s="66" t="str">
        <f>_xlfn.XLOOKUP(E2265,'Cost Pools'!$A$3:$A$8,'Cost Pools'!$B$3:$B$8,"Tarkista KP-numero")</f>
        <v>Seminars</v>
      </c>
      <c r="H2265" s="66" t="str">
        <f>_xlfn.XLOOKUP(F2265,'Cost Pools'!$C$3:$C$13,'Cost Pools'!$D$3:$D$13,"Check CP Number")</f>
        <v>Check CP Number</v>
      </c>
      <c r="I2265" s="67">
        <v>219.6</v>
      </c>
      <c r="J2265" s="68"/>
      <c r="K2265" s="66">
        <v>2951</v>
      </c>
      <c r="L2265" s="68" t="s">
        <v>3140</v>
      </c>
    </row>
    <row r="2266" spans="1:12">
      <c r="A2266" s="63">
        <v>1600</v>
      </c>
      <c r="B2266" s="63" t="s">
        <v>3162</v>
      </c>
      <c r="C2266" s="64" t="s">
        <v>2317</v>
      </c>
      <c r="D2266" s="65">
        <v>43051</v>
      </c>
      <c r="E2266" s="66">
        <v>3</v>
      </c>
      <c r="F2266" s="68"/>
      <c r="G2266" s="66" t="str">
        <f>_xlfn.XLOOKUP(E2266,'Cost Pools'!$A$3:$A$8,'Cost Pools'!$B$3:$B$8,"Tarkista KP-numero")</f>
        <v>Seminars</v>
      </c>
      <c r="H2266" s="66" t="str">
        <f>_xlfn.XLOOKUP(F2266,'Cost Pools'!$C$3:$C$13,'Cost Pools'!$D$3:$D$13,"Check CP Number")</f>
        <v>Check CP Number</v>
      </c>
      <c r="I2266" s="67">
        <v>73.2</v>
      </c>
      <c r="J2266" s="68"/>
      <c r="K2266" s="66">
        <v>2792</v>
      </c>
      <c r="L2266" s="68" t="s">
        <v>3132</v>
      </c>
    </row>
    <row r="2267" spans="1:12">
      <c r="A2267" s="63">
        <v>1600</v>
      </c>
      <c r="B2267" s="63" t="s">
        <v>3162</v>
      </c>
      <c r="C2267" s="64" t="s">
        <v>2318</v>
      </c>
      <c r="D2267" s="65">
        <v>43055</v>
      </c>
      <c r="E2267" s="66">
        <v>1</v>
      </c>
      <c r="F2267" s="66">
        <v>11</v>
      </c>
      <c r="G2267" s="66" t="str">
        <f>_xlfn.XLOOKUP(E2267,'Cost Pools'!$A$3:$A$8,'Cost Pools'!$B$3:$B$8,"Tarkista KP-numero")</f>
        <v>Accounting</v>
      </c>
      <c r="H2267" s="66" t="str">
        <f>_xlfn.XLOOKUP(F2267,'Cost Pools'!$C$3:$C$13,'Cost Pools'!$D$3:$D$13,"Check CP Number")</f>
        <v>New York</v>
      </c>
      <c r="I2267" s="68"/>
      <c r="J2267" s="67">
        <v>-9955.2000000000007</v>
      </c>
      <c r="K2267" s="66">
        <v>611</v>
      </c>
      <c r="L2267" s="68" t="s">
        <v>3070</v>
      </c>
    </row>
    <row r="2268" spans="1:12">
      <c r="A2268" s="63">
        <v>1600</v>
      </c>
      <c r="B2268" s="63" t="s">
        <v>3162</v>
      </c>
      <c r="C2268" s="64" t="s">
        <v>2319</v>
      </c>
      <c r="D2268" s="65">
        <v>43055</v>
      </c>
      <c r="E2268" s="66">
        <v>1</v>
      </c>
      <c r="F2268" s="66">
        <v>11</v>
      </c>
      <c r="G2268" s="66" t="str">
        <f>_xlfn.XLOOKUP(E2268,'Cost Pools'!$A$3:$A$8,'Cost Pools'!$B$3:$B$8,"Tarkista KP-numero")</f>
        <v>Accounting</v>
      </c>
      <c r="H2268" s="66" t="str">
        <f>_xlfn.XLOOKUP(F2268,'Cost Pools'!$C$3:$C$13,'Cost Pools'!$D$3:$D$13,"Check CP Number")</f>
        <v>New York</v>
      </c>
      <c r="I2268" s="67">
        <v>9955.2000000000007</v>
      </c>
      <c r="J2268" s="68"/>
      <c r="K2268" s="66">
        <v>611</v>
      </c>
      <c r="L2268" s="68" t="s">
        <v>3070</v>
      </c>
    </row>
    <row r="2269" spans="1:12">
      <c r="A2269" s="63">
        <v>1600</v>
      </c>
      <c r="B2269" s="63" t="s">
        <v>3162</v>
      </c>
      <c r="C2269" s="64" t="s">
        <v>2320</v>
      </c>
      <c r="D2269" s="65">
        <v>43056</v>
      </c>
      <c r="E2269" s="66">
        <v>1</v>
      </c>
      <c r="F2269" s="66">
        <v>12</v>
      </c>
      <c r="G2269" s="66" t="str">
        <f>_xlfn.XLOOKUP(E2269,'Cost Pools'!$A$3:$A$8,'Cost Pools'!$B$3:$B$8,"Tarkista KP-numero")</f>
        <v>Accounting</v>
      </c>
      <c r="H2269" s="66" t="str">
        <f>_xlfn.XLOOKUP(F2269,'Cost Pools'!$C$3:$C$13,'Cost Pools'!$D$3:$D$13,"Check CP Number")</f>
        <v>Los Angeles</v>
      </c>
      <c r="I2269" s="67">
        <v>183</v>
      </c>
      <c r="J2269" s="68"/>
      <c r="K2269" s="66">
        <v>503</v>
      </c>
      <c r="L2269" s="68" t="s">
        <v>3062</v>
      </c>
    </row>
    <row r="2270" spans="1:12">
      <c r="A2270" s="63">
        <v>1600</v>
      </c>
      <c r="B2270" s="63" t="s">
        <v>3162</v>
      </c>
      <c r="C2270" s="64" t="s">
        <v>2321</v>
      </c>
      <c r="D2270" s="65">
        <v>43056</v>
      </c>
      <c r="E2270" s="66">
        <v>1</v>
      </c>
      <c r="F2270" s="66">
        <v>12</v>
      </c>
      <c r="G2270" s="66" t="str">
        <f>_xlfn.XLOOKUP(E2270,'Cost Pools'!$A$3:$A$8,'Cost Pools'!$B$3:$B$8,"Tarkista KP-numero")</f>
        <v>Accounting</v>
      </c>
      <c r="H2270" s="66" t="str">
        <f>_xlfn.XLOOKUP(F2270,'Cost Pools'!$C$3:$C$13,'Cost Pools'!$D$3:$D$13,"Check CP Number")</f>
        <v>Los Angeles</v>
      </c>
      <c r="I2270" s="68"/>
      <c r="J2270" s="67">
        <v>-488</v>
      </c>
      <c r="K2270" s="66">
        <v>503</v>
      </c>
      <c r="L2270" s="68" t="s">
        <v>3062</v>
      </c>
    </row>
    <row r="2271" spans="1:12">
      <c r="A2271" s="63">
        <v>1600</v>
      </c>
      <c r="B2271" s="63" t="s">
        <v>3162</v>
      </c>
      <c r="C2271" s="64" t="s">
        <v>2322</v>
      </c>
      <c r="D2271" s="65">
        <v>43056</v>
      </c>
      <c r="E2271" s="66">
        <v>6</v>
      </c>
      <c r="F2271" s="66">
        <v>61</v>
      </c>
      <c r="G2271" s="66" t="str">
        <f>_xlfn.XLOOKUP(E2271,'Cost Pools'!$A$3:$A$8,'Cost Pools'!$B$3:$B$8,"Tarkista KP-numero")</f>
        <v>Other Services</v>
      </c>
      <c r="H2271" s="66" t="str">
        <f>_xlfn.XLOOKUP(F2271,'Cost Pools'!$C$3:$C$13,'Cost Pools'!$D$3:$D$13,"Check CP Number")</f>
        <v>New York</v>
      </c>
      <c r="I2271" s="67">
        <v>2803.56</v>
      </c>
      <c r="J2271" s="68"/>
      <c r="K2271" s="66">
        <v>613</v>
      </c>
      <c r="L2271" s="68" t="s">
        <v>3071</v>
      </c>
    </row>
    <row r="2272" spans="1:12">
      <c r="A2272" s="63">
        <v>1600</v>
      </c>
      <c r="B2272" s="63" t="s">
        <v>3162</v>
      </c>
      <c r="C2272" s="64" t="s">
        <v>2323</v>
      </c>
      <c r="D2272" s="65">
        <v>43056</v>
      </c>
      <c r="E2272" s="66">
        <v>2</v>
      </c>
      <c r="F2272" s="66">
        <v>22</v>
      </c>
      <c r="G2272" s="66" t="str">
        <f>_xlfn.XLOOKUP(E2272,'Cost Pools'!$A$3:$A$8,'Cost Pools'!$B$3:$B$8,"Tarkista KP-numero")</f>
        <v>Consulting</v>
      </c>
      <c r="H2272" s="66" t="str">
        <f>_xlfn.XLOOKUP(F2272,'Cost Pools'!$C$3:$C$13,'Cost Pools'!$D$3:$D$13,"Check CP Number")</f>
        <v>Pittsburg</v>
      </c>
      <c r="I2272" s="67">
        <v>1098</v>
      </c>
      <c r="J2272" s="68"/>
      <c r="K2272" s="66">
        <v>133</v>
      </c>
      <c r="L2272" s="68" t="s">
        <v>3028</v>
      </c>
    </row>
    <row r="2273" spans="1:12">
      <c r="A2273" s="63">
        <v>1600</v>
      </c>
      <c r="B2273" s="63" t="s">
        <v>3162</v>
      </c>
      <c r="C2273" s="64" t="s">
        <v>2324</v>
      </c>
      <c r="D2273" s="65">
        <v>43056</v>
      </c>
      <c r="E2273" s="66">
        <v>6</v>
      </c>
      <c r="F2273" s="66">
        <v>61</v>
      </c>
      <c r="G2273" s="66" t="str">
        <f>_xlfn.XLOOKUP(E2273,'Cost Pools'!$A$3:$A$8,'Cost Pools'!$B$3:$B$8,"Tarkista KP-numero")</f>
        <v>Other Services</v>
      </c>
      <c r="H2273" s="66" t="str">
        <f>_xlfn.XLOOKUP(F2273,'Cost Pools'!$C$3:$C$13,'Cost Pools'!$D$3:$D$13,"Check CP Number")</f>
        <v>New York</v>
      </c>
      <c r="I2273" s="67">
        <v>1049.2</v>
      </c>
      <c r="J2273" s="68"/>
      <c r="K2273" s="66">
        <v>2432</v>
      </c>
      <c r="L2273" s="68" t="s">
        <v>3121</v>
      </c>
    </row>
    <row r="2274" spans="1:12">
      <c r="A2274" s="63">
        <v>1600</v>
      </c>
      <c r="B2274" s="63" t="s">
        <v>3162</v>
      </c>
      <c r="C2274" s="64" t="s">
        <v>2325</v>
      </c>
      <c r="D2274" s="65">
        <v>43056</v>
      </c>
      <c r="E2274" s="66">
        <v>1</v>
      </c>
      <c r="F2274" s="66">
        <v>11</v>
      </c>
      <c r="G2274" s="66" t="str">
        <f>_xlfn.XLOOKUP(E2274,'Cost Pools'!$A$3:$A$8,'Cost Pools'!$B$3:$B$8,"Tarkista KP-numero")</f>
        <v>Accounting</v>
      </c>
      <c r="H2274" s="66" t="str">
        <f>_xlfn.XLOOKUP(F2274,'Cost Pools'!$C$3:$C$13,'Cost Pools'!$D$3:$D$13,"Check CP Number")</f>
        <v>New York</v>
      </c>
      <c r="I2274" s="67">
        <v>1425.57</v>
      </c>
      <c r="J2274" s="68"/>
      <c r="K2274" s="66">
        <v>949</v>
      </c>
      <c r="L2274" s="68" t="s">
        <v>3089</v>
      </c>
    </row>
    <row r="2275" spans="1:12">
      <c r="A2275" s="63">
        <v>1600</v>
      </c>
      <c r="B2275" s="63" t="s">
        <v>3162</v>
      </c>
      <c r="C2275" s="64" t="s">
        <v>2326</v>
      </c>
      <c r="D2275" s="65">
        <v>43056</v>
      </c>
      <c r="E2275" s="66">
        <v>2</v>
      </c>
      <c r="F2275" s="66">
        <v>22</v>
      </c>
      <c r="G2275" s="66" t="str">
        <f>_xlfn.XLOOKUP(E2275,'Cost Pools'!$A$3:$A$8,'Cost Pools'!$B$3:$B$8,"Tarkista KP-numero")</f>
        <v>Consulting</v>
      </c>
      <c r="H2275" s="66" t="str">
        <f>_xlfn.XLOOKUP(F2275,'Cost Pools'!$C$3:$C$13,'Cost Pools'!$D$3:$D$13,"Check CP Number")</f>
        <v>Pittsburg</v>
      </c>
      <c r="I2275" s="67">
        <v>1098</v>
      </c>
      <c r="J2275" s="68"/>
      <c r="K2275" s="66">
        <v>1268</v>
      </c>
      <c r="L2275" s="68" t="s">
        <v>3099</v>
      </c>
    </row>
    <row r="2276" spans="1:12">
      <c r="A2276" s="63">
        <v>1600</v>
      </c>
      <c r="B2276" s="63" t="s">
        <v>3162</v>
      </c>
      <c r="C2276" s="64" t="s">
        <v>2327</v>
      </c>
      <c r="D2276" s="65">
        <v>43056</v>
      </c>
      <c r="E2276" s="66">
        <v>2</v>
      </c>
      <c r="F2276" s="66">
        <v>22</v>
      </c>
      <c r="G2276" s="66" t="str">
        <f>_xlfn.XLOOKUP(E2276,'Cost Pools'!$A$3:$A$8,'Cost Pools'!$B$3:$B$8,"Tarkista KP-numero")</f>
        <v>Consulting</v>
      </c>
      <c r="H2276" s="66" t="str">
        <f>_xlfn.XLOOKUP(F2276,'Cost Pools'!$C$3:$C$13,'Cost Pools'!$D$3:$D$13,"Check CP Number")</f>
        <v>Pittsburg</v>
      </c>
      <c r="I2276" s="67">
        <v>549</v>
      </c>
      <c r="J2276" s="68"/>
      <c r="K2276" s="66">
        <v>1268</v>
      </c>
      <c r="L2276" s="68" t="s">
        <v>3099</v>
      </c>
    </row>
    <row r="2277" spans="1:12">
      <c r="A2277" s="63">
        <v>1600</v>
      </c>
      <c r="B2277" s="63" t="s">
        <v>3162</v>
      </c>
      <c r="C2277" s="64" t="s">
        <v>2328</v>
      </c>
      <c r="D2277" s="65">
        <v>43056</v>
      </c>
      <c r="E2277" s="66">
        <v>1</v>
      </c>
      <c r="F2277" s="66">
        <v>11</v>
      </c>
      <c r="G2277" s="66" t="str">
        <f>_xlfn.XLOOKUP(E2277,'Cost Pools'!$A$3:$A$8,'Cost Pools'!$B$3:$B$8,"Tarkista KP-numero")</f>
        <v>Accounting</v>
      </c>
      <c r="H2277" s="66" t="str">
        <f>_xlfn.XLOOKUP(F2277,'Cost Pools'!$C$3:$C$13,'Cost Pools'!$D$3:$D$13,"Check CP Number")</f>
        <v>New York</v>
      </c>
      <c r="I2277" s="67">
        <v>7698.94</v>
      </c>
      <c r="J2277" s="68"/>
      <c r="K2277" s="66">
        <v>3099</v>
      </c>
      <c r="L2277" s="68" t="s">
        <v>3145</v>
      </c>
    </row>
  </sheetData>
  <pageMargins left="0.75" right="0.75" top="1" bottom="1" header="0.4921259845" footer="0.492125984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0A857-1D61-4A1D-BB42-0F85ACC0287D}">
  <sheetPr>
    <tabColor rgb="FF92D050"/>
  </sheetPr>
  <dimension ref="A1:G36"/>
  <sheetViews>
    <sheetView zoomScaleNormal="100" workbookViewId="0">
      <selection activeCell="F24" sqref="F24"/>
    </sheetView>
  </sheetViews>
  <sheetFormatPr baseColWidth="10" defaultColWidth="9" defaultRowHeight="15"/>
  <cols>
    <col min="1" max="1" width="8" customWidth="1"/>
    <col min="2" max="2" width="11" customWidth="1"/>
    <col min="3" max="3" width="10" customWidth="1"/>
    <col min="4" max="4" width="7" customWidth="1"/>
    <col min="5" max="5" width="12.33203125" bestFit="1" customWidth="1"/>
    <col min="6" max="6" width="10.5" customWidth="1"/>
    <col min="7" max="7" width="11" bestFit="1" customWidth="1"/>
    <col min="8" max="8" width="13.5" customWidth="1"/>
  </cols>
  <sheetData>
    <row r="1" spans="1:7" ht="34">
      <c r="A1" s="2" t="s">
        <v>2329</v>
      </c>
    </row>
    <row r="2" spans="1:7">
      <c r="A2" s="50"/>
      <c r="B2" s="54" t="s">
        <v>2330</v>
      </c>
      <c r="C2" s="48">
        <v>12506</v>
      </c>
    </row>
    <row r="3" spans="1:7">
      <c r="A3" s="50"/>
      <c r="B3" s="54" t="s">
        <v>2331</v>
      </c>
      <c r="C3" s="1" t="str">
        <f>VLOOKUP($C$2,$A$6:$G$36,3,FALSE)</f>
        <v>Age Ltd</v>
      </c>
    </row>
    <row r="4" spans="1:7">
      <c r="A4" s="50"/>
      <c r="B4" s="54" t="s">
        <v>2332</v>
      </c>
      <c r="C4" s="1">
        <f>VLOOKUP($C$2,$A$6:$G$36,7,FALSE)</f>
        <v>3264</v>
      </c>
    </row>
    <row r="6" spans="1:7" ht="19">
      <c r="A6" s="49" t="s">
        <v>2330</v>
      </c>
      <c r="B6" s="49" t="s">
        <v>2333</v>
      </c>
      <c r="C6" s="49" t="s">
        <v>2331</v>
      </c>
      <c r="D6" s="49" t="s">
        <v>2334</v>
      </c>
      <c r="E6" s="49" t="s">
        <v>2335</v>
      </c>
      <c r="F6" s="49" t="s">
        <v>2336</v>
      </c>
      <c r="G6" s="49" t="s">
        <v>2337</v>
      </c>
    </row>
    <row r="7" spans="1:7">
      <c r="A7" s="50">
        <v>12506</v>
      </c>
      <c r="B7" s="51">
        <v>42461</v>
      </c>
      <c r="C7" s="52" t="s">
        <v>46</v>
      </c>
      <c r="D7" s="53">
        <v>3400</v>
      </c>
      <c r="E7" s="50">
        <v>4</v>
      </c>
      <c r="F7" s="53">
        <f t="shared" ref="F7:F36" si="0">+D7*E7%</f>
        <v>136</v>
      </c>
      <c r="G7" s="53">
        <f t="shared" ref="G7:G36" si="1">+D7-F7</f>
        <v>3264</v>
      </c>
    </row>
    <row r="8" spans="1:7">
      <c r="A8" s="50">
        <v>12507</v>
      </c>
      <c r="B8" s="51">
        <v>42462</v>
      </c>
      <c r="C8" s="52" t="s">
        <v>47</v>
      </c>
      <c r="D8" s="53">
        <v>2500</v>
      </c>
      <c r="E8" s="50">
        <v>6</v>
      </c>
      <c r="F8" s="53">
        <f t="shared" si="0"/>
        <v>150</v>
      </c>
      <c r="G8" s="53">
        <f t="shared" si="1"/>
        <v>2350</v>
      </c>
    </row>
    <row r="9" spans="1:7">
      <c r="A9" s="50">
        <v>12508</v>
      </c>
      <c r="B9" s="51">
        <v>42463</v>
      </c>
      <c r="C9" s="52" t="s">
        <v>48</v>
      </c>
      <c r="D9" s="53">
        <v>2900</v>
      </c>
      <c r="E9" s="50">
        <v>3</v>
      </c>
      <c r="F9" s="53">
        <f t="shared" si="0"/>
        <v>87</v>
      </c>
      <c r="G9" s="53">
        <f t="shared" si="1"/>
        <v>2813</v>
      </c>
    </row>
    <row r="10" spans="1:7">
      <c r="A10" s="50">
        <v>12509</v>
      </c>
      <c r="B10" s="51">
        <v>42464</v>
      </c>
      <c r="C10" s="52" t="s">
        <v>47</v>
      </c>
      <c r="D10" s="53">
        <v>3400</v>
      </c>
      <c r="E10" s="50">
        <v>6</v>
      </c>
      <c r="F10" s="53">
        <f t="shared" si="0"/>
        <v>204</v>
      </c>
      <c r="G10" s="53">
        <f t="shared" si="1"/>
        <v>3196</v>
      </c>
    </row>
    <row r="11" spans="1:7">
      <c r="A11" s="50">
        <v>12510</v>
      </c>
      <c r="B11" s="51">
        <v>42465</v>
      </c>
      <c r="C11" s="52" t="s">
        <v>46</v>
      </c>
      <c r="D11" s="53">
        <v>3000</v>
      </c>
      <c r="E11" s="50">
        <v>4</v>
      </c>
      <c r="F11" s="53">
        <f t="shared" si="0"/>
        <v>120</v>
      </c>
      <c r="G11" s="53">
        <f t="shared" si="1"/>
        <v>2880</v>
      </c>
    </row>
    <row r="12" spans="1:7">
      <c r="A12" s="50">
        <v>12512</v>
      </c>
      <c r="B12" s="51">
        <v>42466</v>
      </c>
      <c r="C12" s="52" t="s">
        <v>48</v>
      </c>
      <c r="D12" s="53">
        <v>2345</v>
      </c>
      <c r="E12" s="50">
        <v>3</v>
      </c>
      <c r="F12" s="53">
        <f t="shared" si="0"/>
        <v>70.349999999999994</v>
      </c>
      <c r="G12" s="53">
        <f t="shared" si="1"/>
        <v>2274.65</v>
      </c>
    </row>
    <row r="13" spans="1:7">
      <c r="A13" s="50">
        <v>12512</v>
      </c>
      <c r="B13" s="51">
        <v>42467</v>
      </c>
      <c r="C13" s="52" t="s">
        <v>47</v>
      </c>
      <c r="D13" s="53">
        <v>2389</v>
      </c>
      <c r="E13" s="50">
        <v>6</v>
      </c>
      <c r="F13" s="53">
        <f t="shared" si="0"/>
        <v>143.34</v>
      </c>
      <c r="G13" s="53">
        <f t="shared" si="1"/>
        <v>2245.66</v>
      </c>
    </row>
    <row r="14" spans="1:7">
      <c r="A14" s="50">
        <v>12513</v>
      </c>
      <c r="B14" s="51">
        <v>42468</v>
      </c>
      <c r="C14" s="52" t="s">
        <v>46</v>
      </c>
      <c r="D14" s="53">
        <v>4500</v>
      </c>
      <c r="E14" s="50">
        <v>4</v>
      </c>
      <c r="F14" s="53">
        <f t="shared" si="0"/>
        <v>180</v>
      </c>
      <c r="G14" s="53">
        <f t="shared" si="1"/>
        <v>4320</v>
      </c>
    </row>
    <row r="15" spans="1:7">
      <c r="A15" s="50">
        <v>12514</v>
      </c>
      <c r="B15" s="51">
        <v>42469</v>
      </c>
      <c r="C15" s="52" t="s">
        <v>48</v>
      </c>
      <c r="D15" s="53">
        <v>4980</v>
      </c>
      <c r="E15" s="50">
        <v>3</v>
      </c>
      <c r="F15" s="53">
        <f t="shared" si="0"/>
        <v>149.4</v>
      </c>
      <c r="G15" s="53">
        <f t="shared" si="1"/>
        <v>4830.6000000000004</v>
      </c>
    </row>
    <row r="16" spans="1:7">
      <c r="A16" s="50">
        <v>12515</v>
      </c>
      <c r="B16" s="51">
        <v>42470</v>
      </c>
      <c r="C16" s="52" t="s">
        <v>47</v>
      </c>
      <c r="D16" s="53">
        <v>5600</v>
      </c>
      <c r="E16" s="50">
        <v>6</v>
      </c>
      <c r="F16" s="53">
        <f t="shared" si="0"/>
        <v>336</v>
      </c>
      <c r="G16" s="53">
        <f t="shared" si="1"/>
        <v>5264</v>
      </c>
    </row>
    <row r="17" spans="1:7">
      <c r="A17" s="50">
        <v>12516</v>
      </c>
      <c r="B17" s="51">
        <v>42471</v>
      </c>
      <c r="C17" s="52" t="s">
        <v>46</v>
      </c>
      <c r="D17" s="53">
        <v>1400</v>
      </c>
      <c r="E17" s="50">
        <v>4</v>
      </c>
      <c r="F17" s="53">
        <f t="shared" si="0"/>
        <v>56</v>
      </c>
      <c r="G17" s="53">
        <f t="shared" si="1"/>
        <v>1344</v>
      </c>
    </row>
    <row r="18" spans="1:7">
      <c r="A18" s="50">
        <v>12517</v>
      </c>
      <c r="B18" s="51">
        <v>42472</v>
      </c>
      <c r="C18" s="52" t="s">
        <v>48</v>
      </c>
      <c r="D18" s="53">
        <v>6543</v>
      </c>
      <c r="E18" s="50">
        <v>3</v>
      </c>
      <c r="F18" s="53">
        <f t="shared" si="0"/>
        <v>196.29</v>
      </c>
      <c r="G18" s="53">
        <f t="shared" si="1"/>
        <v>6346.71</v>
      </c>
    </row>
    <row r="19" spans="1:7">
      <c r="A19" s="50">
        <v>12518</v>
      </c>
      <c r="B19" s="51">
        <v>42473</v>
      </c>
      <c r="C19" s="52" t="s">
        <v>47</v>
      </c>
      <c r="D19" s="53">
        <v>5432</v>
      </c>
      <c r="E19" s="50">
        <v>6</v>
      </c>
      <c r="F19" s="53">
        <f t="shared" si="0"/>
        <v>325.92</v>
      </c>
      <c r="G19" s="53">
        <f t="shared" si="1"/>
        <v>5106.08</v>
      </c>
    </row>
    <row r="20" spans="1:7">
      <c r="A20" s="50">
        <v>12519</v>
      </c>
      <c r="B20" s="51">
        <v>42474</v>
      </c>
      <c r="C20" s="52" t="s">
        <v>46</v>
      </c>
      <c r="D20" s="53">
        <v>5673</v>
      </c>
      <c r="E20" s="50">
        <v>4</v>
      </c>
      <c r="F20" s="53">
        <f t="shared" si="0"/>
        <v>226.92000000000002</v>
      </c>
      <c r="G20" s="53">
        <f t="shared" si="1"/>
        <v>5446.08</v>
      </c>
    </row>
    <row r="21" spans="1:7">
      <c r="A21" s="50">
        <v>12520</v>
      </c>
      <c r="B21" s="51">
        <v>42475</v>
      </c>
      <c r="C21" s="52" t="s">
        <v>48</v>
      </c>
      <c r="D21" s="53">
        <v>345</v>
      </c>
      <c r="E21" s="50">
        <v>3</v>
      </c>
      <c r="F21" s="53">
        <f t="shared" si="0"/>
        <v>10.35</v>
      </c>
      <c r="G21" s="53">
        <f t="shared" si="1"/>
        <v>334.65</v>
      </c>
    </row>
    <row r="22" spans="1:7">
      <c r="A22" s="50">
        <v>12521</v>
      </c>
      <c r="B22" s="51">
        <v>42476</v>
      </c>
      <c r="C22" s="52" t="s">
        <v>47</v>
      </c>
      <c r="D22" s="53">
        <v>543</v>
      </c>
      <c r="E22" s="50">
        <v>6</v>
      </c>
      <c r="F22" s="53">
        <f t="shared" si="0"/>
        <v>32.58</v>
      </c>
      <c r="G22" s="53">
        <f t="shared" si="1"/>
        <v>510.42</v>
      </c>
    </row>
    <row r="23" spans="1:7">
      <c r="A23" s="50">
        <v>12522</v>
      </c>
      <c r="B23" s="51">
        <v>42477</v>
      </c>
      <c r="C23" s="52" t="s">
        <v>46</v>
      </c>
      <c r="D23" s="53">
        <v>765</v>
      </c>
      <c r="E23" s="50">
        <v>4</v>
      </c>
      <c r="F23" s="53">
        <f t="shared" si="0"/>
        <v>30.6</v>
      </c>
      <c r="G23" s="53">
        <f t="shared" si="1"/>
        <v>734.4</v>
      </c>
    </row>
    <row r="24" spans="1:7">
      <c r="A24" s="50">
        <v>12523</v>
      </c>
      <c r="B24" s="51">
        <v>42478</v>
      </c>
      <c r="C24" s="52" t="s">
        <v>48</v>
      </c>
      <c r="D24" s="53">
        <v>879</v>
      </c>
      <c r="E24" s="50">
        <v>3</v>
      </c>
      <c r="F24" s="53">
        <f t="shared" si="0"/>
        <v>26.369999999999997</v>
      </c>
      <c r="G24" s="53">
        <f t="shared" si="1"/>
        <v>852.63</v>
      </c>
    </row>
    <row r="25" spans="1:7">
      <c r="A25" s="50">
        <v>12524</v>
      </c>
      <c r="B25" s="51">
        <v>42479</v>
      </c>
      <c r="C25" s="52" t="s">
        <v>47</v>
      </c>
      <c r="D25" s="53">
        <v>765</v>
      </c>
      <c r="E25" s="50">
        <v>6</v>
      </c>
      <c r="F25" s="53">
        <f t="shared" si="0"/>
        <v>45.9</v>
      </c>
      <c r="G25" s="53">
        <f t="shared" si="1"/>
        <v>719.1</v>
      </c>
    </row>
    <row r="26" spans="1:7">
      <c r="A26" s="50">
        <v>12525</v>
      </c>
      <c r="B26" s="51">
        <v>42480</v>
      </c>
      <c r="C26" s="52" t="s">
        <v>46</v>
      </c>
      <c r="D26" s="53">
        <v>567</v>
      </c>
      <c r="E26" s="50">
        <v>3</v>
      </c>
      <c r="F26" s="53">
        <f t="shared" si="0"/>
        <v>17.009999999999998</v>
      </c>
      <c r="G26" s="53">
        <f t="shared" si="1"/>
        <v>549.99</v>
      </c>
    </row>
    <row r="27" spans="1:7">
      <c r="A27" s="50">
        <v>12526</v>
      </c>
      <c r="B27" s="51">
        <v>42481</v>
      </c>
      <c r="C27" s="52" t="s">
        <v>48</v>
      </c>
      <c r="D27" s="53">
        <v>5453</v>
      </c>
      <c r="E27" s="50">
        <v>6</v>
      </c>
      <c r="F27" s="53">
        <f t="shared" si="0"/>
        <v>327.18</v>
      </c>
      <c r="G27" s="53">
        <f t="shared" si="1"/>
        <v>5125.82</v>
      </c>
    </row>
    <row r="28" spans="1:7">
      <c r="A28" s="50">
        <v>12527</v>
      </c>
      <c r="B28" s="51">
        <v>42482</v>
      </c>
      <c r="C28" s="52" t="s">
        <v>47</v>
      </c>
      <c r="D28" s="53">
        <v>2345</v>
      </c>
      <c r="E28" s="50">
        <v>5</v>
      </c>
      <c r="F28" s="53">
        <f t="shared" si="0"/>
        <v>117.25</v>
      </c>
      <c r="G28" s="53">
        <f t="shared" si="1"/>
        <v>2227.75</v>
      </c>
    </row>
    <row r="29" spans="1:7">
      <c r="A29" s="50">
        <v>12528</v>
      </c>
      <c r="B29" s="51">
        <v>42483</v>
      </c>
      <c r="C29" s="52" t="s">
        <v>46</v>
      </c>
      <c r="D29" s="53">
        <v>6534</v>
      </c>
      <c r="E29" s="50">
        <v>3</v>
      </c>
      <c r="F29" s="53">
        <f t="shared" si="0"/>
        <v>196.01999999999998</v>
      </c>
      <c r="G29" s="53">
        <f t="shared" si="1"/>
        <v>6337.98</v>
      </c>
    </row>
    <row r="30" spans="1:7">
      <c r="A30" s="50">
        <v>12529</v>
      </c>
      <c r="B30" s="51">
        <v>42484</v>
      </c>
      <c r="C30" s="52" t="s">
        <v>48</v>
      </c>
      <c r="D30" s="53">
        <v>5676</v>
      </c>
      <c r="E30" s="50">
        <v>6</v>
      </c>
      <c r="F30" s="53">
        <f t="shared" si="0"/>
        <v>340.56</v>
      </c>
      <c r="G30" s="53">
        <f t="shared" si="1"/>
        <v>5335.44</v>
      </c>
    </row>
    <row r="31" spans="1:7">
      <c r="A31" s="50">
        <v>12530</v>
      </c>
      <c r="B31" s="51">
        <v>42485</v>
      </c>
      <c r="C31" s="52" t="s">
        <v>47</v>
      </c>
      <c r="D31" s="53">
        <v>8900</v>
      </c>
      <c r="E31" s="50">
        <v>5</v>
      </c>
      <c r="F31" s="53">
        <f t="shared" si="0"/>
        <v>445</v>
      </c>
      <c r="G31" s="53">
        <f t="shared" si="1"/>
        <v>8455</v>
      </c>
    </row>
    <row r="32" spans="1:7">
      <c r="A32" s="50">
        <v>12531</v>
      </c>
      <c r="B32" s="51">
        <v>42486</v>
      </c>
      <c r="C32" s="52" t="s">
        <v>46</v>
      </c>
      <c r="D32" s="53">
        <v>234</v>
      </c>
      <c r="E32" s="50">
        <v>3</v>
      </c>
      <c r="F32" s="53">
        <f t="shared" si="0"/>
        <v>7.02</v>
      </c>
      <c r="G32" s="53">
        <f t="shared" si="1"/>
        <v>226.98</v>
      </c>
    </row>
    <row r="33" spans="1:7">
      <c r="A33" s="50">
        <v>12532</v>
      </c>
      <c r="B33" s="51">
        <v>42487</v>
      </c>
      <c r="C33" s="52" t="s">
        <v>48</v>
      </c>
      <c r="D33" s="53">
        <v>4321</v>
      </c>
      <c r="E33" s="50">
        <v>6</v>
      </c>
      <c r="F33" s="53">
        <f t="shared" si="0"/>
        <v>259.26</v>
      </c>
      <c r="G33" s="53">
        <f t="shared" si="1"/>
        <v>4061.74</v>
      </c>
    </row>
    <row r="34" spans="1:7">
      <c r="A34" s="50">
        <v>12543</v>
      </c>
      <c r="B34" s="51">
        <v>42488</v>
      </c>
      <c r="C34" s="52" t="s">
        <v>47</v>
      </c>
      <c r="D34" s="53">
        <v>3000</v>
      </c>
      <c r="E34" s="50">
        <v>5</v>
      </c>
      <c r="F34" s="53">
        <f t="shared" si="0"/>
        <v>150</v>
      </c>
      <c r="G34" s="53">
        <f t="shared" si="1"/>
        <v>2850</v>
      </c>
    </row>
    <row r="35" spans="1:7">
      <c r="A35" s="50">
        <v>12533</v>
      </c>
      <c r="B35" s="51">
        <v>42489</v>
      </c>
      <c r="C35" s="52" t="s">
        <v>47</v>
      </c>
      <c r="D35" s="53">
        <v>6543</v>
      </c>
      <c r="E35" s="50">
        <v>5</v>
      </c>
      <c r="F35" s="53">
        <f t="shared" si="0"/>
        <v>327.15000000000003</v>
      </c>
      <c r="G35" s="53">
        <f t="shared" si="1"/>
        <v>6215.85</v>
      </c>
    </row>
    <row r="36" spans="1:7">
      <c r="A36" s="50">
        <v>12544</v>
      </c>
      <c r="B36" s="51">
        <v>42490</v>
      </c>
      <c r="C36" s="52" t="s">
        <v>47</v>
      </c>
      <c r="D36" s="53">
        <v>3200</v>
      </c>
      <c r="E36" s="50">
        <v>5</v>
      </c>
      <c r="F36" s="53">
        <f t="shared" si="0"/>
        <v>160</v>
      </c>
      <c r="G36" s="53">
        <f t="shared" si="1"/>
        <v>3040</v>
      </c>
    </row>
  </sheetData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7075-F011-43BB-8854-C22C0550A518}">
  <sheetPr>
    <tabColor theme="2" tint="-0.499984740745262"/>
  </sheetPr>
  <dimension ref="A1:C18"/>
  <sheetViews>
    <sheetView zoomScaleNormal="100" workbookViewId="0">
      <selection sqref="A1:C1"/>
    </sheetView>
  </sheetViews>
  <sheetFormatPr baseColWidth="10" defaultColWidth="9" defaultRowHeight="15"/>
  <cols>
    <col min="1" max="1" width="9.6640625" customWidth="1"/>
    <col min="2" max="2" width="23" customWidth="1"/>
  </cols>
  <sheetData>
    <row r="1" spans="1:3">
      <c r="A1" s="55" t="s">
        <v>2641</v>
      </c>
      <c r="B1" s="55" t="s">
        <v>2964</v>
      </c>
      <c r="C1" s="55" t="s">
        <v>2638</v>
      </c>
    </row>
    <row r="2" spans="1:3">
      <c r="A2">
        <v>564</v>
      </c>
    </row>
    <row r="3" spans="1:3">
      <c r="A3">
        <v>210</v>
      </c>
    </row>
    <row r="4" spans="1:3">
      <c r="A4">
        <v>1600</v>
      </c>
    </row>
    <row r="5" spans="1:3">
      <c r="A5">
        <v>956</v>
      </c>
    </row>
    <row r="6" spans="1:3">
      <c r="A6">
        <v>371</v>
      </c>
    </row>
    <row r="7" spans="1:3">
      <c r="A7">
        <v>2721</v>
      </c>
    </row>
    <row r="8" spans="1:3">
      <c r="A8">
        <v>670</v>
      </c>
    </row>
    <row r="9" spans="1:3">
      <c r="A9">
        <v>933</v>
      </c>
    </row>
    <row r="10" spans="1:3">
      <c r="A10">
        <v>26</v>
      </c>
    </row>
    <row r="11" spans="1:3">
      <c r="A11">
        <v>1219</v>
      </c>
    </row>
    <row r="12" spans="1:3">
      <c r="A12">
        <v>2558</v>
      </c>
    </row>
    <row r="13" spans="1:3">
      <c r="A13">
        <v>1691</v>
      </c>
    </row>
    <row r="14" spans="1:3">
      <c r="A14">
        <v>462</v>
      </c>
    </row>
    <row r="15" spans="1:3">
      <c r="A15">
        <v>1765</v>
      </c>
    </row>
    <row r="16" spans="1:3">
      <c r="A16">
        <v>1443</v>
      </c>
    </row>
    <row r="17" spans="1:1">
      <c r="A17">
        <v>1210</v>
      </c>
    </row>
    <row r="18" spans="1:1">
      <c r="A18">
        <v>756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9D9F-2A8A-408E-8385-EB59476FAD1A}">
  <sheetPr>
    <tabColor theme="2" tint="-0.499984740745262"/>
  </sheetPr>
  <dimension ref="A1:E3100"/>
  <sheetViews>
    <sheetView zoomScaleNormal="100" workbookViewId="0">
      <selection activeCell="B302" sqref="B302:B3100"/>
    </sheetView>
  </sheetViews>
  <sheetFormatPr baseColWidth="10" defaultColWidth="8.83203125" defaultRowHeight="15.75" customHeight="1"/>
  <cols>
    <col min="1" max="1" width="31.33203125" bestFit="1" customWidth="1"/>
    <col min="2" max="2" width="12.1640625" bestFit="1" customWidth="1"/>
    <col min="3" max="3" width="40.5" bestFit="1" customWidth="1"/>
    <col min="4" max="4" width="16" bestFit="1" customWidth="1"/>
    <col min="5" max="5" width="8" bestFit="1" customWidth="1"/>
    <col min="7" max="7" width="19" bestFit="1" customWidth="1"/>
  </cols>
  <sheetData>
    <row r="1" spans="1:5" ht="15.75" customHeight="1">
      <c r="A1" s="56" t="s">
        <v>2640</v>
      </c>
      <c r="B1" s="56" t="s">
        <v>2641</v>
      </c>
      <c r="C1" s="56" t="s">
        <v>49</v>
      </c>
      <c r="D1" s="57" t="s">
        <v>2639</v>
      </c>
      <c r="E1" s="57" t="s">
        <v>2638</v>
      </c>
    </row>
    <row r="2" spans="1:5" ht="15.75" customHeight="1">
      <c r="A2" t="s">
        <v>2338</v>
      </c>
      <c r="B2" s="59">
        <v>2377</v>
      </c>
      <c r="C2" t="s">
        <v>2642</v>
      </c>
      <c r="D2" t="s">
        <v>2942</v>
      </c>
      <c r="E2" t="s">
        <v>2954</v>
      </c>
    </row>
    <row r="3" spans="1:5" ht="15.75" customHeight="1">
      <c r="A3" t="s">
        <v>2339</v>
      </c>
      <c r="B3" s="59">
        <v>2055</v>
      </c>
      <c r="C3" t="s">
        <v>2643</v>
      </c>
      <c r="D3" t="s">
        <v>2943</v>
      </c>
      <c r="E3" t="s">
        <v>2955</v>
      </c>
    </row>
    <row r="4" spans="1:5" ht="15.75" customHeight="1">
      <c r="A4" t="s">
        <v>2340</v>
      </c>
      <c r="B4" s="59">
        <v>2701</v>
      </c>
      <c r="C4" t="s">
        <v>2644</v>
      </c>
      <c r="D4" t="s">
        <v>2944</v>
      </c>
      <c r="E4" t="s">
        <v>2954</v>
      </c>
    </row>
    <row r="5" spans="1:5" ht="15.75" customHeight="1">
      <c r="A5" t="s">
        <v>2341</v>
      </c>
      <c r="B5" s="59">
        <v>564</v>
      </c>
      <c r="C5" t="s">
        <v>2645</v>
      </c>
      <c r="D5" t="s">
        <v>50</v>
      </c>
      <c r="E5" t="s">
        <v>2956</v>
      </c>
    </row>
    <row r="6" spans="1:5" ht="15.75" customHeight="1">
      <c r="A6" t="s">
        <v>2342</v>
      </c>
      <c r="B6" s="59">
        <v>1148</v>
      </c>
      <c r="C6" t="s">
        <v>2646</v>
      </c>
      <c r="D6" t="s">
        <v>2945</v>
      </c>
      <c r="E6" t="s">
        <v>2954</v>
      </c>
    </row>
    <row r="7" spans="1:5" ht="15.75" customHeight="1">
      <c r="A7" t="s">
        <v>2343</v>
      </c>
      <c r="B7" s="59">
        <v>2265</v>
      </c>
      <c r="C7" t="s">
        <v>2647</v>
      </c>
      <c r="D7" t="s">
        <v>2944</v>
      </c>
      <c r="E7" t="s">
        <v>2957</v>
      </c>
    </row>
    <row r="8" spans="1:5" ht="15.75" customHeight="1">
      <c r="A8" t="s">
        <v>2344</v>
      </c>
      <c r="B8" s="59">
        <v>887</v>
      </c>
      <c r="C8" t="s">
        <v>2648</v>
      </c>
      <c r="D8" t="s">
        <v>2946</v>
      </c>
      <c r="E8" t="s">
        <v>2954</v>
      </c>
    </row>
    <row r="9" spans="1:5" ht="15.75" customHeight="1">
      <c r="A9" t="s">
        <v>2345</v>
      </c>
      <c r="B9" s="59">
        <v>2057</v>
      </c>
      <c r="C9" t="s">
        <v>2649</v>
      </c>
      <c r="D9" t="s">
        <v>2942</v>
      </c>
      <c r="E9" t="s">
        <v>2957</v>
      </c>
    </row>
    <row r="10" spans="1:5" ht="15.75" customHeight="1">
      <c r="A10" t="s">
        <v>2346</v>
      </c>
      <c r="B10" s="59">
        <v>565</v>
      </c>
      <c r="C10" t="s">
        <v>2650</v>
      </c>
      <c r="D10" t="s">
        <v>2947</v>
      </c>
      <c r="E10" t="s">
        <v>2958</v>
      </c>
    </row>
    <row r="11" spans="1:5" ht="15.75" customHeight="1">
      <c r="A11" t="s">
        <v>2347</v>
      </c>
      <c r="B11" s="59">
        <v>1793</v>
      </c>
      <c r="C11" t="s">
        <v>2651</v>
      </c>
      <c r="D11" t="s">
        <v>50</v>
      </c>
      <c r="E11" t="s">
        <v>2959</v>
      </c>
    </row>
    <row r="12" spans="1:5" ht="15.75" customHeight="1">
      <c r="A12" t="s">
        <v>2348</v>
      </c>
      <c r="B12" s="59">
        <v>1634</v>
      </c>
      <c r="C12" t="s">
        <v>2652</v>
      </c>
      <c r="D12" t="s">
        <v>2948</v>
      </c>
      <c r="E12" t="s">
        <v>2960</v>
      </c>
    </row>
    <row r="13" spans="1:5" ht="15.75" customHeight="1">
      <c r="A13" t="s">
        <v>2349</v>
      </c>
      <c r="B13" s="59">
        <v>990</v>
      </c>
      <c r="C13" t="s">
        <v>2653</v>
      </c>
      <c r="D13" t="s">
        <v>2949</v>
      </c>
      <c r="E13" t="s">
        <v>2957</v>
      </c>
    </row>
    <row r="14" spans="1:5" ht="15.75" customHeight="1">
      <c r="A14" t="s">
        <v>2350</v>
      </c>
      <c r="B14" s="59">
        <v>2963</v>
      </c>
      <c r="C14" t="s">
        <v>2654</v>
      </c>
      <c r="D14" t="s">
        <v>2946</v>
      </c>
      <c r="E14" t="s">
        <v>2954</v>
      </c>
    </row>
    <row r="15" spans="1:5" ht="15.75" customHeight="1">
      <c r="A15" t="s">
        <v>2351</v>
      </c>
      <c r="B15" s="59">
        <v>2964</v>
      </c>
      <c r="C15" t="s">
        <v>2655</v>
      </c>
      <c r="D15" t="s">
        <v>2950</v>
      </c>
      <c r="E15" t="s">
        <v>2958</v>
      </c>
    </row>
    <row r="16" spans="1:5" ht="15.75" customHeight="1">
      <c r="A16" t="s">
        <v>2352</v>
      </c>
      <c r="B16" s="59">
        <v>885</v>
      </c>
      <c r="C16" t="s">
        <v>2656</v>
      </c>
      <c r="D16" t="s">
        <v>2951</v>
      </c>
      <c r="E16" t="s">
        <v>2961</v>
      </c>
    </row>
    <row r="17" spans="1:5" ht="15.75" customHeight="1">
      <c r="A17" t="s">
        <v>2353</v>
      </c>
      <c r="B17" s="59">
        <v>1792</v>
      </c>
      <c r="C17" t="s">
        <v>2657</v>
      </c>
      <c r="D17" t="s">
        <v>2945</v>
      </c>
      <c r="E17" t="s">
        <v>2962</v>
      </c>
    </row>
    <row r="18" spans="1:5" ht="15.75" customHeight="1">
      <c r="A18" t="s">
        <v>2354</v>
      </c>
      <c r="B18" s="59">
        <v>596</v>
      </c>
      <c r="C18" t="s">
        <v>2658</v>
      </c>
      <c r="D18" t="s">
        <v>2952</v>
      </c>
      <c r="E18" t="s">
        <v>2960</v>
      </c>
    </row>
    <row r="19" spans="1:5" ht="15.75" customHeight="1">
      <c r="A19" t="s">
        <v>2355</v>
      </c>
      <c r="B19" s="59">
        <v>2962</v>
      </c>
      <c r="C19" t="s">
        <v>2659</v>
      </c>
      <c r="D19" t="s">
        <v>50</v>
      </c>
      <c r="E19" t="s">
        <v>2958</v>
      </c>
    </row>
    <row r="20" spans="1:5" ht="15.75" customHeight="1">
      <c r="A20" t="s">
        <v>2356</v>
      </c>
      <c r="B20" s="59">
        <v>129</v>
      </c>
      <c r="C20" t="s">
        <v>2660</v>
      </c>
      <c r="D20" t="s">
        <v>2950</v>
      </c>
      <c r="E20" t="s">
        <v>2963</v>
      </c>
    </row>
    <row r="21" spans="1:5" ht="15.75" customHeight="1">
      <c r="A21" t="s">
        <v>2357</v>
      </c>
      <c r="B21" s="59">
        <v>2219</v>
      </c>
      <c r="C21" t="s">
        <v>2661</v>
      </c>
      <c r="D21" t="s">
        <v>2949</v>
      </c>
      <c r="E21" t="s">
        <v>2954</v>
      </c>
    </row>
    <row r="22" spans="1:5" ht="15.75" customHeight="1">
      <c r="A22" t="s">
        <v>2358</v>
      </c>
      <c r="B22" s="59">
        <v>2541</v>
      </c>
      <c r="C22" t="s">
        <v>2662</v>
      </c>
      <c r="D22" t="s">
        <v>2944</v>
      </c>
      <c r="E22" t="s">
        <v>2963</v>
      </c>
    </row>
    <row r="23" spans="1:5" ht="15.75" customHeight="1">
      <c r="A23" t="s">
        <v>2359</v>
      </c>
      <c r="B23" s="59">
        <v>2456</v>
      </c>
      <c r="C23" t="s">
        <v>2663</v>
      </c>
      <c r="D23" t="s">
        <v>2943</v>
      </c>
      <c r="E23" t="s">
        <v>2957</v>
      </c>
    </row>
    <row r="24" spans="1:5" ht="15.75" customHeight="1">
      <c r="A24" t="s">
        <v>2360</v>
      </c>
      <c r="B24" s="59">
        <v>1680</v>
      </c>
      <c r="C24" t="s">
        <v>2664</v>
      </c>
      <c r="D24" t="s">
        <v>2946</v>
      </c>
      <c r="E24" t="s">
        <v>2956</v>
      </c>
    </row>
    <row r="25" spans="1:5" ht="15.75" customHeight="1">
      <c r="A25" t="s">
        <v>2361</v>
      </c>
      <c r="B25" s="59">
        <v>243</v>
      </c>
      <c r="C25" t="s">
        <v>2665</v>
      </c>
      <c r="D25" t="s">
        <v>2946</v>
      </c>
      <c r="E25" t="s">
        <v>2960</v>
      </c>
    </row>
    <row r="26" spans="1:5" ht="15.75" customHeight="1">
      <c r="A26" t="s">
        <v>2362</v>
      </c>
      <c r="B26" s="59">
        <v>1181</v>
      </c>
      <c r="C26" t="s">
        <v>2666</v>
      </c>
      <c r="D26" t="s">
        <v>2945</v>
      </c>
      <c r="E26" t="s">
        <v>2954</v>
      </c>
    </row>
    <row r="27" spans="1:5" ht="15.75" customHeight="1">
      <c r="A27" t="s">
        <v>2363</v>
      </c>
      <c r="B27" s="59">
        <v>1125</v>
      </c>
      <c r="C27" t="s">
        <v>2667</v>
      </c>
      <c r="D27" t="s">
        <v>2945</v>
      </c>
      <c r="E27" t="s">
        <v>2961</v>
      </c>
    </row>
    <row r="28" spans="1:5" ht="15.75" customHeight="1">
      <c r="A28" t="s">
        <v>2364</v>
      </c>
      <c r="B28" s="59">
        <v>2032</v>
      </c>
      <c r="C28" t="s">
        <v>2668</v>
      </c>
      <c r="D28" t="s">
        <v>2949</v>
      </c>
      <c r="E28" t="s">
        <v>2955</v>
      </c>
    </row>
    <row r="29" spans="1:5" ht="15.75" customHeight="1">
      <c r="A29" t="s">
        <v>2365</v>
      </c>
      <c r="B29" s="59">
        <v>1447</v>
      </c>
      <c r="C29" t="s">
        <v>2669</v>
      </c>
      <c r="D29" t="s">
        <v>2944</v>
      </c>
      <c r="E29" t="s">
        <v>2954</v>
      </c>
    </row>
    <row r="30" spans="1:5" ht="15.75" customHeight="1">
      <c r="A30" t="s">
        <v>2366</v>
      </c>
      <c r="B30" s="59">
        <v>2939</v>
      </c>
      <c r="C30" t="s">
        <v>2670</v>
      </c>
      <c r="D30" t="s">
        <v>50</v>
      </c>
      <c r="E30" t="s">
        <v>2954</v>
      </c>
    </row>
    <row r="31" spans="1:5" ht="15.75" customHeight="1">
      <c r="A31" t="s">
        <v>2367</v>
      </c>
      <c r="B31" s="59">
        <v>2488</v>
      </c>
      <c r="C31" t="s">
        <v>2671</v>
      </c>
      <c r="D31" t="s">
        <v>2949</v>
      </c>
      <c r="E31" t="s">
        <v>2961</v>
      </c>
    </row>
    <row r="32" spans="1:5" ht="15.75" customHeight="1">
      <c r="A32" t="s">
        <v>2368</v>
      </c>
      <c r="B32" s="59">
        <v>30</v>
      </c>
      <c r="C32" t="s">
        <v>2672</v>
      </c>
      <c r="D32" t="s">
        <v>2942</v>
      </c>
      <c r="E32" t="s">
        <v>2959</v>
      </c>
    </row>
    <row r="33" spans="1:5" ht="15.75" customHeight="1">
      <c r="A33" t="s">
        <v>2369</v>
      </c>
      <c r="B33" s="59">
        <v>937</v>
      </c>
      <c r="C33" t="s">
        <v>2673</v>
      </c>
      <c r="D33" t="s">
        <v>2942</v>
      </c>
      <c r="E33" t="s">
        <v>2960</v>
      </c>
    </row>
    <row r="34" spans="1:5" ht="15.75" customHeight="1">
      <c r="A34" t="s">
        <v>2370</v>
      </c>
      <c r="B34" s="59">
        <v>2166</v>
      </c>
      <c r="C34" t="s">
        <v>2674</v>
      </c>
      <c r="D34" t="s">
        <v>2952</v>
      </c>
      <c r="E34" t="s">
        <v>2960</v>
      </c>
    </row>
    <row r="35" spans="1:5" ht="15.75" customHeight="1">
      <c r="A35" t="s">
        <v>2371</v>
      </c>
      <c r="B35" s="59">
        <v>1581</v>
      </c>
      <c r="C35" t="s">
        <v>2675</v>
      </c>
      <c r="D35" t="s">
        <v>2947</v>
      </c>
      <c r="E35" t="s">
        <v>2961</v>
      </c>
    </row>
    <row r="36" spans="1:5" ht="15.75" customHeight="1">
      <c r="A36" t="s">
        <v>2372</v>
      </c>
      <c r="B36" s="59">
        <v>3073</v>
      </c>
      <c r="C36" t="s">
        <v>2676</v>
      </c>
      <c r="D36" t="s">
        <v>2951</v>
      </c>
      <c r="E36" t="s">
        <v>2954</v>
      </c>
    </row>
    <row r="37" spans="1:5" ht="15.75" customHeight="1">
      <c r="A37" t="s">
        <v>2373</v>
      </c>
      <c r="B37" s="59">
        <v>1844</v>
      </c>
      <c r="C37" t="s">
        <v>2677</v>
      </c>
      <c r="D37" t="s">
        <v>2953</v>
      </c>
      <c r="E37" t="s">
        <v>2956</v>
      </c>
    </row>
    <row r="38" spans="1:5" ht="15.75" customHeight="1">
      <c r="A38" t="s">
        <v>2374</v>
      </c>
      <c r="B38" s="59">
        <v>1563</v>
      </c>
      <c r="C38" t="s">
        <v>2678</v>
      </c>
      <c r="D38" t="s">
        <v>50</v>
      </c>
      <c r="E38" t="s">
        <v>2960</v>
      </c>
    </row>
    <row r="39" spans="1:5" ht="15.75" customHeight="1">
      <c r="A39" t="s">
        <v>2375</v>
      </c>
      <c r="B39" s="59">
        <v>2470</v>
      </c>
      <c r="C39" t="s">
        <v>2679</v>
      </c>
      <c r="D39" t="s">
        <v>2946</v>
      </c>
      <c r="E39" t="s">
        <v>2959</v>
      </c>
    </row>
    <row r="40" spans="1:5" ht="15.75" customHeight="1">
      <c r="A40" t="s">
        <v>2376</v>
      </c>
      <c r="B40" s="59">
        <v>2392</v>
      </c>
      <c r="C40" t="s">
        <v>2680</v>
      </c>
      <c r="D40" t="s">
        <v>2953</v>
      </c>
      <c r="E40" t="s">
        <v>2959</v>
      </c>
    </row>
    <row r="41" spans="1:5" ht="15.75" customHeight="1">
      <c r="A41" t="s">
        <v>2377</v>
      </c>
      <c r="B41" s="59">
        <v>2714</v>
      </c>
      <c r="C41" t="s">
        <v>2681</v>
      </c>
      <c r="D41" t="s">
        <v>2952</v>
      </c>
      <c r="E41" t="s">
        <v>2956</v>
      </c>
    </row>
    <row r="42" spans="1:5" ht="15.75" customHeight="1">
      <c r="A42" t="s">
        <v>2378</v>
      </c>
      <c r="B42" s="59">
        <v>656</v>
      </c>
      <c r="C42" t="s">
        <v>2682</v>
      </c>
      <c r="D42" t="s">
        <v>2943</v>
      </c>
      <c r="E42" t="s">
        <v>2957</v>
      </c>
    </row>
    <row r="43" spans="1:5" ht="15.75" customHeight="1">
      <c r="A43" t="s">
        <v>2379</v>
      </c>
      <c r="B43" s="59">
        <v>256</v>
      </c>
      <c r="C43" t="s">
        <v>2683</v>
      </c>
      <c r="D43" t="s">
        <v>2950</v>
      </c>
      <c r="E43" t="s">
        <v>2954</v>
      </c>
    </row>
    <row r="44" spans="1:5" ht="15.75" customHeight="1">
      <c r="A44" t="s">
        <v>2380</v>
      </c>
      <c r="B44" s="59">
        <v>2070</v>
      </c>
      <c r="C44" t="s">
        <v>2684</v>
      </c>
      <c r="D44" t="s">
        <v>2949</v>
      </c>
      <c r="E44" t="s">
        <v>2963</v>
      </c>
    </row>
    <row r="45" spans="1:5" ht="15.75" customHeight="1">
      <c r="A45" t="s">
        <v>2381</v>
      </c>
      <c r="B45" s="59">
        <v>3055</v>
      </c>
      <c r="C45" t="s">
        <v>2685</v>
      </c>
      <c r="D45" t="s">
        <v>2946</v>
      </c>
      <c r="E45" t="s">
        <v>2963</v>
      </c>
    </row>
    <row r="46" spans="1:5" ht="15.75" customHeight="1">
      <c r="A46" t="s">
        <v>2382</v>
      </c>
      <c r="B46" s="59">
        <v>2148</v>
      </c>
      <c r="C46" t="s">
        <v>2686</v>
      </c>
      <c r="D46" t="s">
        <v>2950</v>
      </c>
      <c r="E46" t="s">
        <v>2959</v>
      </c>
    </row>
    <row r="47" spans="1:5" ht="15.75" customHeight="1">
      <c r="A47" t="s">
        <v>2383</v>
      </c>
      <c r="B47" s="59">
        <v>2733</v>
      </c>
      <c r="C47" t="s">
        <v>2687</v>
      </c>
      <c r="D47" t="s">
        <v>2943</v>
      </c>
      <c r="E47" t="s">
        <v>2959</v>
      </c>
    </row>
    <row r="48" spans="1:5" ht="15.75" customHeight="1">
      <c r="A48" t="s">
        <v>2384</v>
      </c>
      <c r="B48" s="59">
        <v>1807</v>
      </c>
      <c r="C48" t="s">
        <v>2688</v>
      </c>
      <c r="D48" t="s">
        <v>2944</v>
      </c>
      <c r="E48" t="s">
        <v>2956</v>
      </c>
    </row>
    <row r="49" spans="1:5" ht="15.75" customHeight="1">
      <c r="A49" t="s">
        <v>2385</v>
      </c>
      <c r="B49" s="59">
        <v>919</v>
      </c>
      <c r="C49" t="s">
        <v>2689</v>
      </c>
      <c r="D49" t="s">
        <v>2945</v>
      </c>
      <c r="E49" t="s">
        <v>2958</v>
      </c>
    </row>
    <row r="50" spans="1:5" ht="15.75" customHeight="1">
      <c r="A50" t="s">
        <v>2386</v>
      </c>
      <c r="B50" s="59">
        <v>622</v>
      </c>
      <c r="C50" t="s">
        <v>2690</v>
      </c>
      <c r="D50" t="s">
        <v>2943</v>
      </c>
      <c r="E50" t="s">
        <v>2961</v>
      </c>
    </row>
    <row r="51" spans="1:5" ht="15.75" customHeight="1">
      <c r="A51" t="s">
        <v>2387</v>
      </c>
      <c r="B51" s="59">
        <v>1529</v>
      </c>
      <c r="C51" t="s">
        <v>2691</v>
      </c>
      <c r="D51" t="s">
        <v>2949</v>
      </c>
      <c r="E51" t="s">
        <v>2958</v>
      </c>
    </row>
    <row r="52" spans="1:5" ht="15.75" customHeight="1">
      <c r="A52" t="s">
        <v>2388</v>
      </c>
      <c r="B52" s="59">
        <v>3021</v>
      </c>
      <c r="C52" t="s">
        <v>2692</v>
      </c>
      <c r="D52" t="s">
        <v>50</v>
      </c>
      <c r="E52" t="s">
        <v>2956</v>
      </c>
    </row>
    <row r="53" spans="1:5" ht="15.75" customHeight="1">
      <c r="A53" t="s">
        <v>2389</v>
      </c>
      <c r="B53" s="59">
        <v>1338</v>
      </c>
      <c r="C53" t="s">
        <v>2693</v>
      </c>
      <c r="D53" t="s">
        <v>2942</v>
      </c>
      <c r="E53" t="s">
        <v>2956</v>
      </c>
    </row>
    <row r="54" spans="1:5" ht="15.75" customHeight="1">
      <c r="A54" t="s">
        <v>2390</v>
      </c>
      <c r="B54" s="59">
        <v>300</v>
      </c>
      <c r="C54" t="s">
        <v>2694</v>
      </c>
      <c r="D54" t="s">
        <v>2948</v>
      </c>
      <c r="E54" t="s">
        <v>2955</v>
      </c>
    </row>
    <row r="55" spans="1:5" ht="15.75" customHeight="1">
      <c r="A55" t="s">
        <v>2391</v>
      </c>
      <c r="B55" s="59">
        <v>2436</v>
      </c>
      <c r="C55" t="s">
        <v>2695</v>
      </c>
      <c r="D55" t="s">
        <v>2948</v>
      </c>
      <c r="E55" t="s">
        <v>2956</v>
      </c>
    </row>
    <row r="56" spans="1:5" ht="15.75" customHeight="1">
      <c r="A56" t="s">
        <v>2392</v>
      </c>
      <c r="B56" s="59">
        <v>109</v>
      </c>
      <c r="C56" t="s">
        <v>2696</v>
      </c>
      <c r="D56" t="s">
        <v>2953</v>
      </c>
      <c r="E56" t="s">
        <v>2954</v>
      </c>
    </row>
    <row r="57" spans="1:5" ht="15.75" customHeight="1">
      <c r="A57" t="s">
        <v>2393</v>
      </c>
      <c r="B57" s="59">
        <v>1923</v>
      </c>
      <c r="C57" t="s">
        <v>2697</v>
      </c>
      <c r="D57" t="s">
        <v>2945</v>
      </c>
      <c r="E57" t="s">
        <v>2956</v>
      </c>
    </row>
    <row r="58" spans="1:5" ht="15.75" customHeight="1">
      <c r="A58" t="s">
        <v>2394</v>
      </c>
      <c r="B58" s="59">
        <v>378</v>
      </c>
      <c r="C58" t="s">
        <v>2698</v>
      </c>
      <c r="D58" t="s">
        <v>2948</v>
      </c>
      <c r="E58" t="s">
        <v>2961</v>
      </c>
    </row>
    <row r="59" spans="1:5" ht="15.75" customHeight="1">
      <c r="A59" t="s">
        <v>2395</v>
      </c>
      <c r="B59" s="59">
        <v>56</v>
      </c>
      <c r="C59" t="s">
        <v>2699</v>
      </c>
      <c r="D59" t="s">
        <v>2947</v>
      </c>
      <c r="E59" t="s">
        <v>2963</v>
      </c>
    </row>
    <row r="60" spans="1:5" ht="15.75" customHeight="1">
      <c r="A60" t="s">
        <v>2396</v>
      </c>
      <c r="B60" s="59">
        <v>1607</v>
      </c>
      <c r="C60" t="s">
        <v>2700</v>
      </c>
      <c r="D60" t="s">
        <v>2950</v>
      </c>
      <c r="E60" t="s">
        <v>2958</v>
      </c>
    </row>
    <row r="61" spans="1:5" ht="15.75" customHeight="1">
      <c r="A61" t="s">
        <v>2397</v>
      </c>
      <c r="B61" s="59">
        <v>1870</v>
      </c>
      <c r="C61" t="s">
        <v>2701</v>
      </c>
      <c r="D61" t="s">
        <v>2947</v>
      </c>
      <c r="E61" t="s">
        <v>2957</v>
      </c>
    </row>
    <row r="62" spans="1:5" ht="15.75" customHeight="1">
      <c r="A62" t="s">
        <v>2398</v>
      </c>
      <c r="B62" s="59">
        <v>963</v>
      </c>
      <c r="C62" t="s">
        <v>2702</v>
      </c>
      <c r="D62" t="s">
        <v>2949</v>
      </c>
      <c r="E62" t="s">
        <v>2962</v>
      </c>
    </row>
    <row r="63" spans="1:5" ht="15.75" customHeight="1">
      <c r="A63" t="s">
        <v>2399</v>
      </c>
      <c r="B63" s="59">
        <v>1602</v>
      </c>
      <c r="C63" t="s">
        <v>2703</v>
      </c>
      <c r="D63" t="s">
        <v>2942</v>
      </c>
      <c r="E63" t="s">
        <v>2955</v>
      </c>
    </row>
    <row r="64" spans="1:5" ht="15.75" customHeight="1">
      <c r="A64" t="s">
        <v>2400</v>
      </c>
      <c r="B64" s="59">
        <v>1280</v>
      </c>
      <c r="C64" t="s">
        <v>2704</v>
      </c>
      <c r="D64" t="s">
        <v>2949</v>
      </c>
      <c r="E64" t="s">
        <v>2955</v>
      </c>
    </row>
    <row r="65" spans="1:5" ht="15.75" customHeight="1">
      <c r="A65" t="s">
        <v>2401</v>
      </c>
      <c r="B65" s="59">
        <v>2772</v>
      </c>
      <c r="C65" t="s">
        <v>2705</v>
      </c>
      <c r="D65" t="s">
        <v>2943</v>
      </c>
      <c r="E65" t="s">
        <v>2959</v>
      </c>
    </row>
    <row r="66" spans="1:5" ht="15.75" customHeight="1">
      <c r="A66" t="s">
        <v>2402</v>
      </c>
      <c r="B66" s="59">
        <v>2931</v>
      </c>
      <c r="C66" t="s">
        <v>2706</v>
      </c>
      <c r="D66" t="s">
        <v>2949</v>
      </c>
      <c r="E66" t="s">
        <v>2961</v>
      </c>
    </row>
    <row r="67" spans="1:5" ht="15.75" customHeight="1">
      <c r="A67" t="s">
        <v>2403</v>
      </c>
      <c r="B67" s="59">
        <v>532</v>
      </c>
      <c r="C67" t="s">
        <v>2707</v>
      </c>
      <c r="D67" t="s">
        <v>2948</v>
      </c>
      <c r="E67" t="s">
        <v>2962</v>
      </c>
    </row>
    <row r="68" spans="1:5" ht="15.75" customHeight="1">
      <c r="A68" t="s">
        <v>2404</v>
      </c>
      <c r="B68" s="59">
        <v>210</v>
      </c>
      <c r="C68" t="s">
        <v>2708</v>
      </c>
      <c r="D68" t="s">
        <v>2946</v>
      </c>
      <c r="E68" t="s">
        <v>2959</v>
      </c>
    </row>
    <row r="69" spans="1:5" ht="15.75" customHeight="1">
      <c r="A69" t="s">
        <v>2405</v>
      </c>
      <c r="B69" s="59">
        <v>1600</v>
      </c>
      <c r="C69" t="s">
        <v>2709</v>
      </c>
      <c r="D69" t="s">
        <v>2944</v>
      </c>
      <c r="E69" t="s">
        <v>2963</v>
      </c>
    </row>
    <row r="70" spans="1:5" ht="15.75" customHeight="1">
      <c r="A70" t="s">
        <v>2406</v>
      </c>
      <c r="B70" s="59">
        <v>956</v>
      </c>
      <c r="C70" t="s">
        <v>2710</v>
      </c>
      <c r="D70" t="s">
        <v>2945</v>
      </c>
      <c r="E70" t="s">
        <v>2957</v>
      </c>
    </row>
    <row r="71" spans="1:5" ht="15.75" customHeight="1">
      <c r="A71" t="s">
        <v>2407</v>
      </c>
      <c r="B71" s="59">
        <v>371</v>
      </c>
      <c r="C71" t="s">
        <v>2711</v>
      </c>
      <c r="D71" t="s">
        <v>2945</v>
      </c>
      <c r="E71" t="s">
        <v>2963</v>
      </c>
    </row>
    <row r="72" spans="1:5" ht="15.75" customHeight="1">
      <c r="A72" t="s">
        <v>2408</v>
      </c>
      <c r="B72" s="59">
        <v>2721</v>
      </c>
      <c r="C72" t="s">
        <v>2712</v>
      </c>
      <c r="D72" t="s">
        <v>2944</v>
      </c>
      <c r="E72" t="s">
        <v>2963</v>
      </c>
    </row>
    <row r="73" spans="1:5" ht="15.75" customHeight="1">
      <c r="A73" t="s">
        <v>2409</v>
      </c>
      <c r="B73" s="59">
        <v>670</v>
      </c>
      <c r="C73" t="s">
        <v>2713</v>
      </c>
      <c r="D73" t="s">
        <v>2953</v>
      </c>
      <c r="E73" t="s">
        <v>2961</v>
      </c>
    </row>
    <row r="74" spans="1:5" ht="15.75" customHeight="1">
      <c r="A74" t="s">
        <v>2410</v>
      </c>
      <c r="B74" s="59">
        <v>933</v>
      </c>
      <c r="C74" t="s">
        <v>2714</v>
      </c>
      <c r="D74" t="s">
        <v>2942</v>
      </c>
      <c r="E74" t="s">
        <v>2958</v>
      </c>
    </row>
    <row r="75" spans="1:5" ht="15.75" customHeight="1">
      <c r="A75" t="s">
        <v>2411</v>
      </c>
      <c r="B75" s="59">
        <v>26</v>
      </c>
      <c r="C75" t="s">
        <v>2715</v>
      </c>
      <c r="D75" t="s">
        <v>2942</v>
      </c>
      <c r="E75" t="s">
        <v>2956</v>
      </c>
    </row>
    <row r="76" spans="1:5" ht="15.75" customHeight="1">
      <c r="A76" t="s">
        <v>2412</v>
      </c>
      <c r="B76" s="59">
        <v>177</v>
      </c>
      <c r="C76" t="s">
        <v>2716</v>
      </c>
      <c r="D76" t="s">
        <v>2952</v>
      </c>
      <c r="E76" t="s">
        <v>2960</v>
      </c>
    </row>
    <row r="77" spans="1:5" ht="15.75" customHeight="1">
      <c r="A77" t="s">
        <v>2413</v>
      </c>
      <c r="B77" s="59">
        <v>821</v>
      </c>
      <c r="C77" t="s">
        <v>2717</v>
      </c>
      <c r="D77" t="s">
        <v>2945</v>
      </c>
      <c r="E77" t="s">
        <v>2958</v>
      </c>
    </row>
    <row r="78" spans="1:5" ht="15.75" customHeight="1">
      <c r="A78" t="s">
        <v>2414</v>
      </c>
      <c r="B78" s="59">
        <v>2898</v>
      </c>
      <c r="C78" t="s">
        <v>2718</v>
      </c>
      <c r="D78" t="s">
        <v>2946</v>
      </c>
      <c r="E78" t="s">
        <v>2958</v>
      </c>
    </row>
    <row r="79" spans="1:5" ht="15.75" customHeight="1">
      <c r="A79" t="s">
        <v>2415</v>
      </c>
      <c r="B79" s="59">
        <v>2562</v>
      </c>
      <c r="C79" t="s">
        <v>2719</v>
      </c>
      <c r="D79" t="s">
        <v>50</v>
      </c>
      <c r="E79" t="s">
        <v>2959</v>
      </c>
    </row>
    <row r="80" spans="1:5" ht="15.75" customHeight="1">
      <c r="A80" t="s">
        <v>2416</v>
      </c>
      <c r="B80" s="59">
        <v>2431</v>
      </c>
      <c r="C80" t="s">
        <v>2720</v>
      </c>
      <c r="D80" t="s">
        <v>2948</v>
      </c>
      <c r="E80" t="s">
        <v>2962</v>
      </c>
    </row>
    <row r="81" spans="1:5" ht="15.75" customHeight="1">
      <c r="A81" t="s">
        <v>2417</v>
      </c>
      <c r="B81" s="59">
        <v>104</v>
      </c>
      <c r="C81" t="s">
        <v>2721</v>
      </c>
      <c r="D81" t="s">
        <v>2946</v>
      </c>
      <c r="E81" t="s">
        <v>2962</v>
      </c>
    </row>
    <row r="82" spans="1:5" ht="15.75" customHeight="1">
      <c r="A82" t="s">
        <v>2418</v>
      </c>
      <c r="B82" s="59">
        <v>3016</v>
      </c>
      <c r="C82" t="s">
        <v>2722</v>
      </c>
      <c r="D82" t="s">
        <v>50</v>
      </c>
      <c r="E82" t="s">
        <v>2961</v>
      </c>
    </row>
    <row r="83" spans="1:5" ht="15.75" customHeight="1">
      <c r="A83" t="s">
        <v>2419</v>
      </c>
      <c r="B83" s="59">
        <v>1011</v>
      </c>
      <c r="C83" t="s">
        <v>2723</v>
      </c>
      <c r="D83" t="s">
        <v>2942</v>
      </c>
      <c r="E83" t="s">
        <v>2960</v>
      </c>
    </row>
    <row r="84" spans="1:5" ht="15.75" customHeight="1">
      <c r="A84" t="s">
        <v>2420</v>
      </c>
      <c r="B84" s="59">
        <v>295</v>
      </c>
      <c r="C84" t="s">
        <v>2724</v>
      </c>
      <c r="D84" t="s">
        <v>50</v>
      </c>
      <c r="E84" t="s">
        <v>2961</v>
      </c>
    </row>
    <row r="85" spans="1:5" ht="15.75" customHeight="1">
      <c r="A85" t="s">
        <v>2421</v>
      </c>
      <c r="B85" s="59">
        <v>1649</v>
      </c>
      <c r="C85" t="s">
        <v>2725</v>
      </c>
      <c r="D85" t="s">
        <v>2952</v>
      </c>
      <c r="E85" t="s">
        <v>2958</v>
      </c>
    </row>
    <row r="86" spans="1:5" ht="15.75" customHeight="1">
      <c r="A86" t="s">
        <v>2422</v>
      </c>
      <c r="B86" s="59">
        <v>611</v>
      </c>
      <c r="C86" t="s">
        <v>2726</v>
      </c>
      <c r="D86" t="s">
        <v>50</v>
      </c>
      <c r="E86" t="s">
        <v>2963</v>
      </c>
    </row>
    <row r="87" spans="1:5" ht="15.75" customHeight="1">
      <c r="A87" t="s">
        <v>2423</v>
      </c>
      <c r="B87" s="59">
        <v>1005</v>
      </c>
      <c r="C87" t="s">
        <v>2727</v>
      </c>
      <c r="D87" t="s">
        <v>2947</v>
      </c>
      <c r="E87" t="s">
        <v>2957</v>
      </c>
    </row>
    <row r="88" spans="1:5" ht="15.75" customHeight="1">
      <c r="A88" t="s">
        <v>2424</v>
      </c>
      <c r="B88" s="59">
        <v>2556</v>
      </c>
      <c r="C88" t="s">
        <v>2728</v>
      </c>
      <c r="D88" t="s">
        <v>2947</v>
      </c>
      <c r="E88" t="s">
        <v>2961</v>
      </c>
    </row>
    <row r="89" spans="1:5" ht="15.75" customHeight="1">
      <c r="A89" t="s">
        <v>2425</v>
      </c>
      <c r="B89" s="59">
        <v>98</v>
      </c>
      <c r="C89" t="s">
        <v>2729</v>
      </c>
      <c r="D89" t="s">
        <v>2944</v>
      </c>
      <c r="E89" t="s">
        <v>2962</v>
      </c>
    </row>
    <row r="90" spans="1:5" ht="15.75" customHeight="1">
      <c r="A90" t="s">
        <v>2426</v>
      </c>
      <c r="B90" s="59">
        <v>2234</v>
      </c>
      <c r="C90" t="s">
        <v>2730</v>
      </c>
      <c r="D90" t="s">
        <v>2950</v>
      </c>
      <c r="E90" t="s">
        <v>2963</v>
      </c>
    </row>
    <row r="91" spans="1:5" ht="15.75" customHeight="1">
      <c r="A91" t="s">
        <v>2427</v>
      </c>
      <c r="B91" s="59">
        <v>742</v>
      </c>
      <c r="C91" t="s">
        <v>2731</v>
      </c>
      <c r="D91" t="s">
        <v>2945</v>
      </c>
      <c r="E91" t="s">
        <v>2955</v>
      </c>
    </row>
    <row r="92" spans="1:5" ht="15.75" customHeight="1">
      <c r="A92" t="s">
        <v>2428</v>
      </c>
      <c r="B92" s="59">
        <v>1196</v>
      </c>
      <c r="C92" t="s">
        <v>2732</v>
      </c>
      <c r="D92" t="s">
        <v>50</v>
      </c>
      <c r="E92" t="s">
        <v>2962</v>
      </c>
    </row>
    <row r="93" spans="1:5" ht="15.75" customHeight="1">
      <c r="A93" t="s">
        <v>2429</v>
      </c>
      <c r="B93" s="59">
        <v>2649</v>
      </c>
      <c r="C93" t="s">
        <v>2733</v>
      </c>
      <c r="D93" t="s">
        <v>2952</v>
      </c>
      <c r="E93" t="s">
        <v>2957</v>
      </c>
    </row>
    <row r="94" spans="1:5" ht="15.75" customHeight="1">
      <c r="A94" t="s">
        <v>2430</v>
      </c>
      <c r="B94" s="59">
        <v>2327</v>
      </c>
      <c r="C94" t="s">
        <v>2734</v>
      </c>
      <c r="D94" t="s">
        <v>2943</v>
      </c>
      <c r="E94" t="s">
        <v>2957</v>
      </c>
    </row>
    <row r="95" spans="1:5" ht="15.75" customHeight="1">
      <c r="A95" t="s">
        <v>2431</v>
      </c>
      <c r="B95" s="59">
        <v>2005</v>
      </c>
      <c r="C95" t="s">
        <v>2735</v>
      </c>
      <c r="D95" t="s">
        <v>2945</v>
      </c>
      <c r="E95" t="s">
        <v>2955</v>
      </c>
    </row>
    <row r="96" spans="1:5" ht="15.75" customHeight="1">
      <c r="A96" t="s">
        <v>2432</v>
      </c>
      <c r="B96" s="59">
        <v>191</v>
      </c>
      <c r="C96" t="s">
        <v>2736</v>
      </c>
      <c r="D96" t="s">
        <v>2949</v>
      </c>
      <c r="E96" t="s">
        <v>2955</v>
      </c>
    </row>
    <row r="97" spans="1:5" ht="15.75" customHeight="1">
      <c r="A97" t="s">
        <v>2433</v>
      </c>
      <c r="B97" s="59">
        <v>1098</v>
      </c>
      <c r="C97" t="s">
        <v>2737</v>
      </c>
      <c r="D97" t="s">
        <v>2946</v>
      </c>
      <c r="E97" t="s">
        <v>2957</v>
      </c>
    </row>
    <row r="98" spans="1:5" ht="15.75" customHeight="1">
      <c r="A98" t="s">
        <v>2434</v>
      </c>
      <c r="B98" s="59">
        <v>1420</v>
      </c>
      <c r="C98" t="s">
        <v>2738</v>
      </c>
      <c r="D98" t="s">
        <v>2944</v>
      </c>
      <c r="E98" t="s">
        <v>2954</v>
      </c>
    </row>
    <row r="99" spans="1:5" ht="15.75" customHeight="1">
      <c r="A99" t="s">
        <v>2435</v>
      </c>
      <c r="B99" s="59">
        <v>2912</v>
      </c>
      <c r="C99" t="s">
        <v>2739</v>
      </c>
      <c r="D99" t="s">
        <v>2944</v>
      </c>
      <c r="E99" t="s">
        <v>2956</v>
      </c>
    </row>
    <row r="100" spans="1:5" ht="15.75" customHeight="1">
      <c r="A100" t="s">
        <v>2436</v>
      </c>
      <c r="B100" s="59">
        <v>835</v>
      </c>
      <c r="C100" t="s">
        <v>2740</v>
      </c>
      <c r="D100" t="s">
        <v>2946</v>
      </c>
      <c r="E100" t="s">
        <v>2959</v>
      </c>
    </row>
    <row r="101" spans="1:5" ht="15.75" customHeight="1">
      <c r="A101" t="s">
        <v>2437</v>
      </c>
      <c r="B101" s="59">
        <v>454</v>
      </c>
      <c r="C101" t="s">
        <v>2741</v>
      </c>
      <c r="D101" t="s">
        <v>2945</v>
      </c>
      <c r="E101" t="s">
        <v>2955</v>
      </c>
    </row>
    <row r="102" spans="1:5" ht="15.75" customHeight="1">
      <c r="A102" t="s">
        <v>2438</v>
      </c>
      <c r="B102" s="59">
        <v>2853</v>
      </c>
      <c r="C102" t="s">
        <v>2742</v>
      </c>
      <c r="D102" t="s">
        <v>2943</v>
      </c>
      <c r="E102" t="s">
        <v>2960</v>
      </c>
    </row>
    <row r="103" spans="1:5" ht="15.75" customHeight="1">
      <c r="A103" t="s">
        <v>2439</v>
      </c>
      <c r="B103" s="59">
        <v>1946</v>
      </c>
      <c r="C103" t="s">
        <v>2743</v>
      </c>
      <c r="D103" t="s">
        <v>2949</v>
      </c>
      <c r="E103" t="s">
        <v>2954</v>
      </c>
    </row>
    <row r="104" spans="1:5" ht="15.75" customHeight="1">
      <c r="A104" t="s">
        <v>2440</v>
      </c>
      <c r="B104" s="59">
        <v>132</v>
      </c>
      <c r="C104" t="s">
        <v>2744</v>
      </c>
      <c r="D104" t="s">
        <v>2946</v>
      </c>
      <c r="E104" t="s">
        <v>2957</v>
      </c>
    </row>
    <row r="105" spans="1:5" ht="15.75" customHeight="1">
      <c r="A105" t="s">
        <v>2441</v>
      </c>
      <c r="B105" s="59">
        <v>2579</v>
      </c>
      <c r="C105" t="s">
        <v>2745</v>
      </c>
      <c r="D105" t="s">
        <v>2944</v>
      </c>
      <c r="E105" t="s">
        <v>2963</v>
      </c>
    </row>
    <row r="106" spans="1:5" ht="15.75" customHeight="1">
      <c r="A106" t="s">
        <v>2442</v>
      </c>
      <c r="B106" s="59">
        <v>2126</v>
      </c>
      <c r="C106" t="s">
        <v>2746</v>
      </c>
      <c r="D106" t="s">
        <v>2945</v>
      </c>
      <c r="E106" t="s">
        <v>2956</v>
      </c>
    </row>
    <row r="107" spans="1:5" ht="15.75" customHeight="1">
      <c r="A107" t="s">
        <v>2443</v>
      </c>
      <c r="B107" s="59">
        <v>2448</v>
      </c>
      <c r="C107" t="s">
        <v>2747</v>
      </c>
      <c r="D107" t="s">
        <v>2949</v>
      </c>
      <c r="E107" t="s">
        <v>2959</v>
      </c>
    </row>
    <row r="108" spans="1:5" ht="15.75" customHeight="1">
      <c r="A108" t="s">
        <v>2444</v>
      </c>
      <c r="B108" s="59">
        <v>1028</v>
      </c>
      <c r="C108" t="s">
        <v>2748</v>
      </c>
      <c r="D108" t="s">
        <v>2947</v>
      </c>
      <c r="E108" t="s">
        <v>2955</v>
      </c>
    </row>
    <row r="109" spans="1:5" ht="15.75" customHeight="1">
      <c r="A109" t="s">
        <v>2445</v>
      </c>
      <c r="B109" s="59">
        <v>634</v>
      </c>
      <c r="C109" t="s">
        <v>2749</v>
      </c>
      <c r="D109" t="s">
        <v>2944</v>
      </c>
      <c r="E109" t="s">
        <v>2960</v>
      </c>
    </row>
    <row r="110" spans="1:5" ht="15.75" customHeight="1">
      <c r="A110" t="s">
        <v>2446</v>
      </c>
      <c r="B110" s="59">
        <v>765</v>
      </c>
      <c r="C110" t="s">
        <v>2750</v>
      </c>
      <c r="D110" t="s">
        <v>2953</v>
      </c>
      <c r="E110" t="s">
        <v>2954</v>
      </c>
    </row>
    <row r="111" spans="1:5" ht="15.75" customHeight="1">
      <c r="A111" t="s">
        <v>2447</v>
      </c>
      <c r="B111" s="59">
        <v>1541</v>
      </c>
      <c r="C111" t="s">
        <v>2751</v>
      </c>
      <c r="D111" t="s">
        <v>2943</v>
      </c>
      <c r="E111" t="s">
        <v>2960</v>
      </c>
    </row>
    <row r="112" spans="1:5" ht="15.75" customHeight="1">
      <c r="A112" t="s">
        <v>2448</v>
      </c>
      <c r="B112" s="59">
        <v>1672</v>
      </c>
      <c r="C112" t="s">
        <v>2752</v>
      </c>
      <c r="D112" t="s">
        <v>2948</v>
      </c>
      <c r="E112" t="s">
        <v>2963</v>
      </c>
    </row>
    <row r="113" spans="1:5" ht="15.75" customHeight="1">
      <c r="A113" t="s">
        <v>2449</v>
      </c>
      <c r="B113" s="59">
        <v>1219</v>
      </c>
      <c r="C113" t="s">
        <v>2753</v>
      </c>
      <c r="D113" t="s">
        <v>2945</v>
      </c>
      <c r="E113" t="s">
        <v>2959</v>
      </c>
    </row>
    <row r="114" spans="1:5" ht="15.75" customHeight="1">
      <c r="A114" t="s">
        <v>2450</v>
      </c>
      <c r="B114" s="59">
        <v>2558</v>
      </c>
      <c r="C114" t="s">
        <v>2754</v>
      </c>
      <c r="D114" t="s">
        <v>50</v>
      </c>
      <c r="E114" t="s">
        <v>2956</v>
      </c>
    </row>
    <row r="115" spans="1:5" ht="15.75" customHeight="1">
      <c r="A115" t="s">
        <v>2451</v>
      </c>
      <c r="B115" s="59">
        <v>1198</v>
      </c>
      <c r="C115" t="s">
        <v>2755</v>
      </c>
      <c r="D115" t="s">
        <v>2946</v>
      </c>
      <c r="E115" t="s">
        <v>2959</v>
      </c>
    </row>
    <row r="116" spans="1:5" ht="15.75" customHeight="1">
      <c r="A116" t="s">
        <v>2452</v>
      </c>
      <c r="B116" s="59">
        <v>1914</v>
      </c>
      <c r="C116" t="s">
        <v>2756</v>
      </c>
      <c r="D116" t="s">
        <v>50</v>
      </c>
      <c r="E116" t="s">
        <v>2963</v>
      </c>
    </row>
    <row r="117" spans="1:5" ht="15.75" customHeight="1">
      <c r="A117" t="s">
        <v>2453</v>
      </c>
      <c r="B117" s="59">
        <v>422</v>
      </c>
      <c r="C117" t="s">
        <v>2757</v>
      </c>
      <c r="D117" t="s">
        <v>2951</v>
      </c>
      <c r="E117" t="s">
        <v>2959</v>
      </c>
    </row>
    <row r="118" spans="1:5" ht="15.75" customHeight="1">
      <c r="A118" t="s">
        <v>2454</v>
      </c>
      <c r="B118" s="59">
        <v>1520</v>
      </c>
      <c r="C118" t="s">
        <v>2758</v>
      </c>
      <c r="D118" t="s">
        <v>2951</v>
      </c>
      <c r="E118" t="s">
        <v>2959</v>
      </c>
    </row>
    <row r="119" spans="1:5" ht="15.75" customHeight="1">
      <c r="A119" t="s">
        <v>2455</v>
      </c>
      <c r="B119" s="59">
        <v>1329</v>
      </c>
      <c r="C119" t="s">
        <v>2759</v>
      </c>
      <c r="D119" t="s">
        <v>2949</v>
      </c>
      <c r="E119" t="s">
        <v>2960</v>
      </c>
    </row>
    <row r="120" spans="1:5" ht="15.75" customHeight="1">
      <c r="A120" t="s">
        <v>2456</v>
      </c>
      <c r="B120" s="59">
        <v>744</v>
      </c>
      <c r="C120" t="s">
        <v>2760</v>
      </c>
      <c r="D120" t="s">
        <v>2943</v>
      </c>
      <c r="E120" t="s">
        <v>2958</v>
      </c>
    </row>
    <row r="121" spans="1:5" ht="15.75" customHeight="1">
      <c r="A121" t="s">
        <v>2457</v>
      </c>
      <c r="B121" s="59">
        <v>2365</v>
      </c>
      <c r="C121" t="s">
        <v>2761</v>
      </c>
      <c r="D121" t="s">
        <v>2946</v>
      </c>
      <c r="E121" t="s">
        <v>2959</v>
      </c>
    </row>
    <row r="122" spans="1:5" ht="15.75" customHeight="1">
      <c r="A122" t="s">
        <v>2458</v>
      </c>
      <c r="B122" s="59">
        <v>873</v>
      </c>
      <c r="C122" t="s">
        <v>2762</v>
      </c>
      <c r="D122" t="s">
        <v>2945</v>
      </c>
      <c r="E122" t="s">
        <v>2958</v>
      </c>
    </row>
    <row r="123" spans="1:5" ht="15.75" customHeight="1">
      <c r="A123" t="s">
        <v>2459</v>
      </c>
      <c r="B123" s="59">
        <v>2687</v>
      </c>
      <c r="C123" t="s">
        <v>2763</v>
      </c>
      <c r="D123" t="s">
        <v>2948</v>
      </c>
      <c r="E123" t="s">
        <v>2960</v>
      </c>
    </row>
    <row r="124" spans="1:5" ht="15.75" customHeight="1">
      <c r="A124" t="s">
        <v>2460</v>
      </c>
      <c r="B124" s="59">
        <v>1587</v>
      </c>
      <c r="C124" t="s">
        <v>2764</v>
      </c>
      <c r="D124" t="s">
        <v>2948</v>
      </c>
      <c r="E124" t="s">
        <v>2960</v>
      </c>
    </row>
    <row r="125" spans="1:5" ht="15.75" customHeight="1">
      <c r="A125" t="s">
        <v>2461</v>
      </c>
      <c r="B125" s="59">
        <v>1265</v>
      </c>
      <c r="C125" t="s">
        <v>2765</v>
      </c>
      <c r="D125" t="s">
        <v>2944</v>
      </c>
      <c r="E125" t="s">
        <v>2962</v>
      </c>
    </row>
    <row r="126" spans="1:5" ht="15.75" customHeight="1">
      <c r="A126" t="s">
        <v>2462</v>
      </c>
      <c r="B126" s="59">
        <v>358</v>
      </c>
      <c r="C126" t="s">
        <v>2766</v>
      </c>
      <c r="D126" t="s">
        <v>2947</v>
      </c>
      <c r="E126" t="s">
        <v>2962</v>
      </c>
    </row>
    <row r="127" spans="1:5" ht="15.75" customHeight="1">
      <c r="A127" t="s">
        <v>2463</v>
      </c>
      <c r="B127" s="59">
        <v>36</v>
      </c>
      <c r="C127" t="s">
        <v>2767</v>
      </c>
      <c r="D127" t="s">
        <v>2944</v>
      </c>
      <c r="E127" t="s">
        <v>2961</v>
      </c>
    </row>
    <row r="128" spans="1:5" ht="15.75" customHeight="1">
      <c r="A128" t="s">
        <v>2464</v>
      </c>
      <c r="B128" s="59">
        <v>2172</v>
      </c>
      <c r="C128" t="s">
        <v>2768</v>
      </c>
      <c r="D128" t="s">
        <v>2951</v>
      </c>
      <c r="E128" t="s">
        <v>2961</v>
      </c>
    </row>
    <row r="129" spans="1:5" ht="15.75" customHeight="1">
      <c r="A129" t="s">
        <v>2465</v>
      </c>
      <c r="B129" s="59">
        <v>3079</v>
      </c>
      <c r="C129" t="s">
        <v>2769</v>
      </c>
      <c r="D129" t="s">
        <v>2942</v>
      </c>
      <c r="E129" t="s">
        <v>2961</v>
      </c>
    </row>
    <row r="130" spans="1:5" ht="15.75" customHeight="1">
      <c r="A130" t="s">
        <v>2466</v>
      </c>
      <c r="B130" s="59">
        <v>2546</v>
      </c>
      <c r="C130" t="s">
        <v>2770</v>
      </c>
      <c r="D130" t="s">
        <v>2947</v>
      </c>
      <c r="E130" t="s">
        <v>2958</v>
      </c>
    </row>
    <row r="131" spans="1:5" ht="15.75" customHeight="1">
      <c r="A131" t="s">
        <v>2467</v>
      </c>
      <c r="B131" s="59">
        <v>1508</v>
      </c>
      <c r="C131" t="s">
        <v>2771</v>
      </c>
      <c r="D131" t="s">
        <v>2952</v>
      </c>
      <c r="E131" t="s">
        <v>2959</v>
      </c>
    </row>
    <row r="132" spans="1:5" ht="15.75" customHeight="1">
      <c r="A132" t="s">
        <v>2468</v>
      </c>
      <c r="B132" s="59">
        <v>2224</v>
      </c>
      <c r="C132" t="s">
        <v>2772</v>
      </c>
      <c r="D132" t="s">
        <v>2943</v>
      </c>
      <c r="E132" t="s">
        <v>2956</v>
      </c>
    </row>
    <row r="133" spans="1:5" ht="15.75" customHeight="1">
      <c r="A133" t="s">
        <v>2469</v>
      </c>
      <c r="B133" s="59">
        <v>1317</v>
      </c>
      <c r="C133" t="s">
        <v>2773</v>
      </c>
      <c r="D133" t="s">
        <v>50</v>
      </c>
      <c r="E133" t="s">
        <v>2961</v>
      </c>
    </row>
    <row r="134" spans="1:5" ht="15.75" customHeight="1">
      <c r="A134" t="s">
        <v>2470</v>
      </c>
      <c r="B134" s="59">
        <v>2415</v>
      </c>
      <c r="C134" t="s">
        <v>2774</v>
      </c>
      <c r="D134" t="s">
        <v>2948</v>
      </c>
      <c r="E134" t="s">
        <v>2956</v>
      </c>
    </row>
    <row r="135" spans="1:5" ht="15.75" customHeight="1">
      <c r="A135" t="s">
        <v>2471</v>
      </c>
      <c r="B135" s="59">
        <v>279</v>
      </c>
      <c r="C135" t="s">
        <v>2775</v>
      </c>
      <c r="D135" t="s">
        <v>2947</v>
      </c>
      <c r="E135" t="s">
        <v>2957</v>
      </c>
    </row>
    <row r="136" spans="1:5" ht="15.75" customHeight="1">
      <c r="A136" t="s">
        <v>2472</v>
      </c>
      <c r="B136" s="59">
        <v>1186</v>
      </c>
      <c r="C136" t="s">
        <v>2776</v>
      </c>
      <c r="D136" t="s">
        <v>2943</v>
      </c>
      <c r="E136" t="s">
        <v>2956</v>
      </c>
    </row>
    <row r="137" spans="1:5" ht="15.75" customHeight="1">
      <c r="A137" t="s">
        <v>2473</v>
      </c>
      <c r="B137" s="59">
        <v>732</v>
      </c>
      <c r="C137" t="s">
        <v>2777</v>
      </c>
      <c r="D137" t="s">
        <v>2947</v>
      </c>
      <c r="E137" t="s">
        <v>2960</v>
      </c>
    </row>
    <row r="138" spans="1:5" ht="15.75" customHeight="1">
      <c r="A138" t="s">
        <v>2474</v>
      </c>
      <c r="B138" s="59">
        <v>1378</v>
      </c>
      <c r="C138" t="s">
        <v>2778</v>
      </c>
      <c r="D138" t="s">
        <v>2951</v>
      </c>
      <c r="E138" t="s">
        <v>2956</v>
      </c>
    </row>
    <row r="139" spans="1:5" ht="15.75" customHeight="1">
      <c r="A139" t="s">
        <v>2475</v>
      </c>
      <c r="B139" s="59">
        <v>793</v>
      </c>
      <c r="C139" t="s">
        <v>2779</v>
      </c>
      <c r="D139" t="s">
        <v>2947</v>
      </c>
      <c r="E139" t="s">
        <v>2954</v>
      </c>
    </row>
    <row r="140" spans="1:5" ht="15.75" customHeight="1">
      <c r="A140" t="s">
        <v>2476</v>
      </c>
      <c r="B140" s="59">
        <v>2607</v>
      </c>
      <c r="C140" t="s">
        <v>2780</v>
      </c>
      <c r="D140" t="s">
        <v>2943</v>
      </c>
      <c r="E140" t="s">
        <v>2961</v>
      </c>
    </row>
    <row r="141" spans="1:5" ht="15.75" customHeight="1">
      <c r="A141" t="s">
        <v>2477</v>
      </c>
      <c r="B141" s="59">
        <v>2870</v>
      </c>
      <c r="C141" t="s">
        <v>2781</v>
      </c>
      <c r="D141" t="s">
        <v>2945</v>
      </c>
      <c r="E141" t="s">
        <v>2962</v>
      </c>
    </row>
    <row r="142" spans="1:5" ht="15.75" customHeight="1">
      <c r="A142" t="s">
        <v>2478</v>
      </c>
      <c r="B142" s="59">
        <v>471</v>
      </c>
      <c r="C142" t="s">
        <v>2782</v>
      </c>
      <c r="D142" t="s">
        <v>2944</v>
      </c>
      <c r="E142" t="s">
        <v>2955</v>
      </c>
    </row>
    <row r="143" spans="1:5" ht="15.75" customHeight="1">
      <c r="A143" t="s">
        <v>2479</v>
      </c>
      <c r="B143" s="59">
        <v>1700</v>
      </c>
      <c r="C143" t="s">
        <v>2783</v>
      </c>
      <c r="D143" t="s">
        <v>2952</v>
      </c>
      <c r="E143" t="s">
        <v>2962</v>
      </c>
    </row>
    <row r="144" spans="1:5" ht="15.75" customHeight="1">
      <c r="A144" t="s">
        <v>2480</v>
      </c>
      <c r="B144" s="59">
        <v>2511</v>
      </c>
      <c r="C144" t="s">
        <v>2784</v>
      </c>
      <c r="D144" t="s">
        <v>2944</v>
      </c>
      <c r="E144" t="s">
        <v>2963</v>
      </c>
    </row>
    <row r="145" spans="1:5" ht="15.75" customHeight="1">
      <c r="A145" t="s">
        <v>2481</v>
      </c>
      <c r="B145" s="59">
        <v>2189</v>
      </c>
      <c r="C145" t="s">
        <v>2785</v>
      </c>
      <c r="D145" t="s">
        <v>2947</v>
      </c>
      <c r="E145" t="s">
        <v>2963</v>
      </c>
    </row>
    <row r="146" spans="1:5" ht="15.75" customHeight="1">
      <c r="A146" t="s">
        <v>2482</v>
      </c>
      <c r="B146" s="59">
        <v>1282</v>
      </c>
      <c r="C146" t="s">
        <v>2786</v>
      </c>
      <c r="D146" t="s">
        <v>2947</v>
      </c>
      <c r="E146" t="s">
        <v>2960</v>
      </c>
    </row>
    <row r="147" spans="1:5" ht="15.75" customHeight="1">
      <c r="A147" t="s">
        <v>2483</v>
      </c>
      <c r="B147" s="59">
        <v>375</v>
      </c>
      <c r="C147" t="s">
        <v>2787</v>
      </c>
      <c r="D147" t="s">
        <v>2943</v>
      </c>
      <c r="E147" t="s">
        <v>2960</v>
      </c>
    </row>
    <row r="148" spans="1:5" ht="15.75" customHeight="1">
      <c r="A148" t="s">
        <v>2484</v>
      </c>
      <c r="B148" s="59">
        <v>960</v>
      </c>
      <c r="C148" t="s">
        <v>2788</v>
      </c>
      <c r="D148" t="s">
        <v>50</v>
      </c>
      <c r="E148" t="s">
        <v>2957</v>
      </c>
    </row>
    <row r="149" spans="1:5" ht="15.75" customHeight="1">
      <c r="A149" t="s">
        <v>2485</v>
      </c>
      <c r="B149" s="59">
        <v>53</v>
      </c>
      <c r="C149" t="s">
        <v>2789</v>
      </c>
      <c r="D149" t="s">
        <v>2946</v>
      </c>
      <c r="E149" t="s">
        <v>2961</v>
      </c>
    </row>
    <row r="150" spans="1:5" ht="15.75" customHeight="1">
      <c r="A150" t="s">
        <v>2486</v>
      </c>
      <c r="B150" s="59">
        <v>706</v>
      </c>
      <c r="C150" t="s">
        <v>2790</v>
      </c>
      <c r="D150" t="s">
        <v>2951</v>
      </c>
      <c r="E150" t="s">
        <v>2958</v>
      </c>
    </row>
    <row r="151" spans="1:5" ht="15.75" customHeight="1">
      <c r="A151" t="s">
        <v>2487</v>
      </c>
      <c r="B151" s="59">
        <v>2783</v>
      </c>
      <c r="C151" t="s">
        <v>2791</v>
      </c>
      <c r="D151" t="s">
        <v>2948</v>
      </c>
      <c r="E151" t="s">
        <v>2963</v>
      </c>
    </row>
    <row r="152" spans="1:5" ht="15.75" customHeight="1">
      <c r="A152" t="s">
        <v>2488</v>
      </c>
      <c r="B152" s="59">
        <v>384</v>
      </c>
      <c r="C152" t="s">
        <v>2792</v>
      </c>
      <c r="D152" t="s">
        <v>2945</v>
      </c>
      <c r="E152" t="s">
        <v>2954</v>
      </c>
    </row>
    <row r="153" spans="1:5" ht="15.75" customHeight="1">
      <c r="A153" t="s">
        <v>2489</v>
      </c>
      <c r="B153" s="59">
        <v>1876</v>
      </c>
      <c r="C153" t="s">
        <v>2793</v>
      </c>
      <c r="D153" t="s">
        <v>2943</v>
      </c>
      <c r="E153" t="s">
        <v>2959</v>
      </c>
    </row>
    <row r="154" spans="1:5" ht="15.75" customHeight="1">
      <c r="A154" t="s">
        <v>2490</v>
      </c>
      <c r="B154" s="59">
        <v>2520</v>
      </c>
      <c r="C154" t="s">
        <v>2794</v>
      </c>
      <c r="D154" t="s">
        <v>2944</v>
      </c>
      <c r="E154" t="s">
        <v>2954</v>
      </c>
    </row>
    <row r="155" spans="1:5" ht="15.75" customHeight="1">
      <c r="A155" t="s">
        <v>2491</v>
      </c>
      <c r="B155" s="59">
        <v>1613</v>
      </c>
      <c r="C155" t="s">
        <v>2795</v>
      </c>
      <c r="D155" t="s">
        <v>2951</v>
      </c>
      <c r="E155" t="s">
        <v>2958</v>
      </c>
    </row>
    <row r="156" spans="1:5" ht="15.75" customHeight="1">
      <c r="A156" t="s">
        <v>2492</v>
      </c>
      <c r="B156" s="59">
        <v>2276</v>
      </c>
      <c r="C156" t="s">
        <v>2796</v>
      </c>
      <c r="D156" t="s">
        <v>2953</v>
      </c>
      <c r="E156" t="s">
        <v>2961</v>
      </c>
    </row>
    <row r="157" spans="1:5" ht="15.75" customHeight="1">
      <c r="A157" t="s">
        <v>2493</v>
      </c>
      <c r="B157" s="59">
        <v>1047</v>
      </c>
      <c r="C157" t="s">
        <v>2797</v>
      </c>
      <c r="D157" t="s">
        <v>2953</v>
      </c>
      <c r="E157" t="s">
        <v>2958</v>
      </c>
    </row>
    <row r="158" spans="1:5" ht="15.75" customHeight="1">
      <c r="A158" t="s">
        <v>2494</v>
      </c>
      <c r="B158" s="59">
        <v>1954</v>
      </c>
      <c r="C158" t="s">
        <v>2798</v>
      </c>
      <c r="D158" t="s">
        <v>2952</v>
      </c>
      <c r="E158" t="s">
        <v>2961</v>
      </c>
    </row>
    <row r="159" spans="1:5" ht="15.75" customHeight="1">
      <c r="A159" t="s">
        <v>2495</v>
      </c>
      <c r="B159" s="59">
        <v>1691</v>
      </c>
      <c r="C159" t="s">
        <v>2799</v>
      </c>
      <c r="D159" t="s">
        <v>2952</v>
      </c>
      <c r="E159" t="s">
        <v>2958</v>
      </c>
    </row>
    <row r="160" spans="1:5" ht="15.75" customHeight="1">
      <c r="A160" t="s">
        <v>2496</v>
      </c>
      <c r="B160" s="59">
        <v>462</v>
      </c>
      <c r="C160" t="s">
        <v>2800</v>
      </c>
      <c r="D160" t="s">
        <v>2943</v>
      </c>
      <c r="E160" t="s">
        <v>2962</v>
      </c>
    </row>
    <row r="161" spans="1:5" ht="15.75" customHeight="1">
      <c r="A161" t="s">
        <v>2497</v>
      </c>
      <c r="B161" s="59">
        <v>784</v>
      </c>
      <c r="C161" t="s">
        <v>2801</v>
      </c>
      <c r="D161" t="s">
        <v>2951</v>
      </c>
      <c r="E161" t="s">
        <v>2955</v>
      </c>
    </row>
    <row r="162" spans="1:5" ht="15.75" customHeight="1">
      <c r="A162" t="s">
        <v>2498</v>
      </c>
      <c r="B162" s="59">
        <v>2598</v>
      </c>
      <c r="C162" t="s">
        <v>2802</v>
      </c>
      <c r="D162" t="s">
        <v>2947</v>
      </c>
      <c r="E162" t="s">
        <v>2961</v>
      </c>
    </row>
    <row r="163" spans="1:5" ht="15.75" customHeight="1">
      <c r="A163" t="s">
        <v>2499</v>
      </c>
      <c r="B163" s="59">
        <v>1849</v>
      </c>
      <c r="C163" t="s">
        <v>2803</v>
      </c>
      <c r="D163" t="s">
        <v>2948</v>
      </c>
      <c r="E163" t="s">
        <v>2954</v>
      </c>
    </row>
    <row r="164" spans="1:5" ht="15.75" customHeight="1">
      <c r="A164" t="s">
        <v>2500</v>
      </c>
      <c r="B164" s="59">
        <v>2171</v>
      </c>
      <c r="C164" t="s">
        <v>2804</v>
      </c>
      <c r="D164" t="s">
        <v>2949</v>
      </c>
      <c r="E164" t="s">
        <v>2959</v>
      </c>
    </row>
    <row r="165" spans="1:5" ht="15.75" customHeight="1">
      <c r="A165" t="s">
        <v>2501</v>
      </c>
      <c r="B165" s="59">
        <v>2756</v>
      </c>
      <c r="C165" t="s">
        <v>2805</v>
      </c>
      <c r="D165" t="s">
        <v>2949</v>
      </c>
      <c r="E165" t="s">
        <v>2957</v>
      </c>
    </row>
    <row r="166" spans="1:5" ht="15.75" customHeight="1">
      <c r="A166" t="s">
        <v>2502</v>
      </c>
      <c r="B166" s="59">
        <v>2256</v>
      </c>
      <c r="C166" t="s">
        <v>2806</v>
      </c>
      <c r="D166" t="s">
        <v>2948</v>
      </c>
      <c r="E166" t="s">
        <v>2957</v>
      </c>
    </row>
    <row r="167" spans="1:5" ht="15.75" customHeight="1">
      <c r="A167" t="s">
        <v>2503</v>
      </c>
      <c r="B167" s="59">
        <v>3032</v>
      </c>
      <c r="C167" t="s">
        <v>2807</v>
      </c>
      <c r="D167" t="s">
        <v>2948</v>
      </c>
      <c r="E167" t="s">
        <v>2954</v>
      </c>
    </row>
    <row r="168" spans="1:5" ht="15.75" customHeight="1">
      <c r="A168" t="s">
        <v>2504</v>
      </c>
      <c r="B168" s="59">
        <v>2841</v>
      </c>
      <c r="C168" t="s">
        <v>2808</v>
      </c>
      <c r="D168" t="s">
        <v>2952</v>
      </c>
      <c r="E168" t="s">
        <v>2954</v>
      </c>
    </row>
    <row r="169" spans="1:5" ht="15.75" customHeight="1">
      <c r="A169" t="s">
        <v>2505</v>
      </c>
      <c r="B169" s="59">
        <v>1540</v>
      </c>
      <c r="C169" t="s">
        <v>2809</v>
      </c>
      <c r="D169" t="s">
        <v>50</v>
      </c>
      <c r="E169" t="s">
        <v>2957</v>
      </c>
    </row>
    <row r="170" spans="1:5" ht="15.75" customHeight="1">
      <c r="A170" t="s">
        <v>2506</v>
      </c>
      <c r="B170" s="59">
        <v>764</v>
      </c>
      <c r="C170" t="s">
        <v>2810</v>
      </c>
      <c r="D170" t="s">
        <v>2948</v>
      </c>
      <c r="E170" t="s">
        <v>2962</v>
      </c>
    </row>
    <row r="171" spans="1:5" ht="15.75" customHeight="1">
      <c r="A171" t="s">
        <v>2507</v>
      </c>
      <c r="B171" s="59">
        <v>1218</v>
      </c>
      <c r="C171" t="s">
        <v>2811</v>
      </c>
      <c r="D171" t="s">
        <v>2952</v>
      </c>
      <c r="E171" t="s">
        <v>2956</v>
      </c>
    </row>
    <row r="172" spans="1:5" ht="15.75" customHeight="1">
      <c r="A172" t="s">
        <v>2508</v>
      </c>
      <c r="B172" s="59">
        <v>1754</v>
      </c>
      <c r="C172" t="s">
        <v>2812</v>
      </c>
      <c r="D172" t="s">
        <v>50</v>
      </c>
      <c r="E172" t="s">
        <v>2958</v>
      </c>
    </row>
    <row r="173" spans="1:5" ht="15.75" customHeight="1">
      <c r="A173" t="s">
        <v>2509</v>
      </c>
      <c r="B173" s="59">
        <v>2017</v>
      </c>
      <c r="C173" t="s">
        <v>2813</v>
      </c>
      <c r="D173" t="s">
        <v>2943</v>
      </c>
      <c r="E173" t="s">
        <v>2956</v>
      </c>
    </row>
    <row r="174" spans="1:5" ht="15.75" customHeight="1">
      <c r="A174" t="s">
        <v>2510</v>
      </c>
      <c r="B174" s="59">
        <v>853</v>
      </c>
      <c r="C174" t="s">
        <v>2814</v>
      </c>
      <c r="D174" t="s">
        <v>2953</v>
      </c>
      <c r="E174" t="s">
        <v>2963</v>
      </c>
    </row>
    <row r="175" spans="1:5" ht="15.75" customHeight="1">
      <c r="A175" t="s">
        <v>2511</v>
      </c>
      <c r="B175" s="59">
        <v>2345</v>
      </c>
      <c r="C175" t="s">
        <v>2815</v>
      </c>
      <c r="D175" t="s">
        <v>2948</v>
      </c>
      <c r="E175" t="s">
        <v>2954</v>
      </c>
    </row>
    <row r="176" spans="1:5" ht="15.75" customHeight="1">
      <c r="A176" t="s">
        <v>2512</v>
      </c>
      <c r="B176" s="59">
        <v>531</v>
      </c>
      <c r="C176" t="s">
        <v>2816</v>
      </c>
      <c r="D176" t="s">
        <v>2951</v>
      </c>
      <c r="E176" t="s">
        <v>2958</v>
      </c>
    </row>
    <row r="177" spans="1:5" ht="15.75" customHeight="1">
      <c r="A177" t="s">
        <v>2513</v>
      </c>
      <c r="B177" s="59">
        <v>1116</v>
      </c>
      <c r="C177" t="s">
        <v>2817</v>
      </c>
      <c r="D177" t="s">
        <v>2950</v>
      </c>
      <c r="E177" t="s">
        <v>2961</v>
      </c>
    </row>
    <row r="178" spans="1:5" ht="15.75" customHeight="1">
      <c r="A178" t="s">
        <v>2514</v>
      </c>
      <c r="B178" s="59">
        <v>2023</v>
      </c>
      <c r="C178" t="s">
        <v>2818</v>
      </c>
      <c r="D178" t="s">
        <v>2950</v>
      </c>
      <c r="E178" t="s">
        <v>2955</v>
      </c>
    </row>
    <row r="179" spans="1:5" ht="15.75" customHeight="1">
      <c r="A179" t="s">
        <v>2515</v>
      </c>
      <c r="B179" s="59">
        <v>214</v>
      </c>
      <c r="C179" t="s">
        <v>2819</v>
      </c>
      <c r="D179" t="s">
        <v>2949</v>
      </c>
      <c r="E179" t="s">
        <v>2963</v>
      </c>
    </row>
    <row r="180" spans="1:5" ht="15.75" customHeight="1">
      <c r="A180" t="s">
        <v>2516</v>
      </c>
      <c r="B180" s="59">
        <v>858</v>
      </c>
      <c r="C180" t="s">
        <v>2820</v>
      </c>
      <c r="D180" t="s">
        <v>2951</v>
      </c>
      <c r="E180" t="s">
        <v>2962</v>
      </c>
    </row>
    <row r="181" spans="1:5" ht="15.75" customHeight="1">
      <c r="A181" t="s">
        <v>2517</v>
      </c>
      <c r="B181" s="59">
        <v>2350</v>
      </c>
      <c r="C181" t="s">
        <v>2821</v>
      </c>
      <c r="D181" t="s">
        <v>2949</v>
      </c>
      <c r="E181" t="s">
        <v>2955</v>
      </c>
    </row>
    <row r="182" spans="1:5" ht="15.75" customHeight="1">
      <c r="A182" t="s">
        <v>2518</v>
      </c>
      <c r="B182" s="59">
        <v>536</v>
      </c>
      <c r="C182" t="s">
        <v>2822</v>
      </c>
      <c r="D182" t="s">
        <v>2945</v>
      </c>
      <c r="E182" t="s">
        <v>2958</v>
      </c>
    </row>
    <row r="183" spans="1:5" ht="15.75" customHeight="1">
      <c r="A183" t="s">
        <v>2519</v>
      </c>
      <c r="B183" s="59">
        <v>1765</v>
      </c>
      <c r="C183" t="s">
        <v>2823</v>
      </c>
      <c r="D183" t="s">
        <v>2945</v>
      </c>
      <c r="E183" t="s">
        <v>2956</v>
      </c>
    </row>
    <row r="184" spans="1:5" ht="15.75" customHeight="1">
      <c r="A184" t="s">
        <v>2520</v>
      </c>
      <c r="B184" s="59">
        <v>1443</v>
      </c>
      <c r="C184" t="s">
        <v>2824</v>
      </c>
      <c r="D184" t="s">
        <v>2947</v>
      </c>
      <c r="E184" t="s">
        <v>2963</v>
      </c>
    </row>
    <row r="185" spans="1:5" ht="15.75" customHeight="1">
      <c r="A185" t="s">
        <v>2521</v>
      </c>
      <c r="B185" s="59">
        <v>2978</v>
      </c>
      <c r="C185" t="s">
        <v>2825</v>
      </c>
      <c r="D185" t="s">
        <v>50</v>
      </c>
      <c r="E185" t="s">
        <v>2959</v>
      </c>
    </row>
    <row r="186" spans="1:5" ht="15.75" customHeight="1">
      <c r="A186" t="s">
        <v>2522</v>
      </c>
      <c r="B186" s="59">
        <v>901</v>
      </c>
      <c r="C186" t="s">
        <v>2826</v>
      </c>
      <c r="D186" t="s">
        <v>2942</v>
      </c>
      <c r="E186" t="s">
        <v>2956</v>
      </c>
    </row>
    <row r="187" spans="1:5" ht="15.75" customHeight="1">
      <c r="A187" t="s">
        <v>2523</v>
      </c>
      <c r="B187" s="59">
        <v>13</v>
      </c>
      <c r="C187" t="s">
        <v>2827</v>
      </c>
      <c r="D187" t="s">
        <v>2949</v>
      </c>
      <c r="E187" t="s">
        <v>2954</v>
      </c>
    </row>
    <row r="188" spans="1:5" ht="15.75" customHeight="1">
      <c r="A188" t="s">
        <v>2524</v>
      </c>
      <c r="B188" s="59">
        <v>579</v>
      </c>
      <c r="C188" t="s">
        <v>2828</v>
      </c>
      <c r="D188" t="s">
        <v>2943</v>
      </c>
      <c r="E188" t="s">
        <v>2963</v>
      </c>
    </row>
    <row r="189" spans="1:5" ht="15.75" customHeight="1">
      <c r="A189" t="s">
        <v>2525</v>
      </c>
      <c r="B189" s="59">
        <v>2393</v>
      </c>
      <c r="C189" t="s">
        <v>2829</v>
      </c>
      <c r="D189" t="s">
        <v>2949</v>
      </c>
      <c r="E189" t="s">
        <v>2962</v>
      </c>
    </row>
    <row r="190" spans="1:5" ht="15.75" customHeight="1">
      <c r="A190" t="s">
        <v>2526</v>
      </c>
      <c r="B190" s="59">
        <v>2471</v>
      </c>
      <c r="C190" t="s">
        <v>2830</v>
      </c>
      <c r="D190" t="s">
        <v>2951</v>
      </c>
      <c r="E190" t="s">
        <v>2963</v>
      </c>
    </row>
    <row r="191" spans="1:5" ht="15.75" customHeight="1">
      <c r="A191" t="s">
        <v>2527</v>
      </c>
      <c r="B191" s="59">
        <v>2949</v>
      </c>
      <c r="C191" t="s">
        <v>2831</v>
      </c>
      <c r="D191" t="s">
        <v>2946</v>
      </c>
      <c r="E191" t="s">
        <v>2960</v>
      </c>
    </row>
    <row r="192" spans="1:5" ht="15.75" customHeight="1">
      <c r="A192" t="s">
        <v>2528</v>
      </c>
      <c r="B192" s="59">
        <v>228</v>
      </c>
      <c r="C192" t="s">
        <v>2832</v>
      </c>
      <c r="D192" t="s">
        <v>2943</v>
      </c>
      <c r="E192" t="s">
        <v>2960</v>
      </c>
    </row>
    <row r="193" spans="1:5" ht="15.75" customHeight="1">
      <c r="A193" t="s">
        <v>2529</v>
      </c>
      <c r="B193" s="59">
        <v>872</v>
      </c>
      <c r="C193" t="s">
        <v>2833</v>
      </c>
      <c r="D193" t="s">
        <v>2942</v>
      </c>
      <c r="E193" t="s">
        <v>2960</v>
      </c>
    </row>
    <row r="194" spans="1:5" ht="15.75" customHeight="1">
      <c r="A194" t="s">
        <v>2530</v>
      </c>
      <c r="B194" s="59">
        <v>2016</v>
      </c>
      <c r="C194" t="s">
        <v>2834</v>
      </c>
      <c r="D194" t="s">
        <v>50</v>
      </c>
      <c r="E194" t="s">
        <v>2960</v>
      </c>
    </row>
    <row r="195" spans="1:5" ht="15.75" customHeight="1">
      <c r="A195" t="s">
        <v>2531</v>
      </c>
      <c r="B195" s="59">
        <v>1109</v>
      </c>
      <c r="C195" t="s">
        <v>2835</v>
      </c>
      <c r="D195" t="s">
        <v>2947</v>
      </c>
      <c r="E195" t="s">
        <v>2954</v>
      </c>
    </row>
    <row r="196" spans="1:5" ht="15.75" customHeight="1">
      <c r="A196" t="s">
        <v>2532</v>
      </c>
      <c r="B196" s="59">
        <v>846</v>
      </c>
      <c r="C196" t="s">
        <v>2836</v>
      </c>
      <c r="D196" t="s">
        <v>2946</v>
      </c>
      <c r="E196" t="s">
        <v>2956</v>
      </c>
    </row>
    <row r="197" spans="1:5" ht="15.75" customHeight="1">
      <c r="A197" t="s">
        <v>2533</v>
      </c>
      <c r="B197" s="59">
        <v>1605</v>
      </c>
      <c r="C197" t="s">
        <v>2837</v>
      </c>
      <c r="D197" t="s">
        <v>50</v>
      </c>
      <c r="E197" t="s">
        <v>2958</v>
      </c>
    </row>
    <row r="198" spans="1:5" ht="15.75" customHeight="1">
      <c r="A198" t="s">
        <v>2534</v>
      </c>
      <c r="B198" s="59">
        <v>2190</v>
      </c>
      <c r="C198" t="s">
        <v>2838</v>
      </c>
      <c r="D198" t="s">
        <v>2947</v>
      </c>
      <c r="E198" t="s">
        <v>2963</v>
      </c>
    </row>
    <row r="199" spans="1:5" ht="15.75" customHeight="1">
      <c r="A199" t="s">
        <v>2535</v>
      </c>
      <c r="B199" s="59">
        <v>54</v>
      </c>
      <c r="C199" t="s">
        <v>2839</v>
      </c>
      <c r="D199" t="s">
        <v>50</v>
      </c>
      <c r="E199" t="s">
        <v>2962</v>
      </c>
    </row>
    <row r="200" spans="1:5" ht="15.75" customHeight="1">
      <c r="A200" t="s">
        <v>2536</v>
      </c>
      <c r="B200" s="59">
        <v>439</v>
      </c>
      <c r="C200" t="s">
        <v>2840</v>
      </c>
      <c r="D200" t="s">
        <v>2947</v>
      </c>
      <c r="E200" t="s">
        <v>2955</v>
      </c>
    </row>
    <row r="201" spans="1:5" ht="15.75" customHeight="1">
      <c r="A201" t="s">
        <v>2537</v>
      </c>
      <c r="B201" s="59">
        <v>117</v>
      </c>
      <c r="C201" t="s">
        <v>2841</v>
      </c>
      <c r="D201" t="s">
        <v>2952</v>
      </c>
      <c r="E201" t="s">
        <v>2957</v>
      </c>
    </row>
    <row r="202" spans="1:5" ht="15.75" customHeight="1">
      <c r="A202" t="s">
        <v>2538</v>
      </c>
      <c r="B202" s="59">
        <v>1346</v>
      </c>
      <c r="C202" t="s">
        <v>2842</v>
      </c>
      <c r="D202" t="s">
        <v>2947</v>
      </c>
      <c r="E202" t="s">
        <v>2954</v>
      </c>
    </row>
    <row r="203" spans="1:5" ht="15.75" customHeight="1">
      <c r="A203" t="s">
        <v>2539</v>
      </c>
      <c r="B203" s="59">
        <v>2575</v>
      </c>
      <c r="C203" t="s">
        <v>2843</v>
      </c>
      <c r="D203" t="s">
        <v>50</v>
      </c>
      <c r="E203" t="s">
        <v>2963</v>
      </c>
    </row>
    <row r="204" spans="1:5" ht="15.75" customHeight="1">
      <c r="A204" t="s">
        <v>2540</v>
      </c>
      <c r="B204" s="59">
        <v>761</v>
      </c>
      <c r="C204" t="s">
        <v>2844</v>
      </c>
      <c r="D204" t="s">
        <v>2952</v>
      </c>
      <c r="E204" t="s">
        <v>2962</v>
      </c>
    </row>
    <row r="205" spans="1:5" ht="15.75" customHeight="1">
      <c r="A205" t="s">
        <v>2541</v>
      </c>
      <c r="B205" s="59">
        <v>1537</v>
      </c>
      <c r="C205" t="s">
        <v>2845</v>
      </c>
      <c r="D205" t="s">
        <v>2950</v>
      </c>
      <c r="E205" t="s">
        <v>2961</v>
      </c>
    </row>
    <row r="206" spans="1:5" ht="15.75" customHeight="1">
      <c r="A206" t="s">
        <v>2542</v>
      </c>
      <c r="B206" s="59">
        <v>3029</v>
      </c>
      <c r="C206" t="s">
        <v>2846</v>
      </c>
      <c r="D206" t="s">
        <v>2952</v>
      </c>
      <c r="E206" t="s">
        <v>2962</v>
      </c>
    </row>
    <row r="207" spans="1:5" ht="15.75" customHeight="1">
      <c r="A207" t="s">
        <v>2543</v>
      </c>
      <c r="B207" s="59">
        <v>2395</v>
      </c>
      <c r="C207" t="s">
        <v>2847</v>
      </c>
      <c r="D207" t="s">
        <v>2951</v>
      </c>
      <c r="E207" t="s">
        <v>2963</v>
      </c>
    </row>
    <row r="208" spans="1:5" ht="15.75" customHeight="1">
      <c r="A208" t="s">
        <v>2544</v>
      </c>
      <c r="B208" s="59">
        <v>659</v>
      </c>
      <c r="C208" t="s">
        <v>2848</v>
      </c>
      <c r="D208" t="s">
        <v>2944</v>
      </c>
      <c r="E208" t="s">
        <v>2955</v>
      </c>
    </row>
    <row r="209" spans="1:5" ht="15.75" customHeight="1">
      <c r="A209" t="s">
        <v>2545</v>
      </c>
      <c r="B209" s="59">
        <v>1488</v>
      </c>
      <c r="C209" t="s">
        <v>2849</v>
      </c>
      <c r="D209" t="s">
        <v>50</v>
      </c>
      <c r="E209" t="s">
        <v>2958</v>
      </c>
    </row>
    <row r="210" spans="1:5" ht="15.75" customHeight="1">
      <c r="A210" t="s">
        <v>2546</v>
      </c>
      <c r="B210" s="59">
        <v>2473</v>
      </c>
      <c r="C210" t="s">
        <v>2850</v>
      </c>
      <c r="D210" t="s">
        <v>2944</v>
      </c>
      <c r="E210" t="s">
        <v>2961</v>
      </c>
    </row>
    <row r="211" spans="1:5" ht="15.75" customHeight="1">
      <c r="A211" t="s">
        <v>2547</v>
      </c>
      <c r="B211" s="59">
        <v>2980</v>
      </c>
      <c r="C211" t="s">
        <v>2851</v>
      </c>
      <c r="D211" t="s">
        <v>2944</v>
      </c>
      <c r="E211" t="s">
        <v>2958</v>
      </c>
    </row>
    <row r="212" spans="1:5" ht="15.75" customHeight="1">
      <c r="A212" t="s">
        <v>2548</v>
      </c>
      <c r="B212" s="59">
        <v>337</v>
      </c>
      <c r="C212" t="s">
        <v>2852</v>
      </c>
      <c r="D212" t="s">
        <v>2949</v>
      </c>
      <c r="E212" t="s">
        <v>2961</v>
      </c>
    </row>
    <row r="213" spans="1:5" ht="15.75" customHeight="1">
      <c r="A213" t="s">
        <v>2549</v>
      </c>
      <c r="B213" s="59">
        <v>581</v>
      </c>
      <c r="C213" t="s">
        <v>2853</v>
      </c>
      <c r="D213" t="s">
        <v>2953</v>
      </c>
      <c r="E213" t="s">
        <v>2958</v>
      </c>
    </row>
    <row r="214" spans="1:5" ht="15.75" customHeight="1">
      <c r="A214" t="s">
        <v>2550</v>
      </c>
      <c r="B214" s="59">
        <v>922</v>
      </c>
      <c r="C214" t="s">
        <v>2854</v>
      </c>
      <c r="D214" t="s">
        <v>2946</v>
      </c>
      <c r="E214" t="s">
        <v>2961</v>
      </c>
    </row>
    <row r="215" spans="1:5" ht="15.75" customHeight="1">
      <c r="A215" t="s">
        <v>2551</v>
      </c>
      <c r="B215" s="59">
        <v>2151</v>
      </c>
      <c r="C215" t="s">
        <v>2855</v>
      </c>
      <c r="D215" t="s">
        <v>50</v>
      </c>
      <c r="E215" t="s">
        <v>2955</v>
      </c>
    </row>
    <row r="216" spans="1:5" ht="15.75" customHeight="1">
      <c r="A216" t="s">
        <v>2552</v>
      </c>
      <c r="B216" s="59">
        <v>1566</v>
      </c>
      <c r="C216" t="s">
        <v>2856</v>
      </c>
      <c r="D216" t="s">
        <v>2942</v>
      </c>
      <c r="E216" t="s">
        <v>2956</v>
      </c>
    </row>
    <row r="217" spans="1:5" ht="15.75" customHeight="1">
      <c r="A217" t="s">
        <v>2553</v>
      </c>
      <c r="B217" s="59">
        <v>259</v>
      </c>
      <c r="C217" t="s">
        <v>2857</v>
      </c>
      <c r="D217" t="s">
        <v>2945</v>
      </c>
      <c r="E217" t="s">
        <v>2959</v>
      </c>
    </row>
    <row r="218" spans="1:5" ht="15.75" customHeight="1">
      <c r="A218" t="s">
        <v>2554</v>
      </c>
      <c r="B218" s="59">
        <v>2648</v>
      </c>
      <c r="C218" t="s">
        <v>2858</v>
      </c>
      <c r="D218" t="s">
        <v>2946</v>
      </c>
      <c r="E218" t="s">
        <v>2954</v>
      </c>
    </row>
    <row r="219" spans="1:5" ht="15.75" customHeight="1">
      <c r="A219" t="s">
        <v>2555</v>
      </c>
      <c r="B219" s="59">
        <v>1419</v>
      </c>
      <c r="C219" t="s">
        <v>2859</v>
      </c>
      <c r="D219" t="s">
        <v>2948</v>
      </c>
      <c r="E219" t="s">
        <v>2963</v>
      </c>
    </row>
    <row r="220" spans="1:5" ht="15.75" customHeight="1">
      <c r="A220" t="s">
        <v>2556</v>
      </c>
      <c r="B220" s="59">
        <v>2004</v>
      </c>
      <c r="C220" t="s">
        <v>2860</v>
      </c>
      <c r="D220" t="s">
        <v>50</v>
      </c>
      <c r="E220" t="s">
        <v>2955</v>
      </c>
    </row>
    <row r="221" spans="1:5" ht="15.75" customHeight="1">
      <c r="A221" t="s">
        <v>2557</v>
      </c>
      <c r="B221" s="59">
        <v>190</v>
      </c>
      <c r="C221" t="s">
        <v>2861</v>
      </c>
      <c r="D221" t="s">
        <v>2942</v>
      </c>
      <c r="E221" t="s">
        <v>2959</v>
      </c>
    </row>
    <row r="222" spans="1:5" ht="15.75" customHeight="1">
      <c r="A222" t="s">
        <v>2558</v>
      </c>
      <c r="B222" s="59">
        <v>1741</v>
      </c>
      <c r="C222" t="s">
        <v>2862</v>
      </c>
      <c r="D222" t="s">
        <v>2946</v>
      </c>
      <c r="E222" t="s">
        <v>2960</v>
      </c>
    </row>
    <row r="223" spans="1:5" ht="15.75" customHeight="1">
      <c r="A223" t="s">
        <v>2559</v>
      </c>
      <c r="B223" s="59">
        <v>2654</v>
      </c>
      <c r="C223" t="s">
        <v>2863</v>
      </c>
      <c r="D223" t="s">
        <v>2943</v>
      </c>
      <c r="E223" t="s">
        <v>2963</v>
      </c>
    </row>
    <row r="224" spans="1:5" ht="15.75" customHeight="1">
      <c r="A224" t="s">
        <v>2560</v>
      </c>
      <c r="B224" s="59">
        <v>2917</v>
      </c>
      <c r="C224" t="s">
        <v>2864</v>
      </c>
      <c r="D224" t="s">
        <v>2949</v>
      </c>
      <c r="E224" t="s">
        <v>2956</v>
      </c>
    </row>
    <row r="225" spans="1:5" ht="15.75" customHeight="1">
      <c r="A225" t="s">
        <v>2561</v>
      </c>
      <c r="B225" s="59">
        <v>2010</v>
      </c>
      <c r="C225" t="s">
        <v>2865</v>
      </c>
      <c r="D225" t="s">
        <v>50</v>
      </c>
      <c r="E225" t="s">
        <v>2961</v>
      </c>
    </row>
    <row r="226" spans="1:5" ht="15.75" customHeight="1">
      <c r="A226" t="s">
        <v>2562</v>
      </c>
      <c r="B226" s="59">
        <v>1269</v>
      </c>
      <c r="C226" t="s">
        <v>2866</v>
      </c>
      <c r="D226" t="s">
        <v>2949</v>
      </c>
      <c r="E226" t="s">
        <v>2963</v>
      </c>
    </row>
    <row r="227" spans="1:5" ht="15.75" customHeight="1">
      <c r="A227" t="s">
        <v>2563</v>
      </c>
      <c r="B227" s="59">
        <v>1854</v>
      </c>
      <c r="C227" t="s">
        <v>2867</v>
      </c>
      <c r="D227" t="s">
        <v>2942</v>
      </c>
      <c r="E227" t="s">
        <v>2961</v>
      </c>
    </row>
    <row r="228" spans="1:5" ht="15.75" customHeight="1">
      <c r="A228" t="s">
        <v>2564</v>
      </c>
      <c r="B228" s="59">
        <v>1591</v>
      </c>
      <c r="C228" t="s">
        <v>2868</v>
      </c>
      <c r="D228" t="s">
        <v>2949</v>
      </c>
      <c r="E228" t="s">
        <v>2960</v>
      </c>
    </row>
    <row r="229" spans="1:5" ht="15.75" customHeight="1">
      <c r="A229" t="s">
        <v>2565</v>
      </c>
      <c r="B229" s="59">
        <v>2761</v>
      </c>
      <c r="C229" t="s">
        <v>2869</v>
      </c>
      <c r="D229" t="s">
        <v>2942</v>
      </c>
      <c r="E229" t="s">
        <v>2954</v>
      </c>
    </row>
    <row r="230" spans="1:5" ht="15.75" customHeight="1">
      <c r="A230" t="s">
        <v>2566</v>
      </c>
      <c r="B230" s="59">
        <v>1713</v>
      </c>
      <c r="C230" t="s">
        <v>2870</v>
      </c>
      <c r="D230" t="s">
        <v>2951</v>
      </c>
      <c r="E230" t="s">
        <v>2958</v>
      </c>
    </row>
    <row r="231" spans="1:5" ht="15.75" customHeight="1">
      <c r="A231" t="s">
        <v>2567</v>
      </c>
      <c r="B231" s="59">
        <v>2298</v>
      </c>
      <c r="C231" t="s">
        <v>2871</v>
      </c>
      <c r="D231" t="s">
        <v>2946</v>
      </c>
      <c r="E231" t="s">
        <v>2959</v>
      </c>
    </row>
    <row r="232" spans="1:5" ht="15.75" customHeight="1">
      <c r="A232" t="s">
        <v>2568</v>
      </c>
      <c r="B232" s="59">
        <v>1976</v>
      </c>
      <c r="C232" t="s">
        <v>2872</v>
      </c>
      <c r="D232" t="s">
        <v>2948</v>
      </c>
      <c r="E232" t="s">
        <v>2954</v>
      </c>
    </row>
    <row r="233" spans="1:5" ht="15.75" customHeight="1">
      <c r="A233" t="s">
        <v>2569</v>
      </c>
      <c r="B233" s="59">
        <v>2883</v>
      </c>
      <c r="C233" t="s">
        <v>2873</v>
      </c>
      <c r="D233" t="s">
        <v>2949</v>
      </c>
      <c r="E233" t="s">
        <v>2957</v>
      </c>
    </row>
    <row r="234" spans="1:5" ht="15.75" customHeight="1">
      <c r="A234" t="s">
        <v>2570</v>
      </c>
      <c r="B234" s="59">
        <v>1069</v>
      </c>
      <c r="C234" t="s">
        <v>2874</v>
      </c>
      <c r="D234" t="s">
        <v>2943</v>
      </c>
      <c r="E234" t="s">
        <v>2963</v>
      </c>
    </row>
    <row r="235" spans="1:5" ht="15.75" customHeight="1">
      <c r="A235" t="s">
        <v>2571</v>
      </c>
      <c r="B235" s="59">
        <v>484</v>
      </c>
      <c r="C235" t="s">
        <v>2875</v>
      </c>
      <c r="D235" t="s">
        <v>2950</v>
      </c>
      <c r="E235" t="s">
        <v>2955</v>
      </c>
    </row>
    <row r="236" spans="1:5" ht="15.75" customHeight="1">
      <c r="A236" t="s">
        <v>2572</v>
      </c>
      <c r="B236" s="59">
        <v>1142</v>
      </c>
      <c r="C236" t="s">
        <v>2876</v>
      </c>
      <c r="D236" t="s">
        <v>2950</v>
      </c>
      <c r="E236" t="s">
        <v>2959</v>
      </c>
    </row>
    <row r="237" spans="1:5" ht="15.75" customHeight="1">
      <c r="A237" t="s">
        <v>2573</v>
      </c>
      <c r="B237" s="59">
        <v>232</v>
      </c>
      <c r="C237" t="s">
        <v>2877</v>
      </c>
      <c r="D237" t="s">
        <v>2948</v>
      </c>
      <c r="E237" t="s">
        <v>2955</v>
      </c>
    </row>
    <row r="238" spans="1:5" ht="15.75" customHeight="1">
      <c r="A238" t="s">
        <v>2574</v>
      </c>
      <c r="B238" s="59">
        <v>879</v>
      </c>
      <c r="C238" t="s">
        <v>2878</v>
      </c>
      <c r="D238" t="s">
        <v>2944</v>
      </c>
      <c r="E238" t="s">
        <v>2954</v>
      </c>
    </row>
    <row r="239" spans="1:5" ht="15.75" customHeight="1">
      <c r="A239" t="s">
        <v>2575</v>
      </c>
      <c r="B239" s="59">
        <v>235</v>
      </c>
      <c r="C239" t="s">
        <v>2879</v>
      </c>
      <c r="D239" t="s">
        <v>2944</v>
      </c>
      <c r="E239" t="s">
        <v>2962</v>
      </c>
    </row>
    <row r="240" spans="1:5" ht="15.75" customHeight="1">
      <c r="A240" t="s">
        <v>2576</v>
      </c>
      <c r="B240" s="59">
        <v>557</v>
      </c>
      <c r="C240" t="s">
        <v>2880</v>
      </c>
      <c r="D240" t="s">
        <v>2952</v>
      </c>
      <c r="E240" t="s">
        <v>2958</v>
      </c>
    </row>
    <row r="241" spans="1:5" ht="15.75" customHeight="1">
      <c r="A241" t="s">
        <v>2577</v>
      </c>
      <c r="B241" s="59">
        <v>2368</v>
      </c>
      <c r="C241" t="s">
        <v>2881</v>
      </c>
      <c r="D241" t="s">
        <v>2950</v>
      </c>
      <c r="E241" t="s">
        <v>2957</v>
      </c>
    </row>
    <row r="242" spans="1:5" ht="15.75" customHeight="1">
      <c r="A242" t="s">
        <v>2578</v>
      </c>
      <c r="B242" s="59">
        <v>2046</v>
      </c>
      <c r="C242" t="s">
        <v>2882</v>
      </c>
      <c r="D242" t="s">
        <v>2951</v>
      </c>
      <c r="E242" t="s">
        <v>2960</v>
      </c>
    </row>
    <row r="243" spans="1:5" ht="15.75" customHeight="1">
      <c r="A243" t="s">
        <v>2579</v>
      </c>
      <c r="B243" s="59">
        <v>1139</v>
      </c>
      <c r="C243" t="s">
        <v>2883</v>
      </c>
      <c r="D243" t="s">
        <v>2950</v>
      </c>
      <c r="E243" t="s">
        <v>2957</v>
      </c>
    </row>
    <row r="244" spans="1:5" ht="15.75" customHeight="1">
      <c r="A244" t="s">
        <v>2580</v>
      </c>
      <c r="B244" s="59">
        <v>543</v>
      </c>
      <c r="C244" t="s">
        <v>2884</v>
      </c>
      <c r="D244" t="s">
        <v>2950</v>
      </c>
      <c r="E244" t="s">
        <v>2957</v>
      </c>
    </row>
    <row r="245" spans="1:5" ht="15.75" customHeight="1">
      <c r="A245" t="s">
        <v>2581</v>
      </c>
      <c r="B245" s="59">
        <v>1128</v>
      </c>
      <c r="C245" t="s">
        <v>2885</v>
      </c>
      <c r="D245" t="s">
        <v>2946</v>
      </c>
      <c r="E245" t="s">
        <v>2959</v>
      </c>
    </row>
    <row r="246" spans="1:5" ht="15.75" customHeight="1">
      <c r="A246" t="s">
        <v>2582</v>
      </c>
      <c r="B246" s="59">
        <v>186</v>
      </c>
      <c r="C246" t="s">
        <v>2886</v>
      </c>
      <c r="D246" t="s">
        <v>2946</v>
      </c>
      <c r="E246" t="s">
        <v>2960</v>
      </c>
    </row>
    <row r="247" spans="1:5" ht="15.75" customHeight="1">
      <c r="A247" t="s">
        <v>2583</v>
      </c>
      <c r="B247" s="59">
        <v>2907</v>
      </c>
      <c r="C247" t="s">
        <v>2887</v>
      </c>
      <c r="D247" t="s">
        <v>2952</v>
      </c>
      <c r="E247" t="s">
        <v>2962</v>
      </c>
    </row>
    <row r="248" spans="1:5" ht="15.75" customHeight="1">
      <c r="A248" t="s">
        <v>2584</v>
      </c>
      <c r="B248" s="59">
        <v>1737</v>
      </c>
      <c r="C248" t="s">
        <v>2888</v>
      </c>
      <c r="D248" t="s">
        <v>2951</v>
      </c>
      <c r="E248" t="s">
        <v>2957</v>
      </c>
    </row>
    <row r="249" spans="1:5" ht="15.75" customHeight="1">
      <c r="A249" t="s">
        <v>2585</v>
      </c>
      <c r="B249" s="59">
        <v>1093</v>
      </c>
      <c r="C249" t="s">
        <v>2889</v>
      </c>
      <c r="D249" t="s">
        <v>2949</v>
      </c>
      <c r="E249" t="s">
        <v>2958</v>
      </c>
    </row>
    <row r="250" spans="1:5" ht="15.75" customHeight="1">
      <c r="A250" t="s">
        <v>2586</v>
      </c>
      <c r="B250" s="59">
        <v>558</v>
      </c>
      <c r="C250" t="s">
        <v>2890</v>
      </c>
      <c r="D250" t="s">
        <v>2951</v>
      </c>
      <c r="E250" t="s">
        <v>2963</v>
      </c>
    </row>
    <row r="251" spans="1:5" ht="15.75" customHeight="1">
      <c r="A251" t="s">
        <v>2587</v>
      </c>
      <c r="B251" s="59">
        <v>2954</v>
      </c>
      <c r="C251" t="s">
        <v>2891</v>
      </c>
      <c r="D251" t="s">
        <v>2946</v>
      </c>
      <c r="E251" t="s">
        <v>2963</v>
      </c>
    </row>
    <row r="252" spans="1:5" ht="15.75" customHeight="1">
      <c r="A252" t="s">
        <v>2588</v>
      </c>
      <c r="B252" s="59">
        <v>1140</v>
      </c>
      <c r="C252" t="s">
        <v>2892</v>
      </c>
      <c r="D252" t="s">
        <v>50</v>
      </c>
      <c r="E252" t="s">
        <v>2958</v>
      </c>
    </row>
    <row r="253" spans="1:5" ht="15.75" customHeight="1">
      <c r="A253" t="s">
        <v>2589</v>
      </c>
      <c r="B253" s="59">
        <v>236</v>
      </c>
      <c r="C253" t="s">
        <v>2893</v>
      </c>
      <c r="D253" t="s">
        <v>50</v>
      </c>
      <c r="E253" t="s">
        <v>2959</v>
      </c>
    </row>
    <row r="254" spans="1:5" ht="15.75" customHeight="1">
      <c r="A254" t="s">
        <v>2590</v>
      </c>
      <c r="B254" s="59">
        <v>877</v>
      </c>
      <c r="C254" t="s">
        <v>2894</v>
      </c>
      <c r="D254" t="s">
        <v>2945</v>
      </c>
      <c r="E254" t="s">
        <v>2963</v>
      </c>
    </row>
    <row r="255" spans="1:5" ht="15.75" customHeight="1">
      <c r="A255" t="s">
        <v>2591</v>
      </c>
      <c r="B255" s="59">
        <v>2957</v>
      </c>
      <c r="C255" t="s">
        <v>2895</v>
      </c>
      <c r="D255" t="s">
        <v>2947</v>
      </c>
      <c r="E255" t="s">
        <v>2961</v>
      </c>
    </row>
    <row r="256" spans="1:5" ht="15.75" customHeight="1">
      <c r="A256" t="s">
        <v>2592</v>
      </c>
      <c r="B256" s="59">
        <v>2369</v>
      </c>
      <c r="C256" t="s">
        <v>2896</v>
      </c>
      <c r="D256" t="s">
        <v>2950</v>
      </c>
      <c r="E256" t="s">
        <v>2959</v>
      </c>
    </row>
    <row r="257" spans="1:5" ht="15.75" customHeight="1">
      <c r="A257" t="s">
        <v>2593</v>
      </c>
      <c r="B257" s="59">
        <v>2050</v>
      </c>
      <c r="C257" t="s">
        <v>2897</v>
      </c>
      <c r="D257" t="s">
        <v>2947</v>
      </c>
      <c r="E257" t="s">
        <v>2963</v>
      </c>
    </row>
    <row r="258" spans="1:5" ht="15.75" customHeight="1">
      <c r="A258" t="s">
        <v>2594</v>
      </c>
      <c r="B258" s="59">
        <v>2694</v>
      </c>
      <c r="C258" t="s">
        <v>2898</v>
      </c>
      <c r="D258" t="s">
        <v>2946</v>
      </c>
      <c r="E258" t="s">
        <v>2956</v>
      </c>
    </row>
    <row r="259" spans="1:5" ht="15.75" customHeight="1">
      <c r="A259" t="s">
        <v>2595</v>
      </c>
      <c r="B259" s="59">
        <v>555</v>
      </c>
      <c r="C259" t="s">
        <v>2899</v>
      </c>
      <c r="D259" t="s">
        <v>2942</v>
      </c>
      <c r="E259" t="s">
        <v>2957</v>
      </c>
    </row>
    <row r="260" spans="1:5" ht="15.75" customHeight="1">
      <c r="A260" t="s">
        <v>2596</v>
      </c>
      <c r="B260" s="59">
        <v>1462</v>
      </c>
      <c r="C260" t="s">
        <v>2900</v>
      </c>
      <c r="D260" t="s">
        <v>2942</v>
      </c>
      <c r="E260" t="s">
        <v>2957</v>
      </c>
    </row>
    <row r="261" spans="1:5" ht="15.75" customHeight="1">
      <c r="A261" t="s">
        <v>2597</v>
      </c>
      <c r="B261" s="59">
        <v>168</v>
      </c>
      <c r="C261" t="s">
        <v>2901</v>
      </c>
      <c r="D261" t="s">
        <v>2950</v>
      </c>
      <c r="E261" t="s">
        <v>2963</v>
      </c>
    </row>
    <row r="262" spans="1:5" ht="15.75" customHeight="1">
      <c r="A262" t="s">
        <v>2598</v>
      </c>
      <c r="B262" s="59">
        <v>625</v>
      </c>
      <c r="C262" t="s">
        <v>2902</v>
      </c>
      <c r="D262" t="s">
        <v>2949</v>
      </c>
      <c r="E262" t="s">
        <v>2958</v>
      </c>
    </row>
    <row r="263" spans="1:5" ht="15.75" customHeight="1">
      <c r="A263" t="s">
        <v>2599</v>
      </c>
      <c r="B263" s="59">
        <v>1341</v>
      </c>
      <c r="C263" t="s">
        <v>2903</v>
      </c>
      <c r="D263" t="s">
        <v>2945</v>
      </c>
      <c r="E263" t="s">
        <v>2960</v>
      </c>
    </row>
    <row r="264" spans="1:5" ht="15.75" customHeight="1">
      <c r="A264" t="s">
        <v>2600</v>
      </c>
      <c r="B264" s="59">
        <v>3024</v>
      </c>
      <c r="C264" t="s">
        <v>2904</v>
      </c>
      <c r="D264" t="s">
        <v>2953</v>
      </c>
      <c r="E264" t="s">
        <v>2962</v>
      </c>
    </row>
    <row r="265" spans="1:5" ht="15.75" customHeight="1">
      <c r="A265" t="s">
        <v>2601</v>
      </c>
      <c r="B265" s="59">
        <v>303</v>
      </c>
      <c r="C265" t="s">
        <v>2905</v>
      </c>
      <c r="D265" t="s">
        <v>2952</v>
      </c>
      <c r="E265" t="s">
        <v>2961</v>
      </c>
    </row>
    <row r="266" spans="1:5" ht="15.75" customHeight="1">
      <c r="A266" t="s">
        <v>2602</v>
      </c>
      <c r="B266" s="59">
        <v>1926</v>
      </c>
      <c r="C266" t="s">
        <v>2906</v>
      </c>
      <c r="D266" t="s">
        <v>2951</v>
      </c>
      <c r="E266" t="s">
        <v>2962</v>
      </c>
    </row>
    <row r="267" spans="1:5" ht="15.75" customHeight="1">
      <c r="A267" t="s">
        <v>2603</v>
      </c>
      <c r="B267" s="59">
        <v>2833</v>
      </c>
      <c r="C267" t="s">
        <v>2907</v>
      </c>
      <c r="D267" t="s">
        <v>2943</v>
      </c>
      <c r="E267" t="s">
        <v>2962</v>
      </c>
    </row>
    <row r="268" spans="1:5" ht="15.75" customHeight="1">
      <c r="A268" t="s">
        <v>2604</v>
      </c>
      <c r="B268" s="59">
        <v>434</v>
      </c>
      <c r="C268" t="s">
        <v>2908</v>
      </c>
      <c r="D268" t="s">
        <v>2953</v>
      </c>
      <c r="E268" t="s">
        <v>2962</v>
      </c>
    </row>
    <row r="269" spans="1:5" ht="15.75" customHeight="1">
      <c r="A269" t="s">
        <v>2605</v>
      </c>
      <c r="B269" s="59">
        <v>1210</v>
      </c>
      <c r="C269" t="s">
        <v>2909</v>
      </c>
      <c r="D269" t="s">
        <v>2947</v>
      </c>
      <c r="E269" t="s">
        <v>2954</v>
      </c>
    </row>
    <row r="270" spans="1:5" ht="15.75" customHeight="1">
      <c r="A270" t="s">
        <v>2606</v>
      </c>
      <c r="B270" s="59">
        <v>756</v>
      </c>
      <c r="C270" t="s">
        <v>2910</v>
      </c>
      <c r="D270" t="s">
        <v>50</v>
      </c>
      <c r="E270" t="s">
        <v>2963</v>
      </c>
    </row>
    <row r="271" spans="1:5" ht="15.75" customHeight="1">
      <c r="A271" t="s">
        <v>2607</v>
      </c>
      <c r="B271" s="59">
        <v>2705</v>
      </c>
      <c r="C271" t="s">
        <v>2911</v>
      </c>
      <c r="D271" t="s">
        <v>2944</v>
      </c>
      <c r="E271" t="s">
        <v>2958</v>
      </c>
    </row>
    <row r="272" spans="1:5" ht="15.75" customHeight="1">
      <c r="A272" t="s">
        <v>2608</v>
      </c>
      <c r="B272" s="59">
        <v>1500</v>
      </c>
      <c r="C272" t="s">
        <v>2912</v>
      </c>
      <c r="D272" t="s">
        <v>2951</v>
      </c>
      <c r="E272" t="s">
        <v>2959</v>
      </c>
    </row>
    <row r="273" spans="1:5" ht="15.75" customHeight="1">
      <c r="A273" t="s">
        <v>2609</v>
      </c>
      <c r="B273" s="59">
        <v>2085</v>
      </c>
      <c r="C273" t="s">
        <v>2913</v>
      </c>
      <c r="D273" t="s">
        <v>2947</v>
      </c>
      <c r="E273" t="s">
        <v>2961</v>
      </c>
    </row>
    <row r="274" spans="1:5" ht="15.75" customHeight="1">
      <c r="A274" t="s">
        <v>2610</v>
      </c>
      <c r="B274" s="59">
        <v>402</v>
      </c>
      <c r="C274" t="s">
        <v>2914</v>
      </c>
      <c r="D274" t="s">
        <v>2950</v>
      </c>
      <c r="E274" t="s">
        <v>2956</v>
      </c>
    </row>
    <row r="275" spans="1:5" ht="15.75" customHeight="1">
      <c r="A275" t="s">
        <v>2611</v>
      </c>
      <c r="B275" s="59">
        <v>2724</v>
      </c>
      <c r="C275" t="s">
        <v>2915</v>
      </c>
      <c r="D275" t="s">
        <v>2942</v>
      </c>
      <c r="E275" t="s">
        <v>2957</v>
      </c>
    </row>
    <row r="276" spans="1:5" ht="15.75" customHeight="1">
      <c r="A276" t="s">
        <v>2612</v>
      </c>
      <c r="B276" s="59">
        <v>2139</v>
      </c>
      <c r="C276" t="s">
        <v>2916</v>
      </c>
      <c r="D276" t="s">
        <v>2944</v>
      </c>
      <c r="E276" t="s">
        <v>2963</v>
      </c>
    </row>
    <row r="277" spans="1:5" ht="15.75" customHeight="1">
      <c r="A277" t="s">
        <v>2613</v>
      </c>
      <c r="B277" s="59">
        <v>3046</v>
      </c>
      <c r="C277" t="s">
        <v>2917</v>
      </c>
      <c r="D277" t="s">
        <v>2953</v>
      </c>
      <c r="E277" t="s">
        <v>2960</v>
      </c>
    </row>
    <row r="278" spans="1:5" ht="15.75" customHeight="1">
      <c r="A278" t="s">
        <v>2614</v>
      </c>
      <c r="B278" s="59">
        <v>1309</v>
      </c>
      <c r="C278" t="s">
        <v>2918</v>
      </c>
      <c r="D278" t="s">
        <v>2943</v>
      </c>
      <c r="E278" t="s">
        <v>2959</v>
      </c>
    </row>
    <row r="279" spans="1:5" ht="15.75" customHeight="1">
      <c r="A279" t="s">
        <v>2615</v>
      </c>
      <c r="B279" s="59">
        <v>1631</v>
      </c>
      <c r="C279" t="s">
        <v>2919</v>
      </c>
      <c r="D279" t="s">
        <v>2946</v>
      </c>
      <c r="E279" t="s">
        <v>2955</v>
      </c>
    </row>
    <row r="280" spans="1:5" ht="15.75" customHeight="1">
      <c r="A280" t="s">
        <v>2616</v>
      </c>
      <c r="B280" s="59">
        <v>1817</v>
      </c>
      <c r="C280" t="s">
        <v>2920</v>
      </c>
      <c r="D280" t="s">
        <v>2950</v>
      </c>
      <c r="E280" t="s">
        <v>2955</v>
      </c>
    </row>
    <row r="281" spans="1:5" ht="15.75" customHeight="1">
      <c r="A281" t="s">
        <v>2617</v>
      </c>
      <c r="B281" s="59">
        <v>247</v>
      </c>
      <c r="C281" t="s">
        <v>2921</v>
      </c>
      <c r="D281" t="s">
        <v>2945</v>
      </c>
      <c r="E281" t="s">
        <v>2954</v>
      </c>
    </row>
    <row r="282" spans="1:5" ht="15.75" customHeight="1">
      <c r="A282" t="s">
        <v>2618</v>
      </c>
      <c r="B282" s="59">
        <v>1798</v>
      </c>
      <c r="C282" t="s">
        <v>2922</v>
      </c>
      <c r="D282" t="s">
        <v>2942</v>
      </c>
      <c r="E282" t="s">
        <v>2961</v>
      </c>
    </row>
    <row r="283" spans="1:5" ht="15.75" customHeight="1">
      <c r="A283" t="s">
        <v>2619</v>
      </c>
      <c r="B283" s="59">
        <v>2407</v>
      </c>
      <c r="C283" t="s">
        <v>2923</v>
      </c>
      <c r="D283" t="s">
        <v>2943</v>
      </c>
      <c r="E283" t="s">
        <v>2962</v>
      </c>
    </row>
    <row r="284" spans="1:5" ht="15.75" customHeight="1">
      <c r="A284" t="s">
        <v>2620</v>
      </c>
      <c r="B284" s="59">
        <v>1476</v>
      </c>
      <c r="C284" t="s">
        <v>2924</v>
      </c>
      <c r="D284" t="s">
        <v>2949</v>
      </c>
      <c r="E284" t="s">
        <v>2954</v>
      </c>
    </row>
    <row r="285" spans="1:5" ht="15.75" customHeight="1">
      <c r="A285" t="s">
        <v>2621</v>
      </c>
      <c r="B285" s="59">
        <v>2461</v>
      </c>
      <c r="C285" t="s">
        <v>2925</v>
      </c>
      <c r="D285" t="s">
        <v>2947</v>
      </c>
      <c r="E285" t="s">
        <v>2959</v>
      </c>
    </row>
    <row r="286" spans="1:5" ht="15.75" customHeight="1">
      <c r="A286" t="s">
        <v>2622</v>
      </c>
      <c r="B286" s="59">
        <v>1178</v>
      </c>
      <c r="C286" t="s">
        <v>2926</v>
      </c>
      <c r="D286" t="s">
        <v>2943</v>
      </c>
      <c r="E286" t="s">
        <v>2959</v>
      </c>
    </row>
    <row r="287" spans="1:5" ht="15.75" customHeight="1">
      <c r="A287" t="s">
        <v>2623</v>
      </c>
      <c r="B287" s="59">
        <v>80</v>
      </c>
      <c r="C287" t="s">
        <v>2927</v>
      </c>
      <c r="D287" t="s">
        <v>2948</v>
      </c>
      <c r="E287" t="s">
        <v>2963</v>
      </c>
    </row>
    <row r="288" spans="1:5" ht="15.75" customHeight="1">
      <c r="A288" t="s">
        <v>2624</v>
      </c>
      <c r="B288" s="59">
        <v>2420</v>
      </c>
      <c r="C288" t="s">
        <v>2928</v>
      </c>
      <c r="D288" t="s">
        <v>2946</v>
      </c>
      <c r="E288" t="s">
        <v>2954</v>
      </c>
    </row>
    <row r="289" spans="1:5" ht="15.75" customHeight="1">
      <c r="A289" t="s">
        <v>2625</v>
      </c>
      <c r="B289" s="59">
        <v>606</v>
      </c>
      <c r="C289" t="s">
        <v>2929</v>
      </c>
      <c r="D289" t="s">
        <v>2952</v>
      </c>
      <c r="E289" t="s">
        <v>2962</v>
      </c>
    </row>
    <row r="290" spans="1:5" ht="15.75" customHeight="1">
      <c r="A290" t="s">
        <v>2626</v>
      </c>
      <c r="B290" s="59">
        <v>415</v>
      </c>
      <c r="C290" t="s">
        <v>2930</v>
      </c>
      <c r="D290" t="s">
        <v>50</v>
      </c>
      <c r="E290" t="s">
        <v>2962</v>
      </c>
    </row>
    <row r="291" spans="1:5" ht="15.75" customHeight="1">
      <c r="A291" t="s">
        <v>2627</v>
      </c>
      <c r="B291" s="59">
        <v>2229</v>
      </c>
      <c r="C291" t="s">
        <v>2931</v>
      </c>
      <c r="D291" t="s">
        <v>2943</v>
      </c>
      <c r="E291" t="s">
        <v>2957</v>
      </c>
    </row>
    <row r="292" spans="1:5" ht="15.75" customHeight="1">
      <c r="A292" t="s">
        <v>2628</v>
      </c>
      <c r="B292" s="59">
        <v>1000</v>
      </c>
      <c r="C292" t="s">
        <v>2932</v>
      </c>
      <c r="D292" t="s">
        <v>2951</v>
      </c>
      <c r="E292" t="s">
        <v>2955</v>
      </c>
    </row>
    <row r="293" spans="1:5" ht="15.75" customHeight="1">
      <c r="A293" t="s">
        <v>2629</v>
      </c>
      <c r="B293" s="59">
        <v>24</v>
      </c>
      <c r="C293" t="s">
        <v>2933</v>
      </c>
      <c r="D293" t="s">
        <v>2945</v>
      </c>
      <c r="E293" t="s">
        <v>2957</v>
      </c>
    </row>
    <row r="294" spans="1:5" ht="15.75" customHeight="1">
      <c r="A294" t="s">
        <v>2630</v>
      </c>
      <c r="B294" s="59">
        <v>668</v>
      </c>
      <c r="C294" t="s">
        <v>2934</v>
      </c>
      <c r="D294" t="s">
        <v>2944</v>
      </c>
      <c r="E294" t="s">
        <v>2959</v>
      </c>
    </row>
    <row r="295" spans="1:5" ht="15.75" customHeight="1">
      <c r="A295" t="s">
        <v>2631</v>
      </c>
      <c r="B295" s="59">
        <v>1253</v>
      </c>
      <c r="C295" t="s">
        <v>2935</v>
      </c>
      <c r="D295" t="s">
        <v>2948</v>
      </c>
      <c r="E295" t="s">
        <v>2955</v>
      </c>
    </row>
    <row r="296" spans="1:5" ht="15.75" customHeight="1">
      <c r="A296" t="s">
        <v>2632</v>
      </c>
      <c r="B296" s="59">
        <v>2745</v>
      </c>
      <c r="C296" t="s">
        <v>2936</v>
      </c>
      <c r="D296" t="s">
        <v>50</v>
      </c>
      <c r="E296" t="s">
        <v>2958</v>
      </c>
    </row>
    <row r="297" spans="1:5" ht="15.75" customHeight="1">
      <c r="A297" t="s">
        <v>2633</v>
      </c>
      <c r="B297" s="59">
        <v>1662</v>
      </c>
      <c r="C297" t="s">
        <v>2937</v>
      </c>
      <c r="D297" t="s">
        <v>2944</v>
      </c>
      <c r="E297" t="s">
        <v>2963</v>
      </c>
    </row>
    <row r="298" spans="1:5" ht="15.75" customHeight="1">
      <c r="A298" t="s">
        <v>2634</v>
      </c>
      <c r="B298" s="59">
        <v>111</v>
      </c>
      <c r="C298" t="s">
        <v>2938</v>
      </c>
      <c r="D298" t="s">
        <v>2952</v>
      </c>
      <c r="E298" t="s">
        <v>2958</v>
      </c>
    </row>
    <row r="299" spans="1:5" ht="15.75" customHeight="1">
      <c r="A299" t="s">
        <v>2635</v>
      </c>
      <c r="B299" s="59">
        <v>1209</v>
      </c>
      <c r="C299" t="s">
        <v>2939</v>
      </c>
      <c r="D299" t="s">
        <v>2953</v>
      </c>
      <c r="E299" t="s">
        <v>2957</v>
      </c>
    </row>
    <row r="300" spans="1:5" ht="15.75" customHeight="1">
      <c r="A300" t="s">
        <v>2636</v>
      </c>
      <c r="B300" s="59">
        <v>1925</v>
      </c>
      <c r="C300" t="s">
        <v>2940</v>
      </c>
      <c r="D300" t="s">
        <v>50</v>
      </c>
      <c r="E300" t="s">
        <v>2962</v>
      </c>
    </row>
    <row r="301" spans="1:5" ht="15.75" customHeight="1">
      <c r="A301" t="s">
        <v>2637</v>
      </c>
      <c r="B301" s="59">
        <v>1340</v>
      </c>
      <c r="C301" t="s">
        <v>2941</v>
      </c>
      <c r="D301" t="s">
        <v>50</v>
      </c>
      <c r="E301" t="s">
        <v>2954</v>
      </c>
    </row>
    <row r="302" spans="1:5" ht="15.75" customHeight="1">
      <c r="A302" s="58"/>
      <c r="B302" s="59"/>
      <c r="C302" s="58"/>
      <c r="D302" s="58"/>
    </row>
    <row r="303" spans="1:5" ht="15.75" customHeight="1">
      <c r="A303" s="58"/>
      <c r="B303" s="59"/>
      <c r="C303" s="58"/>
      <c r="D303" s="58"/>
    </row>
    <row r="304" spans="1:5" ht="15.75" customHeight="1">
      <c r="A304" s="58"/>
      <c r="B304" s="59"/>
      <c r="C304" s="58"/>
      <c r="D304" s="58"/>
    </row>
    <row r="305" spans="1:4" ht="15.75" customHeight="1">
      <c r="A305" s="58"/>
      <c r="B305" s="59"/>
      <c r="C305" s="58"/>
      <c r="D305" s="58"/>
    </row>
    <row r="306" spans="1:4" ht="15.75" customHeight="1">
      <c r="A306" s="58"/>
      <c r="B306" s="59"/>
      <c r="C306" s="58"/>
      <c r="D306" s="58"/>
    </row>
    <row r="307" spans="1:4" ht="15.75" customHeight="1">
      <c r="A307" s="58"/>
      <c r="B307" s="59"/>
      <c r="C307" s="58"/>
      <c r="D307" s="58"/>
    </row>
    <row r="308" spans="1:4" ht="15.75" customHeight="1">
      <c r="A308" s="58"/>
      <c r="B308" s="59"/>
      <c r="C308" s="58"/>
      <c r="D308" s="58"/>
    </row>
    <row r="309" spans="1:4" ht="15.75" customHeight="1">
      <c r="A309" s="58"/>
      <c r="B309" s="59"/>
      <c r="C309" s="58"/>
      <c r="D309" s="58"/>
    </row>
    <row r="310" spans="1:4" ht="15.75" customHeight="1">
      <c r="A310" s="58"/>
      <c r="B310" s="59"/>
      <c r="C310" s="58"/>
      <c r="D310" s="58"/>
    </row>
    <row r="311" spans="1:4" ht="15.75" customHeight="1">
      <c r="A311" s="58"/>
      <c r="B311" s="59"/>
      <c r="C311" s="58"/>
      <c r="D311" s="58"/>
    </row>
    <row r="312" spans="1:4" ht="15.75" customHeight="1">
      <c r="A312" s="58"/>
      <c r="B312" s="59"/>
      <c r="C312" s="58"/>
      <c r="D312" s="58"/>
    </row>
    <row r="313" spans="1:4" ht="15.75" customHeight="1">
      <c r="A313" s="58"/>
      <c r="B313" s="59"/>
      <c r="C313" s="58"/>
      <c r="D313" s="58"/>
    </row>
    <row r="314" spans="1:4" ht="15.75" customHeight="1">
      <c r="A314" s="58"/>
      <c r="B314" s="59"/>
      <c r="C314" s="58"/>
      <c r="D314" s="58"/>
    </row>
    <row r="315" spans="1:4" ht="15.75" customHeight="1">
      <c r="A315" s="58"/>
      <c r="B315" s="59"/>
      <c r="C315" s="58"/>
      <c r="D315" s="58"/>
    </row>
    <row r="316" spans="1:4" ht="15.75" customHeight="1">
      <c r="A316" s="58"/>
      <c r="B316" s="59"/>
      <c r="C316" s="58"/>
      <c r="D316" s="58"/>
    </row>
    <row r="317" spans="1:4" ht="15.75" customHeight="1">
      <c r="A317" s="58"/>
      <c r="B317" s="59"/>
      <c r="C317" s="58"/>
      <c r="D317" s="58"/>
    </row>
    <row r="318" spans="1:4" ht="15.75" customHeight="1">
      <c r="A318" s="58"/>
      <c r="B318" s="59"/>
      <c r="C318" s="58"/>
      <c r="D318" s="58"/>
    </row>
    <row r="319" spans="1:4" ht="15.75" customHeight="1">
      <c r="A319" s="58"/>
      <c r="B319" s="59"/>
      <c r="C319" s="58"/>
      <c r="D319" s="58"/>
    </row>
    <row r="320" spans="1:4" ht="15.75" customHeight="1">
      <c r="A320" s="58"/>
      <c r="B320" s="59"/>
      <c r="C320" s="58"/>
      <c r="D320" s="58"/>
    </row>
    <row r="321" spans="1:4" ht="15.75" customHeight="1">
      <c r="A321" s="58"/>
      <c r="B321" s="59"/>
      <c r="C321" s="58"/>
      <c r="D321" s="58"/>
    </row>
    <row r="322" spans="1:4" ht="15.75" customHeight="1">
      <c r="A322" s="58"/>
      <c r="B322" s="59"/>
      <c r="C322" s="58"/>
      <c r="D322" s="58"/>
    </row>
    <row r="323" spans="1:4" ht="15.75" customHeight="1">
      <c r="A323" s="58"/>
      <c r="B323" s="59"/>
      <c r="C323" s="58"/>
      <c r="D323" s="58"/>
    </row>
    <row r="324" spans="1:4" ht="15.75" customHeight="1">
      <c r="A324" s="58"/>
      <c r="B324" s="59"/>
      <c r="C324" s="58"/>
      <c r="D324" s="58"/>
    </row>
    <row r="325" spans="1:4" ht="15.75" customHeight="1">
      <c r="A325" s="58"/>
      <c r="B325" s="59"/>
      <c r="C325" s="58"/>
      <c r="D325" s="58"/>
    </row>
    <row r="326" spans="1:4" ht="15.75" customHeight="1">
      <c r="A326" s="58"/>
      <c r="B326" s="59"/>
      <c r="C326" s="58"/>
      <c r="D326" s="58"/>
    </row>
    <row r="327" spans="1:4" ht="15.75" customHeight="1">
      <c r="A327" s="58"/>
      <c r="B327" s="59"/>
      <c r="C327" s="58"/>
      <c r="D327" s="58"/>
    </row>
    <row r="328" spans="1:4" ht="15.75" customHeight="1">
      <c r="A328" s="58"/>
      <c r="B328" s="59"/>
      <c r="C328" s="58"/>
      <c r="D328" s="58"/>
    </row>
    <row r="329" spans="1:4" ht="15.75" customHeight="1">
      <c r="A329" s="58"/>
      <c r="B329" s="59"/>
      <c r="C329" s="58"/>
      <c r="D329" s="58"/>
    </row>
    <row r="330" spans="1:4" ht="15.75" customHeight="1">
      <c r="A330" s="58"/>
      <c r="B330" s="59"/>
      <c r="C330" s="58"/>
      <c r="D330" s="58"/>
    </row>
    <row r="331" spans="1:4" ht="15.75" customHeight="1">
      <c r="A331" s="58"/>
      <c r="B331" s="59"/>
      <c r="C331" s="58"/>
      <c r="D331" s="58"/>
    </row>
    <row r="332" spans="1:4" ht="15.75" customHeight="1">
      <c r="A332" s="58"/>
      <c r="B332" s="59"/>
      <c r="C332" s="58"/>
      <c r="D332" s="58"/>
    </row>
    <row r="333" spans="1:4" ht="15.75" customHeight="1">
      <c r="A333" s="58"/>
      <c r="B333" s="59"/>
      <c r="C333" s="58"/>
      <c r="D333" s="58"/>
    </row>
    <row r="334" spans="1:4" ht="15.75" customHeight="1">
      <c r="A334" s="58"/>
      <c r="B334" s="59"/>
      <c r="C334" s="58"/>
      <c r="D334" s="58"/>
    </row>
    <row r="335" spans="1:4" ht="15.75" customHeight="1">
      <c r="A335" s="58"/>
      <c r="B335" s="59"/>
      <c r="C335" s="58"/>
      <c r="D335" s="58"/>
    </row>
    <row r="336" spans="1:4" ht="15.75" customHeight="1">
      <c r="A336" s="58"/>
      <c r="B336" s="59"/>
      <c r="C336" s="58"/>
      <c r="D336" s="58"/>
    </row>
    <row r="337" spans="1:4" ht="15.75" customHeight="1">
      <c r="A337" s="58"/>
      <c r="B337" s="59"/>
      <c r="C337" s="58"/>
      <c r="D337" s="58"/>
    </row>
    <row r="338" spans="1:4" ht="15.75" customHeight="1">
      <c r="A338" s="58"/>
      <c r="B338" s="59"/>
      <c r="C338" s="58"/>
      <c r="D338" s="58"/>
    </row>
    <row r="339" spans="1:4" ht="15.75" customHeight="1">
      <c r="A339" s="58"/>
      <c r="B339" s="59"/>
      <c r="C339" s="58"/>
      <c r="D339" s="58"/>
    </row>
    <row r="340" spans="1:4" ht="15.75" customHeight="1">
      <c r="A340" s="58"/>
      <c r="B340" s="59"/>
      <c r="C340" s="58"/>
      <c r="D340" s="58"/>
    </row>
    <row r="341" spans="1:4" ht="15.75" customHeight="1">
      <c r="A341" s="58"/>
      <c r="B341" s="59"/>
      <c r="C341" s="58"/>
      <c r="D341" s="58"/>
    </row>
    <row r="342" spans="1:4" ht="15.75" customHeight="1">
      <c r="A342" s="58"/>
      <c r="B342" s="59"/>
      <c r="C342" s="58"/>
      <c r="D342" s="58"/>
    </row>
    <row r="343" spans="1:4" ht="15.75" customHeight="1">
      <c r="A343" s="58"/>
      <c r="B343" s="59"/>
      <c r="C343" s="58"/>
      <c r="D343" s="58"/>
    </row>
    <row r="344" spans="1:4" ht="15.75" customHeight="1">
      <c r="A344" s="58"/>
      <c r="B344" s="59"/>
      <c r="C344" s="58"/>
      <c r="D344" s="58"/>
    </row>
    <row r="345" spans="1:4" ht="15.75" customHeight="1">
      <c r="A345" s="58"/>
      <c r="B345" s="59"/>
      <c r="C345" s="58"/>
      <c r="D345" s="58"/>
    </row>
    <row r="346" spans="1:4" ht="15.75" customHeight="1">
      <c r="A346" s="58"/>
      <c r="B346" s="59"/>
      <c r="C346" s="58"/>
      <c r="D346" s="58"/>
    </row>
    <row r="347" spans="1:4" ht="15.75" customHeight="1">
      <c r="A347" s="58"/>
      <c r="B347" s="59"/>
      <c r="C347" s="58"/>
      <c r="D347" s="58"/>
    </row>
    <row r="348" spans="1:4" ht="15.75" customHeight="1">
      <c r="A348" s="58"/>
      <c r="B348" s="59"/>
      <c r="C348" s="58"/>
      <c r="D348" s="58"/>
    </row>
    <row r="349" spans="1:4" ht="15.75" customHeight="1">
      <c r="A349" s="58"/>
      <c r="B349" s="59"/>
      <c r="C349" s="58"/>
      <c r="D349" s="58"/>
    </row>
    <row r="350" spans="1:4" ht="15.75" customHeight="1">
      <c r="A350" s="58"/>
      <c r="B350" s="59"/>
      <c r="C350" s="58"/>
      <c r="D350" s="58"/>
    </row>
    <row r="351" spans="1:4" ht="15.75" customHeight="1">
      <c r="A351" s="58"/>
      <c r="B351" s="59"/>
      <c r="C351" s="58"/>
      <c r="D351" s="58"/>
    </row>
    <row r="352" spans="1:4" ht="15.75" customHeight="1">
      <c r="A352" s="58"/>
      <c r="B352" s="59"/>
      <c r="C352" s="58"/>
      <c r="D352" s="58"/>
    </row>
    <row r="353" spans="1:4" ht="15.75" customHeight="1">
      <c r="A353" s="58"/>
      <c r="B353" s="59"/>
      <c r="C353" s="58"/>
      <c r="D353" s="58"/>
    </row>
    <row r="354" spans="1:4" ht="15.75" customHeight="1">
      <c r="A354" s="58"/>
      <c r="B354" s="59"/>
      <c r="C354" s="58"/>
      <c r="D354" s="58"/>
    </row>
    <row r="355" spans="1:4" ht="15.75" customHeight="1">
      <c r="A355" s="58"/>
      <c r="B355" s="59"/>
      <c r="C355" s="58"/>
      <c r="D355" s="58"/>
    </row>
    <row r="356" spans="1:4" ht="15.75" customHeight="1">
      <c r="A356" s="58"/>
      <c r="B356" s="59"/>
      <c r="C356" s="58"/>
      <c r="D356" s="58"/>
    </row>
    <row r="357" spans="1:4" ht="15.75" customHeight="1">
      <c r="A357" s="58"/>
      <c r="B357" s="59"/>
      <c r="C357" s="58"/>
      <c r="D357" s="58"/>
    </row>
    <row r="358" spans="1:4" ht="15.75" customHeight="1">
      <c r="A358" s="58"/>
      <c r="B358" s="59"/>
      <c r="C358" s="58"/>
      <c r="D358" s="58"/>
    </row>
    <row r="359" spans="1:4" ht="15.75" customHeight="1">
      <c r="A359" s="58"/>
      <c r="B359" s="59"/>
      <c r="C359" s="58"/>
      <c r="D359" s="58"/>
    </row>
    <row r="360" spans="1:4" ht="15.75" customHeight="1">
      <c r="A360" s="58"/>
      <c r="B360" s="59"/>
      <c r="C360" s="58"/>
      <c r="D360" s="58"/>
    </row>
    <row r="361" spans="1:4" ht="15.75" customHeight="1">
      <c r="A361" s="58"/>
      <c r="B361" s="59"/>
      <c r="C361" s="58"/>
      <c r="D361" s="58"/>
    </row>
    <row r="362" spans="1:4" ht="15.75" customHeight="1">
      <c r="A362" s="58"/>
      <c r="B362" s="59"/>
      <c r="C362" s="58"/>
      <c r="D362" s="58"/>
    </row>
    <row r="363" spans="1:4" ht="15.75" customHeight="1">
      <c r="A363" s="58"/>
      <c r="B363" s="59"/>
      <c r="C363" s="58"/>
      <c r="D363" s="58"/>
    </row>
    <row r="364" spans="1:4" ht="15.75" customHeight="1">
      <c r="A364" s="58"/>
      <c r="B364" s="59"/>
      <c r="C364" s="58"/>
      <c r="D364" s="58"/>
    </row>
    <row r="365" spans="1:4" ht="15.75" customHeight="1">
      <c r="A365" s="58"/>
      <c r="B365" s="59"/>
      <c r="C365" s="58"/>
      <c r="D365" s="58"/>
    </row>
    <row r="366" spans="1:4" ht="15.75" customHeight="1">
      <c r="A366" s="58"/>
      <c r="B366" s="59"/>
      <c r="C366" s="58"/>
      <c r="D366" s="58"/>
    </row>
    <row r="367" spans="1:4" ht="15.75" customHeight="1">
      <c r="A367" s="58"/>
      <c r="B367" s="59"/>
      <c r="C367" s="58"/>
      <c r="D367" s="58"/>
    </row>
    <row r="368" spans="1:4" ht="15.75" customHeight="1">
      <c r="A368" s="58"/>
      <c r="B368" s="59"/>
      <c r="C368" s="58"/>
      <c r="D368" s="58"/>
    </row>
    <row r="369" spans="1:4" ht="15.75" customHeight="1">
      <c r="A369" s="58"/>
      <c r="B369" s="59"/>
      <c r="C369" s="58"/>
      <c r="D369" s="58"/>
    </row>
    <row r="370" spans="1:4" ht="15.75" customHeight="1">
      <c r="A370" s="58"/>
      <c r="B370" s="59"/>
      <c r="C370" s="58"/>
      <c r="D370" s="58"/>
    </row>
    <row r="371" spans="1:4" ht="15.75" customHeight="1">
      <c r="A371" s="58"/>
      <c r="B371" s="59"/>
      <c r="C371" s="58"/>
      <c r="D371" s="58"/>
    </row>
    <row r="372" spans="1:4" ht="15.75" customHeight="1">
      <c r="A372" s="58"/>
      <c r="B372" s="59"/>
      <c r="C372" s="58"/>
      <c r="D372" s="58"/>
    </row>
    <row r="373" spans="1:4" ht="15.75" customHeight="1">
      <c r="A373" s="58"/>
      <c r="B373" s="59"/>
      <c r="C373" s="58"/>
      <c r="D373" s="58"/>
    </row>
    <row r="374" spans="1:4" ht="15.75" customHeight="1">
      <c r="A374" s="58"/>
      <c r="B374" s="59"/>
      <c r="C374" s="58"/>
      <c r="D374" s="58"/>
    </row>
    <row r="375" spans="1:4" ht="15.75" customHeight="1">
      <c r="A375" s="58"/>
      <c r="B375" s="59"/>
      <c r="C375" s="58"/>
      <c r="D375" s="58"/>
    </row>
    <row r="376" spans="1:4" ht="15.75" customHeight="1">
      <c r="A376" s="58"/>
      <c r="B376" s="59"/>
      <c r="C376" s="58"/>
      <c r="D376" s="58"/>
    </row>
    <row r="377" spans="1:4" ht="15.75" customHeight="1">
      <c r="A377" s="58"/>
      <c r="B377" s="59"/>
      <c r="C377" s="58"/>
      <c r="D377" s="58"/>
    </row>
    <row r="378" spans="1:4" ht="15.75" customHeight="1">
      <c r="A378" s="58"/>
      <c r="B378" s="59"/>
      <c r="C378" s="58"/>
      <c r="D378" s="58"/>
    </row>
    <row r="379" spans="1:4" ht="15.75" customHeight="1">
      <c r="A379" s="58"/>
      <c r="B379" s="59"/>
      <c r="C379" s="58"/>
      <c r="D379" s="58"/>
    </row>
    <row r="380" spans="1:4" ht="15.75" customHeight="1">
      <c r="A380" s="58"/>
      <c r="B380" s="59"/>
      <c r="C380" s="58"/>
      <c r="D380" s="58"/>
    </row>
    <row r="381" spans="1:4" ht="15.75" customHeight="1">
      <c r="A381" s="58"/>
      <c r="B381" s="59"/>
      <c r="C381" s="58"/>
      <c r="D381" s="58"/>
    </row>
    <row r="382" spans="1:4" ht="15.75" customHeight="1">
      <c r="A382" s="58"/>
      <c r="B382" s="59"/>
      <c r="C382" s="58"/>
      <c r="D382" s="58"/>
    </row>
    <row r="383" spans="1:4" ht="15.75" customHeight="1">
      <c r="A383" s="58"/>
      <c r="B383" s="59"/>
      <c r="C383" s="58"/>
      <c r="D383" s="58"/>
    </row>
    <row r="384" spans="1:4" ht="15.75" customHeight="1">
      <c r="A384" s="58"/>
      <c r="B384" s="59"/>
      <c r="C384" s="58"/>
      <c r="D384" s="58"/>
    </row>
    <row r="385" spans="1:4" ht="15.75" customHeight="1">
      <c r="A385" s="58"/>
      <c r="B385" s="59"/>
      <c r="C385" s="58"/>
      <c r="D385" s="58"/>
    </row>
    <row r="386" spans="1:4" ht="15.75" customHeight="1">
      <c r="A386" s="58"/>
      <c r="B386" s="59"/>
      <c r="C386" s="58"/>
      <c r="D386" s="58"/>
    </row>
    <row r="387" spans="1:4" ht="15.75" customHeight="1">
      <c r="A387" s="58"/>
      <c r="B387" s="59"/>
      <c r="C387" s="58"/>
      <c r="D387" s="58"/>
    </row>
    <row r="388" spans="1:4" ht="15.75" customHeight="1">
      <c r="A388" s="58"/>
      <c r="B388" s="59"/>
      <c r="C388" s="58"/>
      <c r="D388" s="58"/>
    </row>
    <row r="389" spans="1:4" ht="15.75" customHeight="1">
      <c r="A389" s="58"/>
      <c r="B389" s="59"/>
      <c r="C389" s="58"/>
      <c r="D389" s="58"/>
    </row>
    <row r="390" spans="1:4" ht="15.75" customHeight="1">
      <c r="A390" s="58"/>
      <c r="B390" s="59"/>
      <c r="C390" s="58"/>
      <c r="D390" s="58"/>
    </row>
    <row r="391" spans="1:4" ht="15.75" customHeight="1">
      <c r="A391" s="58"/>
      <c r="B391" s="59"/>
      <c r="C391" s="58"/>
      <c r="D391" s="58"/>
    </row>
    <row r="392" spans="1:4" ht="15.75" customHeight="1">
      <c r="A392" s="58"/>
      <c r="B392" s="59"/>
      <c r="C392" s="58"/>
      <c r="D392" s="58"/>
    </row>
    <row r="393" spans="1:4" ht="15.75" customHeight="1">
      <c r="A393" s="58"/>
      <c r="B393" s="59"/>
      <c r="C393" s="58"/>
      <c r="D393" s="58"/>
    </row>
    <row r="394" spans="1:4" ht="15.75" customHeight="1">
      <c r="A394" s="58"/>
      <c r="B394" s="59"/>
      <c r="C394" s="58"/>
      <c r="D394" s="58"/>
    </row>
    <row r="395" spans="1:4" ht="15.75" customHeight="1">
      <c r="A395" s="58"/>
      <c r="B395" s="59"/>
      <c r="C395" s="58"/>
      <c r="D395" s="58"/>
    </row>
    <row r="396" spans="1:4" ht="15.75" customHeight="1">
      <c r="A396" s="58"/>
      <c r="B396" s="59"/>
      <c r="C396" s="58"/>
      <c r="D396" s="58"/>
    </row>
    <row r="397" spans="1:4" ht="15.75" customHeight="1">
      <c r="A397" s="58"/>
      <c r="B397" s="59"/>
      <c r="C397" s="58"/>
      <c r="D397" s="58"/>
    </row>
    <row r="398" spans="1:4" ht="15.75" customHeight="1">
      <c r="A398" s="58"/>
      <c r="B398" s="59"/>
      <c r="C398" s="58"/>
      <c r="D398" s="58"/>
    </row>
    <row r="399" spans="1:4" ht="15.75" customHeight="1">
      <c r="A399" s="58"/>
      <c r="B399" s="59"/>
      <c r="C399" s="58"/>
      <c r="D399" s="58"/>
    </row>
    <row r="400" spans="1:4" ht="15.75" customHeight="1">
      <c r="A400" s="58"/>
      <c r="B400" s="59"/>
      <c r="C400" s="58"/>
      <c r="D400" s="58"/>
    </row>
    <row r="401" spans="1:4" ht="15.75" customHeight="1">
      <c r="A401" s="58"/>
      <c r="B401" s="59"/>
      <c r="C401" s="58"/>
      <c r="D401" s="58"/>
    </row>
    <row r="402" spans="1:4" ht="15.75" customHeight="1">
      <c r="A402" s="58"/>
      <c r="B402" s="59"/>
      <c r="C402" s="58"/>
      <c r="D402" s="58"/>
    </row>
    <row r="403" spans="1:4" ht="15.75" customHeight="1">
      <c r="A403" s="58"/>
      <c r="B403" s="59"/>
      <c r="C403" s="58"/>
      <c r="D403" s="58"/>
    </row>
    <row r="404" spans="1:4" ht="15.75" customHeight="1">
      <c r="A404" s="58"/>
      <c r="B404" s="59"/>
      <c r="C404" s="58"/>
      <c r="D404" s="58"/>
    </row>
    <row r="405" spans="1:4" ht="15.75" customHeight="1">
      <c r="A405" s="58"/>
      <c r="B405" s="59"/>
      <c r="C405" s="58"/>
      <c r="D405" s="58"/>
    </row>
    <row r="406" spans="1:4" ht="15.75" customHeight="1">
      <c r="A406" s="58"/>
      <c r="B406" s="59"/>
      <c r="C406" s="58"/>
      <c r="D406" s="58"/>
    </row>
    <row r="407" spans="1:4" ht="15.75" customHeight="1">
      <c r="A407" s="58"/>
      <c r="B407" s="59"/>
      <c r="C407" s="58"/>
      <c r="D407" s="58"/>
    </row>
    <row r="408" spans="1:4" ht="15.75" customHeight="1">
      <c r="A408" s="58"/>
      <c r="B408" s="59"/>
      <c r="C408" s="58"/>
      <c r="D408" s="58"/>
    </row>
    <row r="409" spans="1:4" ht="15.75" customHeight="1">
      <c r="A409" s="58"/>
      <c r="B409" s="59"/>
      <c r="C409" s="58"/>
      <c r="D409" s="58"/>
    </row>
    <row r="410" spans="1:4" ht="15.75" customHeight="1">
      <c r="A410" s="58"/>
      <c r="B410" s="59"/>
      <c r="C410" s="58"/>
      <c r="D410" s="58"/>
    </row>
    <row r="411" spans="1:4" ht="15.75" customHeight="1">
      <c r="A411" s="58"/>
      <c r="B411" s="59"/>
      <c r="C411" s="58"/>
      <c r="D411" s="58"/>
    </row>
    <row r="412" spans="1:4" ht="15.75" customHeight="1">
      <c r="A412" s="58"/>
      <c r="B412" s="59"/>
      <c r="C412" s="58"/>
      <c r="D412" s="58"/>
    </row>
    <row r="413" spans="1:4" ht="15.75" customHeight="1">
      <c r="A413" s="58"/>
      <c r="B413" s="59"/>
      <c r="C413" s="58"/>
      <c r="D413" s="58"/>
    </row>
    <row r="414" spans="1:4" ht="15.75" customHeight="1">
      <c r="A414" s="58"/>
      <c r="B414" s="59"/>
      <c r="C414" s="58"/>
      <c r="D414" s="58"/>
    </row>
    <row r="415" spans="1:4" ht="15.75" customHeight="1">
      <c r="A415" s="58"/>
      <c r="B415" s="59"/>
      <c r="C415" s="58"/>
      <c r="D415" s="58"/>
    </row>
    <row r="416" spans="1:4" ht="15.75" customHeight="1">
      <c r="A416" s="58"/>
      <c r="B416" s="59"/>
      <c r="C416" s="58"/>
      <c r="D416" s="58"/>
    </row>
    <row r="417" spans="1:4" ht="15.75" customHeight="1">
      <c r="A417" s="58"/>
      <c r="B417" s="59"/>
      <c r="C417" s="58"/>
      <c r="D417" s="58"/>
    </row>
    <row r="418" spans="1:4" ht="15.75" customHeight="1">
      <c r="A418" s="58"/>
      <c r="B418" s="59"/>
      <c r="C418" s="58"/>
      <c r="D418" s="58"/>
    </row>
    <row r="419" spans="1:4" ht="15.75" customHeight="1">
      <c r="A419" s="58"/>
      <c r="B419" s="59"/>
      <c r="C419" s="58"/>
      <c r="D419" s="58"/>
    </row>
    <row r="420" spans="1:4" ht="15.75" customHeight="1">
      <c r="A420" s="58"/>
      <c r="B420" s="59"/>
      <c r="C420" s="58"/>
      <c r="D420" s="58"/>
    </row>
    <row r="421" spans="1:4" ht="15.75" customHeight="1">
      <c r="A421" s="58"/>
      <c r="B421" s="59"/>
      <c r="C421" s="58"/>
      <c r="D421" s="58"/>
    </row>
    <row r="422" spans="1:4" ht="15.75" customHeight="1">
      <c r="A422" s="58"/>
      <c r="B422" s="59"/>
      <c r="C422" s="58"/>
      <c r="D422" s="58"/>
    </row>
    <row r="423" spans="1:4" ht="15.75" customHeight="1">
      <c r="A423" s="58"/>
      <c r="B423" s="59"/>
      <c r="C423" s="58"/>
      <c r="D423" s="58"/>
    </row>
    <row r="424" spans="1:4" ht="15.75" customHeight="1">
      <c r="A424" s="58"/>
      <c r="B424" s="59"/>
      <c r="C424" s="58"/>
      <c r="D424" s="58"/>
    </row>
    <row r="425" spans="1:4" ht="15.75" customHeight="1">
      <c r="A425" s="58"/>
      <c r="B425" s="59"/>
      <c r="C425" s="58"/>
      <c r="D425" s="58"/>
    </row>
    <row r="426" spans="1:4" ht="15.75" customHeight="1">
      <c r="A426" s="58"/>
      <c r="B426" s="59"/>
      <c r="C426" s="58"/>
      <c r="D426" s="58"/>
    </row>
    <row r="427" spans="1:4" ht="15.75" customHeight="1">
      <c r="A427" s="58"/>
      <c r="B427" s="59"/>
      <c r="C427" s="58"/>
      <c r="D427" s="58"/>
    </row>
    <row r="428" spans="1:4" ht="15.75" customHeight="1">
      <c r="A428" s="58"/>
      <c r="B428" s="59"/>
      <c r="C428" s="58"/>
      <c r="D428" s="58"/>
    </row>
    <row r="429" spans="1:4" ht="15.75" customHeight="1">
      <c r="A429" s="58"/>
      <c r="B429" s="59"/>
      <c r="C429" s="58"/>
      <c r="D429" s="58"/>
    </row>
    <row r="430" spans="1:4" ht="15.75" customHeight="1">
      <c r="A430" s="58"/>
      <c r="B430" s="59"/>
      <c r="C430" s="58"/>
      <c r="D430" s="58"/>
    </row>
    <row r="431" spans="1:4" ht="15.75" customHeight="1">
      <c r="A431" s="58"/>
      <c r="B431" s="59"/>
      <c r="C431" s="58"/>
      <c r="D431" s="58"/>
    </row>
    <row r="432" spans="1:4" ht="15.75" customHeight="1">
      <c r="A432" s="58"/>
      <c r="B432" s="59"/>
      <c r="C432" s="58"/>
      <c r="D432" s="58"/>
    </row>
    <row r="433" spans="1:4" ht="15.75" customHeight="1">
      <c r="A433" s="58"/>
      <c r="B433" s="59"/>
      <c r="C433" s="58"/>
      <c r="D433" s="58"/>
    </row>
    <row r="434" spans="1:4" ht="15.75" customHeight="1">
      <c r="A434" s="58"/>
      <c r="B434" s="59"/>
      <c r="C434" s="58"/>
      <c r="D434" s="58"/>
    </row>
    <row r="435" spans="1:4" ht="15.75" customHeight="1">
      <c r="A435" s="58"/>
      <c r="B435" s="59"/>
      <c r="C435" s="58"/>
      <c r="D435" s="58"/>
    </row>
    <row r="436" spans="1:4" ht="15.75" customHeight="1">
      <c r="A436" s="58"/>
      <c r="B436" s="59"/>
      <c r="C436" s="58"/>
      <c r="D436" s="58"/>
    </row>
    <row r="437" spans="1:4" ht="15.75" customHeight="1">
      <c r="A437" s="58"/>
      <c r="B437" s="59"/>
      <c r="C437" s="58"/>
      <c r="D437" s="58"/>
    </row>
    <row r="438" spans="1:4" ht="15.75" customHeight="1">
      <c r="A438" s="58"/>
      <c r="B438" s="59"/>
      <c r="C438" s="58"/>
      <c r="D438" s="58"/>
    </row>
    <row r="439" spans="1:4" ht="15.75" customHeight="1">
      <c r="A439" s="58"/>
      <c r="B439" s="59"/>
      <c r="C439" s="58"/>
      <c r="D439" s="58"/>
    </row>
    <row r="440" spans="1:4" ht="15.75" customHeight="1">
      <c r="A440" s="58"/>
      <c r="B440" s="59"/>
      <c r="C440" s="58"/>
      <c r="D440" s="58"/>
    </row>
    <row r="441" spans="1:4" ht="15.75" customHeight="1">
      <c r="A441" s="58"/>
      <c r="B441" s="59"/>
      <c r="C441" s="58"/>
      <c r="D441" s="58"/>
    </row>
    <row r="442" spans="1:4" ht="15.75" customHeight="1">
      <c r="A442" s="58"/>
      <c r="B442" s="59"/>
      <c r="C442" s="58"/>
      <c r="D442" s="58"/>
    </row>
    <row r="443" spans="1:4" ht="15.75" customHeight="1">
      <c r="A443" s="58"/>
      <c r="B443" s="59"/>
      <c r="C443" s="58"/>
      <c r="D443" s="58"/>
    </row>
    <row r="444" spans="1:4" ht="15.75" customHeight="1">
      <c r="A444" s="58"/>
      <c r="B444" s="59"/>
      <c r="C444" s="58"/>
      <c r="D444" s="58"/>
    </row>
    <row r="445" spans="1:4" ht="15.75" customHeight="1">
      <c r="A445" s="58"/>
      <c r="B445" s="59"/>
      <c r="C445" s="58"/>
      <c r="D445" s="58"/>
    </row>
    <row r="446" spans="1:4" ht="15.75" customHeight="1">
      <c r="A446" s="58"/>
      <c r="B446" s="59"/>
      <c r="C446" s="58"/>
      <c r="D446" s="58"/>
    </row>
    <row r="447" spans="1:4" ht="15.75" customHeight="1">
      <c r="A447" s="58"/>
      <c r="B447" s="59"/>
      <c r="C447" s="58"/>
      <c r="D447" s="58"/>
    </row>
    <row r="448" spans="1:4" ht="15.75" customHeight="1">
      <c r="A448" s="58"/>
      <c r="B448" s="59"/>
      <c r="C448" s="58"/>
      <c r="D448" s="58"/>
    </row>
    <row r="449" spans="1:4" ht="15.75" customHeight="1">
      <c r="A449" s="58"/>
      <c r="B449" s="59"/>
      <c r="C449" s="58"/>
      <c r="D449" s="58"/>
    </row>
    <row r="450" spans="1:4" ht="15.75" customHeight="1">
      <c r="A450" s="58"/>
      <c r="B450" s="59"/>
      <c r="C450" s="58"/>
      <c r="D450" s="58"/>
    </row>
    <row r="451" spans="1:4" ht="15.75" customHeight="1">
      <c r="A451" s="58"/>
      <c r="B451" s="59"/>
      <c r="C451" s="58"/>
      <c r="D451" s="58"/>
    </row>
    <row r="452" spans="1:4" ht="15.75" customHeight="1">
      <c r="A452" s="58"/>
      <c r="B452" s="59"/>
      <c r="C452" s="58"/>
      <c r="D452" s="58"/>
    </row>
    <row r="453" spans="1:4" ht="15.75" customHeight="1">
      <c r="A453" s="58"/>
      <c r="B453" s="59"/>
      <c r="C453" s="58"/>
      <c r="D453" s="58"/>
    </row>
    <row r="454" spans="1:4" ht="15.75" customHeight="1">
      <c r="A454" s="58"/>
      <c r="B454" s="59"/>
      <c r="C454" s="58"/>
      <c r="D454" s="58"/>
    </row>
    <row r="455" spans="1:4" ht="15.75" customHeight="1">
      <c r="A455" s="58"/>
      <c r="B455" s="59"/>
      <c r="C455" s="58"/>
      <c r="D455" s="58"/>
    </row>
    <row r="456" spans="1:4" ht="15.75" customHeight="1">
      <c r="A456" s="58"/>
      <c r="B456" s="59"/>
      <c r="C456" s="58"/>
      <c r="D456" s="58"/>
    </row>
    <row r="457" spans="1:4" ht="15.75" customHeight="1">
      <c r="A457" s="58"/>
      <c r="B457" s="59"/>
      <c r="C457" s="58"/>
      <c r="D457" s="58"/>
    </row>
    <row r="458" spans="1:4" ht="15.75" customHeight="1">
      <c r="A458" s="58"/>
      <c r="B458" s="59"/>
      <c r="C458" s="58"/>
      <c r="D458" s="58"/>
    </row>
    <row r="459" spans="1:4" ht="15.75" customHeight="1">
      <c r="A459" s="58"/>
      <c r="B459" s="59"/>
      <c r="C459" s="58"/>
      <c r="D459" s="58"/>
    </row>
    <row r="460" spans="1:4" ht="15.75" customHeight="1">
      <c r="A460" s="58"/>
      <c r="B460" s="59"/>
      <c r="C460" s="58"/>
      <c r="D460" s="58"/>
    </row>
    <row r="461" spans="1:4" ht="15.75" customHeight="1">
      <c r="A461" s="58"/>
      <c r="B461" s="59"/>
      <c r="C461" s="58"/>
      <c r="D461" s="58"/>
    </row>
    <row r="462" spans="1:4" ht="15.75" customHeight="1">
      <c r="A462" s="58"/>
      <c r="B462" s="59"/>
      <c r="C462" s="58"/>
      <c r="D462" s="58"/>
    </row>
    <row r="463" spans="1:4" ht="15.75" customHeight="1">
      <c r="A463" s="58"/>
      <c r="B463" s="59"/>
      <c r="C463" s="58"/>
      <c r="D463" s="58"/>
    </row>
    <row r="464" spans="1:4" ht="15.75" customHeight="1">
      <c r="A464" s="58"/>
      <c r="B464" s="59"/>
      <c r="C464" s="58"/>
      <c r="D464" s="58"/>
    </row>
    <row r="465" spans="1:4" ht="15.75" customHeight="1">
      <c r="A465" s="58"/>
      <c r="B465" s="59"/>
      <c r="C465" s="58"/>
      <c r="D465" s="58"/>
    </row>
    <row r="466" spans="1:4" ht="15.75" customHeight="1">
      <c r="A466" s="58"/>
      <c r="B466" s="59"/>
      <c r="C466" s="58"/>
      <c r="D466" s="58"/>
    </row>
    <row r="467" spans="1:4" ht="15.75" customHeight="1">
      <c r="A467" s="58"/>
      <c r="B467" s="59"/>
      <c r="C467" s="58"/>
      <c r="D467" s="58"/>
    </row>
    <row r="468" spans="1:4" ht="15.75" customHeight="1">
      <c r="A468" s="58"/>
      <c r="B468" s="59"/>
      <c r="C468" s="58"/>
      <c r="D468" s="58"/>
    </row>
    <row r="469" spans="1:4" ht="15.75" customHeight="1">
      <c r="A469" s="58"/>
      <c r="B469" s="59"/>
      <c r="C469" s="58"/>
      <c r="D469" s="58"/>
    </row>
    <row r="470" spans="1:4" ht="15.75" customHeight="1">
      <c r="A470" s="58"/>
      <c r="B470" s="59"/>
      <c r="C470" s="58"/>
      <c r="D470" s="58"/>
    </row>
    <row r="471" spans="1:4" ht="15.75" customHeight="1">
      <c r="A471" s="58"/>
      <c r="B471" s="59"/>
      <c r="C471" s="58"/>
      <c r="D471" s="58"/>
    </row>
    <row r="472" spans="1:4" ht="15.75" customHeight="1">
      <c r="A472" s="58"/>
      <c r="B472" s="59"/>
      <c r="C472" s="58"/>
      <c r="D472" s="58"/>
    </row>
    <row r="473" spans="1:4" ht="15.75" customHeight="1">
      <c r="A473" s="58"/>
      <c r="B473" s="59"/>
      <c r="C473" s="58"/>
      <c r="D473" s="58"/>
    </row>
    <row r="474" spans="1:4" ht="15.75" customHeight="1">
      <c r="A474" s="58"/>
      <c r="B474" s="59"/>
      <c r="C474" s="58"/>
      <c r="D474" s="58"/>
    </row>
    <row r="475" spans="1:4" ht="15.75" customHeight="1">
      <c r="A475" s="58"/>
      <c r="B475" s="59"/>
      <c r="C475" s="58"/>
      <c r="D475" s="58"/>
    </row>
    <row r="476" spans="1:4" ht="15.75" customHeight="1">
      <c r="A476" s="58"/>
      <c r="B476" s="59"/>
      <c r="C476" s="58"/>
      <c r="D476" s="58"/>
    </row>
    <row r="477" spans="1:4" ht="15.75" customHeight="1">
      <c r="A477" s="58"/>
      <c r="B477" s="59"/>
      <c r="C477" s="58"/>
      <c r="D477" s="58"/>
    </row>
    <row r="478" spans="1:4" ht="15.75" customHeight="1">
      <c r="A478" s="58"/>
      <c r="B478" s="59"/>
      <c r="C478" s="58"/>
      <c r="D478" s="58"/>
    </row>
    <row r="479" spans="1:4" ht="15.75" customHeight="1">
      <c r="A479" s="58"/>
      <c r="B479" s="59"/>
      <c r="C479" s="58"/>
      <c r="D479" s="58"/>
    </row>
    <row r="480" spans="1:4" ht="15.75" customHeight="1">
      <c r="A480" s="58"/>
      <c r="B480" s="59"/>
      <c r="C480" s="58"/>
      <c r="D480" s="58"/>
    </row>
    <row r="481" spans="1:4" ht="15.75" customHeight="1">
      <c r="A481" s="58"/>
      <c r="B481" s="59"/>
      <c r="C481" s="58"/>
      <c r="D481" s="58"/>
    </row>
    <row r="482" spans="1:4" ht="15.75" customHeight="1">
      <c r="A482" s="58"/>
      <c r="B482" s="59"/>
      <c r="C482" s="58"/>
      <c r="D482" s="58"/>
    </row>
    <row r="483" spans="1:4" ht="15.75" customHeight="1">
      <c r="A483" s="58"/>
      <c r="B483" s="59"/>
      <c r="C483" s="58"/>
      <c r="D483" s="58"/>
    </row>
    <row r="484" spans="1:4" ht="15.75" customHeight="1">
      <c r="A484" s="58"/>
      <c r="B484" s="59"/>
      <c r="C484" s="58"/>
      <c r="D484" s="58"/>
    </row>
    <row r="485" spans="1:4" ht="15.75" customHeight="1">
      <c r="A485" s="58"/>
      <c r="B485" s="59"/>
      <c r="C485" s="58"/>
      <c r="D485" s="58"/>
    </row>
    <row r="486" spans="1:4" ht="15.75" customHeight="1">
      <c r="A486" s="58"/>
      <c r="B486" s="59"/>
      <c r="C486" s="58"/>
      <c r="D486" s="58"/>
    </row>
    <row r="487" spans="1:4" ht="15.75" customHeight="1">
      <c r="A487" s="58"/>
      <c r="B487" s="59"/>
      <c r="C487" s="58"/>
      <c r="D487" s="58"/>
    </row>
    <row r="488" spans="1:4" ht="15.75" customHeight="1">
      <c r="A488" s="58"/>
      <c r="B488" s="59"/>
      <c r="C488" s="58"/>
      <c r="D488" s="58"/>
    </row>
    <row r="489" spans="1:4" ht="15.75" customHeight="1">
      <c r="A489" s="58"/>
      <c r="B489" s="59"/>
      <c r="C489" s="58"/>
      <c r="D489" s="58"/>
    </row>
    <row r="490" spans="1:4" ht="15.75" customHeight="1">
      <c r="A490" s="58"/>
      <c r="B490" s="59"/>
      <c r="C490" s="58"/>
      <c r="D490" s="58"/>
    </row>
    <row r="491" spans="1:4" ht="15.75" customHeight="1">
      <c r="A491" s="58"/>
      <c r="B491" s="59"/>
      <c r="C491" s="58"/>
      <c r="D491" s="58"/>
    </row>
    <row r="492" spans="1:4" ht="15.75" customHeight="1">
      <c r="A492" s="58"/>
      <c r="B492" s="59"/>
      <c r="C492" s="58"/>
      <c r="D492" s="58"/>
    </row>
    <row r="493" spans="1:4" ht="15.75" customHeight="1">
      <c r="A493" s="58"/>
      <c r="B493" s="59"/>
      <c r="C493" s="58"/>
      <c r="D493" s="58"/>
    </row>
    <row r="494" spans="1:4" ht="15.75" customHeight="1">
      <c r="A494" s="58"/>
      <c r="B494" s="59"/>
      <c r="C494" s="58"/>
      <c r="D494" s="58"/>
    </row>
    <row r="495" spans="1:4" ht="15.75" customHeight="1">
      <c r="A495" s="58"/>
      <c r="B495" s="59"/>
      <c r="C495" s="58"/>
      <c r="D495" s="58"/>
    </row>
    <row r="496" spans="1:4" ht="15.75" customHeight="1">
      <c r="A496" s="58"/>
      <c r="B496" s="59"/>
      <c r="C496" s="58"/>
      <c r="D496" s="58"/>
    </row>
    <row r="497" spans="1:4" ht="15.75" customHeight="1">
      <c r="A497" s="58"/>
      <c r="B497" s="59"/>
      <c r="C497" s="58"/>
      <c r="D497" s="58"/>
    </row>
    <row r="498" spans="1:4" ht="15.75" customHeight="1">
      <c r="A498" s="58"/>
      <c r="B498" s="59"/>
      <c r="C498" s="58"/>
      <c r="D498" s="58"/>
    </row>
    <row r="499" spans="1:4" ht="15.75" customHeight="1">
      <c r="A499" s="58"/>
      <c r="B499" s="59"/>
      <c r="C499" s="58"/>
      <c r="D499" s="58"/>
    </row>
    <row r="500" spans="1:4" ht="15.75" customHeight="1">
      <c r="A500" s="58"/>
      <c r="B500" s="59"/>
      <c r="C500" s="58"/>
      <c r="D500" s="58"/>
    </row>
    <row r="501" spans="1:4" ht="15.75" customHeight="1">
      <c r="A501" s="58"/>
      <c r="B501" s="59"/>
      <c r="C501" s="58"/>
      <c r="D501" s="58"/>
    </row>
    <row r="502" spans="1:4" ht="15.75" customHeight="1">
      <c r="A502" s="58"/>
      <c r="B502" s="59"/>
      <c r="C502" s="58"/>
      <c r="D502" s="58"/>
    </row>
    <row r="503" spans="1:4" ht="15.75" customHeight="1">
      <c r="A503" s="58"/>
      <c r="B503" s="59"/>
      <c r="C503" s="58"/>
      <c r="D503" s="58"/>
    </row>
    <row r="504" spans="1:4" ht="15.75" customHeight="1">
      <c r="A504" s="58"/>
      <c r="B504" s="59"/>
      <c r="C504" s="58"/>
      <c r="D504" s="58"/>
    </row>
    <row r="505" spans="1:4" ht="15.75" customHeight="1">
      <c r="A505" s="58"/>
      <c r="B505" s="59"/>
      <c r="C505" s="58"/>
      <c r="D505" s="58"/>
    </row>
    <row r="506" spans="1:4" ht="15.75" customHeight="1">
      <c r="A506" s="58"/>
      <c r="B506" s="59"/>
      <c r="C506" s="58"/>
      <c r="D506" s="58"/>
    </row>
    <row r="507" spans="1:4" ht="15.75" customHeight="1">
      <c r="A507" s="58"/>
      <c r="B507" s="59"/>
      <c r="C507" s="58"/>
      <c r="D507" s="58"/>
    </row>
    <row r="508" spans="1:4" ht="15.75" customHeight="1">
      <c r="A508" s="58"/>
      <c r="B508" s="59"/>
      <c r="C508" s="58"/>
      <c r="D508" s="58"/>
    </row>
    <row r="509" spans="1:4" ht="15.75" customHeight="1">
      <c r="A509" s="58"/>
      <c r="B509" s="59"/>
      <c r="C509" s="58"/>
      <c r="D509" s="58"/>
    </row>
    <row r="510" spans="1:4" ht="15.75" customHeight="1">
      <c r="A510" s="58"/>
      <c r="B510" s="59"/>
      <c r="C510" s="58"/>
      <c r="D510" s="58"/>
    </row>
    <row r="511" spans="1:4" ht="15.75" customHeight="1">
      <c r="A511" s="58"/>
      <c r="B511" s="59"/>
      <c r="C511" s="58"/>
      <c r="D511" s="58"/>
    </row>
    <row r="512" spans="1:4" ht="15.75" customHeight="1">
      <c r="A512" s="58"/>
      <c r="B512" s="59"/>
      <c r="C512" s="58"/>
      <c r="D512" s="58"/>
    </row>
    <row r="513" spans="1:4" ht="15.75" customHeight="1">
      <c r="A513" s="58"/>
      <c r="B513" s="59"/>
      <c r="C513" s="58"/>
      <c r="D513" s="58"/>
    </row>
    <row r="514" spans="1:4" ht="15.75" customHeight="1">
      <c r="A514" s="58"/>
      <c r="B514" s="59"/>
      <c r="C514" s="58"/>
      <c r="D514" s="58"/>
    </row>
    <row r="515" spans="1:4" ht="15.75" customHeight="1">
      <c r="A515" s="58"/>
      <c r="B515" s="59"/>
      <c r="C515" s="58"/>
      <c r="D515" s="58"/>
    </row>
    <row r="516" spans="1:4" ht="15.75" customHeight="1">
      <c r="A516" s="58"/>
      <c r="B516" s="59"/>
      <c r="C516" s="58"/>
      <c r="D516" s="58"/>
    </row>
    <row r="517" spans="1:4" ht="15.75" customHeight="1">
      <c r="A517" s="58"/>
      <c r="B517" s="59"/>
      <c r="C517" s="58"/>
      <c r="D517" s="58"/>
    </row>
    <row r="518" spans="1:4" ht="15.75" customHeight="1">
      <c r="A518" s="58"/>
      <c r="B518" s="59"/>
      <c r="C518" s="58"/>
      <c r="D518" s="58"/>
    </row>
    <row r="519" spans="1:4" ht="15.75" customHeight="1">
      <c r="A519" s="58"/>
      <c r="B519" s="59"/>
      <c r="C519" s="58"/>
      <c r="D519" s="58"/>
    </row>
    <row r="520" spans="1:4" ht="15.75" customHeight="1">
      <c r="A520" s="58"/>
      <c r="B520" s="59"/>
      <c r="C520" s="58"/>
      <c r="D520" s="58"/>
    </row>
    <row r="521" spans="1:4" ht="15.75" customHeight="1">
      <c r="A521" s="58"/>
      <c r="B521" s="59"/>
      <c r="C521" s="58"/>
      <c r="D521" s="58"/>
    </row>
    <row r="522" spans="1:4" ht="15.75" customHeight="1">
      <c r="A522" s="58"/>
      <c r="B522" s="59"/>
      <c r="C522" s="58"/>
      <c r="D522" s="58"/>
    </row>
    <row r="523" spans="1:4" ht="15.75" customHeight="1">
      <c r="A523" s="58"/>
      <c r="B523" s="59"/>
      <c r="C523" s="58"/>
      <c r="D523" s="58"/>
    </row>
    <row r="524" spans="1:4" ht="15.75" customHeight="1">
      <c r="A524" s="58"/>
      <c r="B524" s="59"/>
      <c r="C524" s="58"/>
      <c r="D524" s="58"/>
    </row>
    <row r="525" spans="1:4" ht="15.75" customHeight="1">
      <c r="A525" s="58"/>
      <c r="B525" s="59"/>
      <c r="C525" s="58"/>
      <c r="D525" s="58"/>
    </row>
    <row r="526" spans="1:4" ht="15.75" customHeight="1">
      <c r="A526" s="58"/>
      <c r="B526" s="59"/>
      <c r="C526" s="58"/>
      <c r="D526" s="58"/>
    </row>
    <row r="527" spans="1:4" ht="15.75" customHeight="1">
      <c r="A527" s="58"/>
      <c r="B527" s="59"/>
      <c r="C527" s="58"/>
      <c r="D527" s="58"/>
    </row>
    <row r="528" spans="1:4" ht="15.75" customHeight="1">
      <c r="A528" s="58"/>
      <c r="B528" s="59"/>
      <c r="C528" s="58"/>
      <c r="D528" s="58"/>
    </row>
    <row r="529" spans="1:4" ht="15.75" customHeight="1">
      <c r="A529" s="58"/>
      <c r="B529" s="59"/>
      <c r="C529" s="58"/>
      <c r="D529" s="58"/>
    </row>
    <row r="530" spans="1:4" ht="15.75" customHeight="1">
      <c r="A530" s="58"/>
      <c r="B530" s="59"/>
      <c r="C530" s="58"/>
      <c r="D530" s="58"/>
    </row>
    <row r="531" spans="1:4" ht="15.75" customHeight="1">
      <c r="A531" s="58"/>
      <c r="B531" s="59"/>
      <c r="C531" s="58"/>
      <c r="D531" s="58"/>
    </row>
    <row r="532" spans="1:4" ht="15.75" customHeight="1">
      <c r="A532" s="58"/>
      <c r="B532" s="59"/>
      <c r="C532" s="58"/>
      <c r="D532" s="58"/>
    </row>
    <row r="533" spans="1:4" ht="15.75" customHeight="1">
      <c r="A533" s="58"/>
      <c r="B533" s="59"/>
      <c r="C533" s="58"/>
      <c r="D533" s="58"/>
    </row>
    <row r="534" spans="1:4" ht="15.75" customHeight="1">
      <c r="A534" s="58"/>
      <c r="B534" s="59"/>
      <c r="C534" s="58"/>
      <c r="D534" s="58"/>
    </row>
    <row r="535" spans="1:4" ht="15.75" customHeight="1">
      <c r="A535" s="58"/>
      <c r="B535" s="59"/>
      <c r="C535" s="58"/>
      <c r="D535" s="58"/>
    </row>
    <row r="536" spans="1:4" ht="15.75" customHeight="1">
      <c r="A536" s="58"/>
      <c r="B536" s="59"/>
      <c r="C536" s="58"/>
      <c r="D536" s="58"/>
    </row>
    <row r="537" spans="1:4" ht="15.75" customHeight="1">
      <c r="A537" s="58"/>
      <c r="B537" s="59"/>
      <c r="C537" s="58"/>
      <c r="D537" s="58"/>
    </row>
    <row r="538" spans="1:4" ht="15.75" customHeight="1">
      <c r="A538" s="58"/>
      <c r="B538" s="59"/>
      <c r="C538" s="58"/>
      <c r="D538" s="58"/>
    </row>
    <row r="539" spans="1:4" ht="15.75" customHeight="1">
      <c r="A539" s="58"/>
      <c r="B539" s="59"/>
      <c r="C539" s="58"/>
      <c r="D539" s="58"/>
    </row>
    <row r="540" spans="1:4" ht="15.75" customHeight="1">
      <c r="A540" s="58"/>
      <c r="B540" s="59"/>
      <c r="C540" s="58"/>
      <c r="D540" s="58"/>
    </row>
    <row r="541" spans="1:4" ht="15.75" customHeight="1">
      <c r="A541" s="58"/>
      <c r="B541" s="59"/>
      <c r="C541" s="58"/>
      <c r="D541" s="58"/>
    </row>
    <row r="542" spans="1:4" ht="15.75" customHeight="1">
      <c r="A542" s="58"/>
      <c r="B542" s="59"/>
      <c r="C542" s="58"/>
      <c r="D542" s="58"/>
    </row>
    <row r="543" spans="1:4" ht="15.75" customHeight="1">
      <c r="A543" s="58"/>
      <c r="B543" s="59"/>
      <c r="C543" s="58"/>
      <c r="D543" s="58"/>
    </row>
    <row r="544" spans="1:4" ht="15.75" customHeight="1">
      <c r="A544" s="58"/>
      <c r="B544" s="59"/>
      <c r="C544" s="58"/>
      <c r="D544" s="58"/>
    </row>
    <row r="545" spans="1:4" ht="15.75" customHeight="1">
      <c r="A545" s="58"/>
      <c r="B545" s="59"/>
      <c r="C545" s="58"/>
      <c r="D545" s="58"/>
    </row>
    <row r="546" spans="1:4" ht="15.75" customHeight="1">
      <c r="A546" s="58"/>
      <c r="B546" s="59"/>
      <c r="C546" s="58"/>
      <c r="D546" s="58"/>
    </row>
    <row r="547" spans="1:4" ht="15.75" customHeight="1">
      <c r="A547" s="58"/>
      <c r="B547" s="59"/>
      <c r="C547" s="58"/>
      <c r="D547" s="58"/>
    </row>
    <row r="548" spans="1:4" ht="15.75" customHeight="1">
      <c r="A548" s="58"/>
      <c r="B548" s="59"/>
      <c r="C548" s="58"/>
      <c r="D548" s="58"/>
    </row>
    <row r="549" spans="1:4" ht="15.75" customHeight="1">
      <c r="A549" s="58"/>
      <c r="B549" s="59"/>
      <c r="C549" s="58"/>
      <c r="D549" s="58"/>
    </row>
    <row r="550" spans="1:4" ht="15.75" customHeight="1">
      <c r="A550" s="58"/>
      <c r="B550" s="59"/>
      <c r="C550" s="58"/>
      <c r="D550" s="58"/>
    </row>
    <row r="551" spans="1:4" ht="15.75" customHeight="1">
      <c r="A551" s="58"/>
      <c r="B551" s="59"/>
      <c r="C551" s="58"/>
      <c r="D551" s="58"/>
    </row>
    <row r="552" spans="1:4" ht="15.75" customHeight="1">
      <c r="A552" s="58"/>
      <c r="B552" s="59"/>
      <c r="C552" s="58"/>
      <c r="D552" s="58"/>
    </row>
    <row r="553" spans="1:4" ht="15.75" customHeight="1">
      <c r="A553" s="58"/>
      <c r="B553" s="59"/>
      <c r="C553" s="58"/>
      <c r="D553" s="58"/>
    </row>
    <row r="554" spans="1:4" ht="15.75" customHeight="1">
      <c r="A554" s="58"/>
      <c r="B554" s="59"/>
      <c r="C554" s="58"/>
      <c r="D554" s="58"/>
    </row>
    <row r="555" spans="1:4" ht="15.75" customHeight="1">
      <c r="A555" s="58"/>
      <c r="B555" s="59"/>
      <c r="C555" s="58"/>
      <c r="D555" s="58"/>
    </row>
    <row r="556" spans="1:4" ht="15.75" customHeight="1">
      <c r="A556" s="58"/>
      <c r="B556" s="59"/>
      <c r="C556" s="58"/>
      <c r="D556" s="58"/>
    </row>
    <row r="557" spans="1:4" ht="15.75" customHeight="1">
      <c r="A557" s="58"/>
      <c r="B557" s="59"/>
      <c r="C557" s="58"/>
      <c r="D557" s="58"/>
    </row>
    <row r="558" spans="1:4" ht="15.75" customHeight="1">
      <c r="A558" s="58"/>
      <c r="B558" s="59"/>
      <c r="C558" s="58"/>
      <c r="D558" s="58"/>
    </row>
    <row r="559" spans="1:4" ht="15.75" customHeight="1">
      <c r="A559" s="58"/>
      <c r="B559" s="59"/>
      <c r="C559" s="58"/>
      <c r="D559" s="58"/>
    </row>
    <row r="560" spans="1:4" ht="15.75" customHeight="1">
      <c r="A560" s="58"/>
      <c r="B560" s="59"/>
      <c r="C560" s="58"/>
      <c r="D560" s="58"/>
    </row>
    <row r="561" spans="1:4" ht="15.75" customHeight="1">
      <c r="A561" s="58"/>
      <c r="B561" s="59"/>
      <c r="C561" s="58"/>
      <c r="D561" s="58"/>
    </row>
    <row r="562" spans="1:4" ht="15.75" customHeight="1">
      <c r="A562" s="58"/>
      <c r="B562" s="59"/>
      <c r="C562" s="58"/>
      <c r="D562" s="58"/>
    </row>
    <row r="563" spans="1:4" ht="15.75" customHeight="1">
      <c r="A563" s="58"/>
      <c r="B563" s="59"/>
      <c r="C563" s="58"/>
      <c r="D563" s="58"/>
    </row>
    <row r="564" spans="1:4" ht="15.75" customHeight="1">
      <c r="A564" s="58"/>
      <c r="B564" s="59"/>
      <c r="C564" s="58"/>
      <c r="D564" s="58"/>
    </row>
    <row r="565" spans="1:4" ht="15.75" customHeight="1">
      <c r="A565" s="58"/>
      <c r="B565" s="59"/>
      <c r="C565" s="58"/>
      <c r="D565" s="58"/>
    </row>
    <row r="566" spans="1:4" ht="15.75" customHeight="1">
      <c r="A566" s="58"/>
      <c r="B566" s="59"/>
      <c r="C566" s="58"/>
      <c r="D566" s="58"/>
    </row>
    <row r="567" spans="1:4" ht="15.75" customHeight="1">
      <c r="A567" s="58"/>
      <c r="B567" s="59"/>
      <c r="C567" s="58"/>
      <c r="D567" s="58"/>
    </row>
    <row r="568" spans="1:4" ht="15.75" customHeight="1">
      <c r="A568" s="58"/>
      <c r="B568" s="59"/>
      <c r="C568" s="58"/>
      <c r="D568" s="58"/>
    </row>
    <row r="569" spans="1:4" ht="15.75" customHeight="1">
      <c r="A569" s="58"/>
      <c r="B569" s="59"/>
      <c r="C569" s="58"/>
      <c r="D569" s="58"/>
    </row>
    <row r="570" spans="1:4" ht="15.75" customHeight="1">
      <c r="A570" s="58"/>
      <c r="B570" s="59"/>
      <c r="C570" s="58"/>
      <c r="D570" s="58"/>
    </row>
    <row r="571" spans="1:4" ht="15.75" customHeight="1">
      <c r="A571" s="58"/>
      <c r="B571" s="59"/>
      <c r="C571" s="58"/>
      <c r="D571" s="58"/>
    </row>
    <row r="572" spans="1:4" ht="15.75" customHeight="1">
      <c r="A572" s="58"/>
      <c r="B572" s="59"/>
      <c r="C572" s="58"/>
      <c r="D572" s="58"/>
    </row>
    <row r="573" spans="1:4" ht="15.75" customHeight="1">
      <c r="A573" s="58"/>
      <c r="B573" s="59"/>
      <c r="C573" s="58"/>
      <c r="D573" s="58"/>
    </row>
    <row r="574" spans="1:4" ht="15.75" customHeight="1">
      <c r="A574" s="58"/>
      <c r="B574" s="59"/>
      <c r="C574" s="58"/>
      <c r="D574" s="58"/>
    </row>
    <row r="575" spans="1:4" ht="15.75" customHeight="1">
      <c r="A575" s="58"/>
      <c r="B575" s="59"/>
      <c r="C575" s="58"/>
      <c r="D575" s="58"/>
    </row>
    <row r="576" spans="1:4" ht="15.75" customHeight="1">
      <c r="A576" s="58"/>
      <c r="B576" s="59"/>
      <c r="C576" s="58"/>
      <c r="D576" s="58"/>
    </row>
    <row r="577" spans="1:4" ht="15.75" customHeight="1">
      <c r="A577" s="58"/>
      <c r="B577" s="59"/>
      <c r="C577" s="58"/>
      <c r="D577" s="58"/>
    </row>
    <row r="578" spans="1:4" ht="15.75" customHeight="1">
      <c r="A578" s="58"/>
      <c r="B578" s="59"/>
      <c r="C578" s="58"/>
      <c r="D578" s="58"/>
    </row>
    <row r="579" spans="1:4" ht="15.75" customHeight="1">
      <c r="A579" s="58"/>
      <c r="B579" s="59"/>
      <c r="C579" s="58"/>
      <c r="D579" s="58"/>
    </row>
    <row r="580" spans="1:4" ht="15.75" customHeight="1">
      <c r="A580" s="58"/>
      <c r="B580" s="59"/>
      <c r="C580" s="58"/>
      <c r="D580" s="58"/>
    </row>
    <row r="581" spans="1:4" ht="15.75" customHeight="1">
      <c r="A581" s="58"/>
      <c r="B581" s="59"/>
      <c r="C581" s="58"/>
      <c r="D581" s="58"/>
    </row>
    <row r="582" spans="1:4" ht="15.75" customHeight="1">
      <c r="A582" s="58"/>
      <c r="B582" s="59"/>
      <c r="C582" s="58"/>
      <c r="D582" s="58"/>
    </row>
    <row r="583" spans="1:4" ht="15.75" customHeight="1">
      <c r="A583" s="58"/>
      <c r="B583" s="59"/>
      <c r="C583" s="58"/>
      <c r="D583" s="58"/>
    </row>
    <row r="584" spans="1:4" ht="15.75" customHeight="1">
      <c r="A584" s="58"/>
      <c r="B584" s="59"/>
      <c r="C584" s="58"/>
      <c r="D584" s="58"/>
    </row>
    <row r="585" spans="1:4" ht="15.75" customHeight="1">
      <c r="A585" s="58"/>
      <c r="B585" s="59"/>
      <c r="C585" s="58"/>
      <c r="D585" s="58"/>
    </row>
    <row r="586" spans="1:4" ht="15.75" customHeight="1">
      <c r="A586" s="58"/>
      <c r="B586" s="59"/>
      <c r="C586" s="58"/>
      <c r="D586" s="58"/>
    </row>
    <row r="587" spans="1:4" ht="15.75" customHeight="1">
      <c r="A587" s="58"/>
      <c r="B587" s="59"/>
      <c r="C587" s="58"/>
      <c r="D587" s="58"/>
    </row>
    <row r="588" spans="1:4" ht="15.75" customHeight="1">
      <c r="A588" s="58"/>
      <c r="B588" s="59"/>
      <c r="C588" s="58"/>
      <c r="D588" s="58"/>
    </row>
    <row r="589" spans="1:4" ht="15.75" customHeight="1">
      <c r="A589" s="58"/>
      <c r="B589" s="59"/>
      <c r="C589" s="58"/>
      <c r="D589" s="58"/>
    </row>
    <row r="590" spans="1:4" ht="15.75" customHeight="1">
      <c r="A590" s="58"/>
      <c r="B590" s="59"/>
      <c r="C590" s="58"/>
      <c r="D590" s="58"/>
    </row>
    <row r="591" spans="1:4" ht="15.75" customHeight="1">
      <c r="A591" s="58"/>
      <c r="B591" s="59"/>
      <c r="C591" s="58"/>
      <c r="D591" s="58"/>
    </row>
    <row r="592" spans="1:4" ht="15.75" customHeight="1">
      <c r="A592" s="58"/>
      <c r="B592" s="59"/>
      <c r="C592" s="58"/>
      <c r="D592" s="58"/>
    </row>
    <row r="593" spans="1:4" ht="15.75" customHeight="1">
      <c r="A593" s="58"/>
      <c r="B593" s="59"/>
      <c r="C593" s="58"/>
      <c r="D593" s="58"/>
    </row>
    <row r="594" spans="1:4" ht="15.75" customHeight="1">
      <c r="A594" s="58"/>
      <c r="B594" s="59"/>
      <c r="C594" s="58"/>
      <c r="D594" s="58"/>
    </row>
    <row r="595" spans="1:4" ht="15.75" customHeight="1">
      <c r="A595" s="58"/>
      <c r="B595" s="59"/>
      <c r="C595" s="58"/>
      <c r="D595" s="58"/>
    </row>
    <row r="596" spans="1:4" ht="15.75" customHeight="1">
      <c r="A596" s="58"/>
      <c r="B596" s="59"/>
      <c r="C596" s="58"/>
      <c r="D596" s="58"/>
    </row>
    <row r="597" spans="1:4" ht="15.75" customHeight="1">
      <c r="A597" s="58"/>
      <c r="B597" s="59"/>
      <c r="C597" s="58"/>
      <c r="D597" s="58"/>
    </row>
    <row r="598" spans="1:4" ht="15.75" customHeight="1">
      <c r="A598" s="58"/>
      <c r="B598" s="59"/>
      <c r="C598" s="58"/>
      <c r="D598" s="58"/>
    </row>
    <row r="599" spans="1:4" ht="15.75" customHeight="1">
      <c r="A599" s="58"/>
      <c r="B599" s="59"/>
      <c r="C599" s="58"/>
      <c r="D599" s="58"/>
    </row>
    <row r="600" spans="1:4" ht="15.75" customHeight="1">
      <c r="A600" s="58"/>
      <c r="B600" s="59"/>
      <c r="C600" s="58"/>
      <c r="D600" s="58"/>
    </row>
    <row r="601" spans="1:4" ht="15.75" customHeight="1">
      <c r="A601" s="58"/>
      <c r="B601" s="59"/>
      <c r="C601" s="58"/>
      <c r="D601" s="58"/>
    </row>
    <row r="602" spans="1:4" ht="15.75" customHeight="1">
      <c r="A602" s="58"/>
      <c r="B602" s="59"/>
      <c r="C602" s="58"/>
      <c r="D602" s="58"/>
    </row>
    <row r="603" spans="1:4" ht="15.75" customHeight="1">
      <c r="A603" s="58"/>
      <c r="B603" s="59"/>
      <c r="C603" s="58"/>
      <c r="D603" s="58"/>
    </row>
    <row r="604" spans="1:4" ht="15.75" customHeight="1">
      <c r="A604" s="58"/>
      <c r="B604" s="59"/>
      <c r="C604" s="58"/>
      <c r="D604" s="58"/>
    </row>
    <row r="605" spans="1:4" ht="15.75" customHeight="1">
      <c r="A605" s="58"/>
      <c r="B605" s="59"/>
      <c r="C605" s="58"/>
      <c r="D605" s="58"/>
    </row>
    <row r="606" spans="1:4" ht="15.75" customHeight="1">
      <c r="A606" s="58"/>
      <c r="B606" s="59"/>
      <c r="C606" s="58"/>
      <c r="D606" s="58"/>
    </row>
    <row r="607" spans="1:4" ht="15.75" customHeight="1">
      <c r="A607" s="58"/>
      <c r="B607" s="59"/>
      <c r="C607" s="58"/>
      <c r="D607" s="58"/>
    </row>
    <row r="608" spans="1:4" ht="15.75" customHeight="1">
      <c r="A608" s="58"/>
      <c r="B608" s="59"/>
      <c r="C608" s="58"/>
      <c r="D608" s="58"/>
    </row>
    <row r="609" spans="1:4" ht="15.75" customHeight="1">
      <c r="A609" s="58"/>
      <c r="B609" s="59"/>
      <c r="C609" s="58"/>
      <c r="D609" s="58"/>
    </row>
    <row r="610" spans="1:4" ht="15.75" customHeight="1">
      <c r="A610" s="58"/>
      <c r="B610" s="59"/>
      <c r="C610" s="58"/>
      <c r="D610" s="58"/>
    </row>
    <row r="611" spans="1:4" ht="15.75" customHeight="1">
      <c r="A611" s="58"/>
      <c r="B611" s="59"/>
      <c r="C611" s="58"/>
      <c r="D611" s="58"/>
    </row>
    <row r="612" spans="1:4" ht="15.75" customHeight="1">
      <c r="A612" s="58"/>
      <c r="B612" s="59"/>
      <c r="C612" s="58"/>
      <c r="D612" s="58"/>
    </row>
    <row r="613" spans="1:4" ht="15.75" customHeight="1">
      <c r="A613" s="58"/>
      <c r="B613" s="59"/>
      <c r="C613" s="58"/>
      <c r="D613" s="58"/>
    </row>
    <row r="614" spans="1:4" ht="15.75" customHeight="1">
      <c r="A614" s="58"/>
      <c r="B614" s="59"/>
      <c r="C614" s="58"/>
      <c r="D614" s="58"/>
    </row>
    <row r="615" spans="1:4" ht="15.75" customHeight="1">
      <c r="A615" s="58"/>
      <c r="B615" s="59"/>
      <c r="C615" s="58"/>
      <c r="D615" s="58"/>
    </row>
    <row r="616" spans="1:4" ht="15.75" customHeight="1">
      <c r="A616" s="58"/>
      <c r="B616" s="59"/>
      <c r="C616" s="58"/>
      <c r="D616" s="58"/>
    </row>
    <row r="617" spans="1:4" ht="15.75" customHeight="1">
      <c r="A617" s="58"/>
      <c r="B617" s="59"/>
      <c r="C617" s="58"/>
      <c r="D617" s="58"/>
    </row>
    <row r="618" spans="1:4" ht="15.75" customHeight="1">
      <c r="A618" s="58"/>
      <c r="B618" s="59"/>
      <c r="C618" s="58"/>
      <c r="D618" s="58"/>
    </row>
    <row r="619" spans="1:4" ht="15.75" customHeight="1">
      <c r="A619" s="58"/>
      <c r="B619" s="59"/>
      <c r="C619" s="58"/>
      <c r="D619" s="58"/>
    </row>
    <row r="620" spans="1:4" ht="15.75" customHeight="1">
      <c r="A620" s="58"/>
      <c r="B620" s="59"/>
      <c r="C620" s="58"/>
      <c r="D620" s="58"/>
    </row>
    <row r="621" spans="1:4" ht="15.75" customHeight="1">
      <c r="A621" s="58"/>
      <c r="B621" s="59"/>
      <c r="C621" s="58"/>
      <c r="D621" s="58"/>
    </row>
    <row r="622" spans="1:4" ht="15.75" customHeight="1">
      <c r="A622" s="58"/>
      <c r="B622" s="59"/>
      <c r="C622" s="58"/>
      <c r="D622" s="58"/>
    </row>
    <row r="623" spans="1:4" ht="15.75" customHeight="1">
      <c r="A623" s="58"/>
      <c r="B623" s="59"/>
      <c r="C623" s="58"/>
      <c r="D623" s="58"/>
    </row>
    <row r="624" spans="1:4" ht="15.75" customHeight="1">
      <c r="A624" s="58"/>
      <c r="B624" s="59"/>
      <c r="C624" s="58"/>
      <c r="D624" s="58"/>
    </row>
    <row r="625" spans="1:4" ht="15.75" customHeight="1">
      <c r="A625" s="58"/>
      <c r="B625" s="59"/>
      <c r="C625" s="58"/>
      <c r="D625" s="58"/>
    </row>
    <row r="626" spans="1:4" ht="15.75" customHeight="1">
      <c r="A626" s="58"/>
      <c r="B626" s="59"/>
      <c r="C626" s="58"/>
      <c r="D626" s="58"/>
    </row>
    <row r="627" spans="1:4" ht="15.75" customHeight="1">
      <c r="A627" s="58"/>
      <c r="B627" s="59"/>
      <c r="C627" s="58"/>
      <c r="D627" s="58"/>
    </row>
    <row r="628" spans="1:4" ht="15.75" customHeight="1">
      <c r="A628" s="58"/>
      <c r="B628" s="59"/>
      <c r="C628" s="58"/>
      <c r="D628" s="58"/>
    </row>
    <row r="629" spans="1:4" ht="15.75" customHeight="1">
      <c r="A629" s="58"/>
      <c r="B629" s="59"/>
      <c r="C629" s="58"/>
      <c r="D629" s="58"/>
    </row>
    <row r="630" spans="1:4" ht="15.75" customHeight="1">
      <c r="A630" s="58"/>
      <c r="B630" s="59"/>
      <c r="C630" s="58"/>
      <c r="D630" s="58"/>
    </row>
    <row r="631" spans="1:4" ht="15.75" customHeight="1">
      <c r="A631" s="58"/>
      <c r="B631" s="59"/>
      <c r="C631" s="58"/>
      <c r="D631" s="58"/>
    </row>
    <row r="632" spans="1:4" ht="15.75" customHeight="1">
      <c r="A632" s="58"/>
      <c r="B632" s="59"/>
      <c r="C632" s="58"/>
      <c r="D632" s="58"/>
    </row>
    <row r="633" spans="1:4" ht="15.75" customHeight="1">
      <c r="A633" s="58"/>
      <c r="B633" s="59"/>
      <c r="C633" s="58"/>
      <c r="D633" s="58"/>
    </row>
    <row r="634" spans="1:4" ht="15.75" customHeight="1">
      <c r="A634" s="58"/>
      <c r="B634" s="59"/>
      <c r="C634" s="58"/>
      <c r="D634" s="58"/>
    </row>
    <row r="635" spans="1:4" ht="15.75" customHeight="1">
      <c r="A635" s="58"/>
      <c r="B635" s="59"/>
      <c r="C635" s="58"/>
      <c r="D635" s="58"/>
    </row>
    <row r="636" spans="1:4" ht="15.75" customHeight="1">
      <c r="A636" s="58"/>
      <c r="B636" s="59"/>
      <c r="C636" s="58"/>
      <c r="D636" s="58"/>
    </row>
    <row r="637" spans="1:4" ht="15.75" customHeight="1">
      <c r="A637" s="58"/>
      <c r="B637" s="59"/>
      <c r="C637" s="58"/>
      <c r="D637" s="58"/>
    </row>
    <row r="638" spans="1:4" ht="15.75" customHeight="1">
      <c r="A638" s="58"/>
      <c r="B638" s="59"/>
      <c r="C638" s="58"/>
      <c r="D638" s="58"/>
    </row>
    <row r="639" spans="1:4" ht="15.75" customHeight="1">
      <c r="A639" s="58"/>
      <c r="B639" s="59"/>
      <c r="C639" s="58"/>
      <c r="D639" s="58"/>
    </row>
    <row r="640" spans="1:4" ht="15.75" customHeight="1">
      <c r="A640" s="58"/>
      <c r="B640" s="59"/>
      <c r="C640" s="58"/>
      <c r="D640" s="58"/>
    </row>
    <row r="641" spans="1:4" ht="15.75" customHeight="1">
      <c r="A641" s="58"/>
      <c r="B641" s="59"/>
      <c r="C641" s="58"/>
      <c r="D641" s="58"/>
    </row>
    <row r="642" spans="1:4" ht="15.75" customHeight="1">
      <c r="A642" s="58"/>
      <c r="B642" s="59"/>
      <c r="C642" s="58"/>
      <c r="D642" s="58"/>
    </row>
    <row r="643" spans="1:4" ht="15.75" customHeight="1">
      <c r="A643" s="58"/>
      <c r="B643" s="59"/>
      <c r="C643" s="58"/>
      <c r="D643" s="58"/>
    </row>
    <row r="644" spans="1:4" ht="15.75" customHeight="1">
      <c r="A644" s="58"/>
      <c r="B644" s="59"/>
      <c r="C644" s="58"/>
      <c r="D644" s="58"/>
    </row>
    <row r="645" spans="1:4" ht="15.75" customHeight="1">
      <c r="A645" s="58"/>
      <c r="B645" s="59"/>
      <c r="C645" s="58"/>
      <c r="D645" s="58"/>
    </row>
    <row r="646" spans="1:4" ht="15.75" customHeight="1">
      <c r="A646" s="58"/>
      <c r="B646" s="59"/>
      <c r="C646" s="58"/>
      <c r="D646" s="58"/>
    </row>
    <row r="647" spans="1:4" ht="15.75" customHeight="1">
      <c r="A647" s="58"/>
      <c r="B647" s="59"/>
      <c r="C647" s="58"/>
      <c r="D647" s="58"/>
    </row>
    <row r="648" spans="1:4" ht="15.75" customHeight="1">
      <c r="A648" s="58"/>
      <c r="B648" s="59"/>
      <c r="C648" s="58"/>
      <c r="D648" s="58"/>
    </row>
    <row r="649" spans="1:4" ht="15.75" customHeight="1">
      <c r="A649" s="58"/>
      <c r="B649" s="59"/>
      <c r="C649" s="58"/>
      <c r="D649" s="58"/>
    </row>
    <row r="650" spans="1:4" ht="15.75" customHeight="1">
      <c r="A650" s="58"/>
      <c r="B650" s="59"/>
      <c r="C650" s="58"/>
      <c r="D650" s="58"/>
    </row>
    <row r="651" spans="1:4" ht="15.75" customHeight="1">
      <c r="A651" s="58"/>
      <c r="B651" s="59"/>
      <c r="C651" s="58"/>
      <c r="D651" s="58"/>
    </row>
    <row r="652" spans="1:4" ht="15.75" customHeight="1">
      <c r="A652" s="58"/>
      <c r="B652" s="59"/>
      <c r="C652" s="58"/>
      <c r="D652" s="58"/>
    </row>
    <row r="653" spans="1:4" ht="15.75" customHeight="1">
      <c r="A653" s="58"/>
      <c r="B653" s="59"/>
      <c r="C653" s="58"/>
      <c r="D653" s="58"/>
    </row>
    <row r="654" spans="1:4" ht="15.75" customHeight="1">
      <c r="A654" s="58"/>
      <c r="B654" s="59"/>
      <c r="C654" s="58"/>
      <c r="D654" s="58"/>
    </row>
    <row r="655" spans="1:4" ht="15.75" customHeight="1">
      <c r="A655" s="58"/>
      <c r="B655" s="59"/>
      <c r="C655" s="58"/>
      <c r="D655" s="58"/>
    </row>
    <row r="656" spans="1:4" ht="15.75" customHeight="1">
      <c r="A656" s="58"/>
      <c r="B656" s="59"/>
      <c r="C656" s="58"/>
      <c r="D656" s="58"/>
    </row>
    <row r="657" spans="1:4" ht="15.75" customHeight="1">
      <c r="A657" s="58"/>
      <c r="B657" s="59"/>
      <c r="C657" s="58"/>
      <c r="D657" s="58"/>
    </row>
    <row r="658" spans="1:4" ht="15.75" customHeight="1">
      <c r="A658" s="58"/>
      <c r="B658" s="59"/>
      <c r="C658" s="58"/>
      <c r="D658" s="58"/>
    </row>
    <row r="659" spans="1:4" ht="15.75" customHeight="1">
      <c r="A659" s="58"/>
      <c r="B659" s="59"/>
      <c r="C659" s="58"/>
      <c r="D659" s="58"/>
    </row>
    <row r="660" spans="1:4" ht="15.75" customHeight="1">
      <c r="A660" s="58"/>
      <c r="B660" s="59"/>
      <c r="C660" s="58"/>
      <c r="D660" s="58"/>
    </row>
    <row r="661" spans="1:4" ht="15.75" customHeight="1">
      <c r="A661" s="58"/>
      <c r="B661" s="59"/>
      <c r="C661" s="58"/>
      <c r="D661" s="58"/>
    </row>
    <row r="662" spans="1:4" ht="15.75" customHeight="1">
      <c r="A662" s="58"/>
      <c r="B662" s="59"/>
      <c r="C662" s="58"/>
      <c r="D662" s="58"/>
    </row>
    <row r="663" spans="1:4" ht="15.75" customHeight="1">
      <c r="A663" s="58"/>
      <c r="B663" s="59"/>
      <c r="C663" s="58"/>
      <c r="D663" s="58"/>
    </row>
    <row r="664" spans="1:4" ht="15.75" customHeight="1">
      <c r="A664" s="58"/>
      <c r="B664" s="59"/>
      <c r="C664" s="58"/>
      <c r="D664" s="58"/>
    </row>
    <row r="665" spans="1:4" ht="15.75" customHeight="1">
      <c r="A665" s="58"/>
      <c r="B665" s="59"/>
      <c r="C665" s="58"/>
      <c r="D665" s="58"/>
    </row>
    <row r="666" spans="1:4" ht="15.75" customHeight="1">
      <c r="A666" s="58"/>
      <c r="B666" s="59"/>
      <c r="C666" s="58"/>
      <c r="D666" s="58"/>
    </row>
    <row r="667" spans="1:4" ht="15.75" customHeight="1">
      <c r="A667" s="58"/>
      <c r="B667" s="59"/>
      <c r="C667" s="58"/>
      <c r="D667" s="58"/>
    </row>
    <row r="668" spans="1:4" ht="15.75" customHeight="1">
      <c r="A668" s="58"/>
      <c r="B668" s="59"/>
      <c r="C668" s="58"/>
      <c r="D668" s="58"/>
    </row>
    <row r="669" spans="1:4" ht="15.75" customHeight="1">
      <c r="A669" s="58"/>
      <c r="B669" s="59"/>
      <c r="C669" s="58"/>
      <c r="D669" s="58"/>
    </row>
    <row r="670" spans="1:4" ht="15.75" customHeight="1">
      <c r="A670" s="58"/>
      <c r="B670" s="59"/>
      <c r="C670" s="58"/>
      <c r="D670" s="58"/>
    </row>
    <row r="671" spans="1:4" ht="15.75" customHeight="1">
      <c r="A671" s="58"/>
      <c r="B671" s="59"/>
      <c r="C671" s="58"/>
      <c r="D671" s="58"/>
    </row>
    <row r="672" spans="1:4" ht="15.75" customHeight="1">
      <c r="A672" s="58"/>
      <c r="B672" s="59"/>
      <c r="C672" s="58"/>
      <c r="D672" s="58"/>
    </row>
    <row r="673" spans="1:4" ht="15.75" customHeight="1">
      <c r="A673" s="58"/>
      <c r="B673" s="59"/>
      <c r="C673" s="58"/>
      <c r="D673" s="58"/>
    </row>
    <row r="674" spans="1:4" ht="15.75" customHeight="1">
      <c r="A674" s="58"/>
      <c r="B674" s="59"/>
      <c r="C674" s="58"/>
      <c r="D674" s="58"/>
    </row>
    <row r="675" spans="1:4" ht="15.75" customHeight="1">
      <c r="A675" s="58"/>
      <c r="B675" s="59"/>
      <c r="C675" s="58"/>
      <c r="D675" s="58"/>
    </row>
    <row r="676" spans="1:4" ht="15.75" customHeight="1">
      <c r="A676" s="58"/>
      <c r="B676" s="59"/>
      <c r="C676" s="58"/>
      <c r="D676" s="58"/>
    </row>
    <row r="677" spans="1:4" ht="15.75" customHeight="1">
      <c r="A677" s="58"/>
      <c r="B677" s="59"/>
      <c r="C677" s="58"/>
      <c r="D677" s="58"/>
    </row>
    <row r="678" spans="1:4" ht="15.75" customHeight="1">
      <c r="A678" s="58"/>
      <c r="B678" s="59"/>
      <c r="C678" s="58"/>
      <c r="D678" s="58"/>
    </row>
    <row r="679" spans="1:4" ht="15.75" customHeight="1">
      <c r="A679" s="58"/>
      <c r="B679" s="59"/>
      <c r="C679" s="58"/>
      <c r="D679" s="58"/>
    </row>
    <row r="680" spans="1:4" ht="15.75" customHeight="1">
      <c r="A680" s="58"/>
      <c r="B680" s="59"/>
      <c r="C680" s="58"/>
      <c r="D680" s="58"/>
    </row>
    <row r="681" spans="1:4" ht="15.75" customHeight="1">
      <c r="A681" s="58"/>
      <c r="B681" s="59"/>
      <c r="C681" s="58"/>
      <c r="D681" s="58"/>
    </row>
    <row r="682" spans="1:4" ht="15.75" customHeight="1">
      <c r="A682" s="58"/>
      <c r="B682" s="59"/>
      <c r="C682" s="58"/>
      <c r="D682" s="58"/>
    </row>
    <row r="683" spans="1:4" ht="15.75" customHeight="1">
      <c r="A683" s="58"/>
      <c r="B683" s="59"/>
      <c r="C683" s="58"/>
      <c r="D683" s="58"/>
    </row>
    <row r="684" spans="1:4" ht="15.75" customHeight="1">
      <c r="A684" s="58"/>
      <c r="B684" s="59"/>
      <c r="C684" s="58"/>
      <c r="D684" s="58"/>
    </row>
    <row r="685" spans="1:4" ht="15.75" customHeight="1">
      <c r="A685" s="58"/>
      <c r="B685" s="59"/>
      <c r="C685" s="58"/>
      <c r="D685" s="58"/>
    </row>
    <row r="686" spans="1:4" ht="15.75" customHeight="1">
      <c r="A686" s="58"/>
      <c r="B686" s="59"/>
      <c r="C686" s="58"/>
      <c r="D686" s="58"/>
    </row>
    <row r="687" spans="1:4" ht="15.75" customHeight="1">
      <c r="A687" s="58"/>
      <c r="B687" s="59"/>
      <c r="C687" s="58"/>
      <c r="D687" s="58"/>
    </row>
    <row r="688" spans="1:4" ht="15.75" customHeight="1">
      <c r="A688" s="58"/>
      <c r="B688" s="59"/>
      <c r="C688" s="58"/>
      <c r="D688" s="58"/>
    </row>
    <row r="689" spans="1:4" ht="15.75" customHeight="1">
      <c r="A689" s="58"/>
      <c r="B689" s="59"/>
      <c r="C689" s="58"/>
      <c r="D689" s="58"/>
    </row>
    <row r="690" spans="1:4" ht="15.75" customHeight="1">
      <c r="A690" s="58"/>
      <c r="B690" s="59"/>
      <c r="C690" s="58"/>
      <c r="D690" s="58"/>
    </row>
    <row r="691" spans="1:4" ht="15.75" customHeight="1">
      <c r="A691" s="58"/>
      <c r="B691" s="59"/>
      <c r="C691" s="58"/>
      <c r="D691" s="58"/>
    </row>
    <row r="692" spans="1:4" ht="15.75" customHeight="1">
      <c r="A692" s="58"/>
      <c r="B692" s="59"/>
      <c r="C692" s="58"/>
      <c r="D692" s="58"/>
    </row>
    <row r="693" spans="1:4" ht="15.75" customHeight="1">
      <c r="A693" s="58"/>
      <c r="B693" s="59"/>
      <c r="C693" s="58"/>
      <c r="D693" s="58"/>
    </row>
    <row r="694" spans="1:4" ht="15.75" customHeight="1">
      <c r="A694" s="58"/>
      <c r="B694" s="59"/>
      <c r="C694" s="58"/>
      <c r="D694" s="58"/>
    </row>
    <row r="695" spans="1:4" ht="15.75" customHeight="1">
      <c r="A695" s="58"/>
      <c r="B695" s="59"/>
      <c r="C695" s="58"/>
      <c r="D695" s="58"/>
    </row>
    <row r="696" spans="1:4" ht="15.75" customHeight="1">
      <c r="A696" s="58"/>
      <c r="B696" s="59"/>
      <c r="C696" s="58"/>
      <c r="D696" s="58"/>
    </row>
    <row r="697" spans="1:4" ht="15.75" customHeight="1">
      <c r="A697" s="58"/>
      <c r="B697" s="59"/>
      <c r="C697" s="58"/>
      <c r="D697" s="58"/>
    </row>
    <row r="698" spans="1:4" ht="15.75" customHeight="1">
      <c r="A698" s="58"/>
      <c r="B698" s="59"/>
      <c r="C698" s="58"/>
      <c r="D698" s="58"/>
    </row>
    <row r="699" spans="1:4" ht="15.75" customHeight="1">
      <c r="A699" s="58"/>
      <c r="B699" s="59"/>
      <c r="C699" s="58"/>
      <c r="D699" s="58"/>
    </row>
    <row r="700" spans="1:4" ht="15.75" customHeight="1">
      <c r="A700" s="58"/>
      <c r="B700" s="59"/>
      <c r="C700" s="58"/>
      <c r="D700" s="58"/>
    </row>
    <row r="701" spans="1:4" ht="15.75" customHeight="1">
      <c r="A701" s="58"/>
      <c r="B701" s="59"/>
      <c r="C701" s="58"/>
      <c r="D701" s="58"/>
    </row>
    <row r="702" spans="1:4" ht="15.75" customHeight="1">
      <c r="A702" s="58"/>
      <c r="B702" s="59"/>
      <c r="C702" s="58"/>
      <c r="D702" s="58"/>
    </row>
    <row r="703" spans="1:4" ht="15.75" customHeight="1">
      <c r="A703" s="58"/>
      <c r="B703" s="59"/>
      <c r="C703" s="58"/>
      <c r="D703" s="58"/>
    </row>
    <row r="704" spans="1:4" ht="15.75" customHeight="1">
      <c r="A704" s="58"/>
      <c r="B704" s="59"/>
      <c r="C704" s="58"/>
      <c r="D704" s="58"/>
    </row>
    <row r="705" spans="1:4" ht="15.75" customHeight="1">
      <c r="A705" s="58"/>
      <c r="B705" s="59"/>
      <c r="C705" s="58"/>
      <c r="D705" s="58"/>
    </row>
    <row r="706" spans="1:4" ht="15.75" customHeight="1">
      <c r="A706" s="58"/>
      <c r="B706" s="59"/>
      <c r="C706" s="58"/>
      <c r="D706" s="58"/>
    </row>
    <row r="707" spans="1:4" ht="15.75" customHeight="1">
      <c r="A707" s="58"/>
      <c r="B707" s="59"/>
      <c r="C707" s="58"/>
      <c r="D707" s="58"/>
    </row>
    <row r="708" spans="1:4" ht="15.75" customHeight="1">
      <c r="A708" s="58"/>
      <c r="B708" s="59"/>
      <c r="C708" s="58"/>
      <c r="D708" s="58"/>
    </row>
    <row r="709" spans="1:4" ht="15.75" customHeight="1">
      <c r="A709" s="58"/>
      <c r="B709" s="59"/>
      <c r="C709" s="58"/>
      <c r="D709" s="58"/>
    </row>
    <row r="710" spans="1:4" ht="15.75" customHeight="1">
      <c r="A710" s="58"/>
      <c r="B710" s="59"/>
      <c r="C710" s="58"/>
      <c r="D710" s="58"/>
    </row>
    <row r="711" spans="1:4" ht="15.75" customHeight="1">
      <c r="A711" s="58"/>
      <c r="B711" s="59"/>
      <c r="C711" s="58"/>
      <c r="D711" s="58"/>
    </row>
    <row r="712" spans="1:4" ht="15.75" customHeight="1">
      <c r="A712" s="58"/>
      <c r="B712" s="59"/>
      <c r="C712" s="58"/>
      <c r="D712" s="58"/>
    </row>
    <row r="713" spans="1:4" ht="15.75" customHeight="1">
      <c r="A713" s="58"/>
      <c r="B713" s="59"/>
      <c r="C713" s="58"/>
      <c r="D713" s="58"/>
    </row>
    <row r="714" spans="1:4" ht="15.75" customHeight="1">
      <c r="A714" s="58"/>
      <c r="B714" s="59"/>
      <c r="C714" s="58"/>
      <c r="D714" s="58"/>
    </row>
    <row r="715" spans="1:4" ht="15.75" customHeight="1">
      <c r="A715" s="58"/>
      <c r="B715" s="59"/>
      <c r="C715" s="58"/>
      <c r="D715" s="58"/>
    </row>
    <row r="716" spans="1:4" ht="15.75" customHeight="1">
      <c r="A716" s="58"/>
      <c r="B716" s="59"/>
      <c r="C716" s="58"/>
      <c r="D716" s="58"/>
    </row>
    <row r="717" spans="1:4" ht="15.75" customHeight="1">
      <c r="A717" s="58"/>
      <c r="B717" s="59"/>
      <c r="C717" s="58"/>
      <c r="D717" s="58"/>
    </row>
    <row r="718" spans="1:4" ht="15.75" customHeight="1">
      <c r="A718" s="58"/>
      <c r="B718" s="59"/>
      <c r="C718" s="58"/>
      <c r="D718" s="58"/>
    </row>
    <row r="719" spans="1:4" ht="15.75" customHeight="1">
      <c r="A719" s="58"/>
      <c r="B719" s="59"/>
      <c r="C719" s="58"/>
      <c r="D719" s="58"/>
    </row>
    <row r="720" spans="1:4" ht="15.75" customHeight="1">
      <c r="A720" s="58"/>
      <c r="B720" s="59"/>
      <c r="C720" s="58"/>
      <c r="D720" s="58"/>
    </row>
    <row r="721" spans="1:4" ht="15.75" customHeight="1">
      <c r="A721" s="58"/>
      <c r="B721" s="59"/>
      <c r="C721" s="58"/>
      <c r="D721" s="58"/>
    </row>
    <row r="722" spans="1:4" ht="15.75" customHeight="1">
      <c r="A722" s="58"/>
      <c r="B722" s="59"/>
      <c r="C722" s="58"/>
      <c r="D722" s="58"/>
    </row>
    <row r="723" spans="1:4" ht="15.75" customHeight="1">
      <c r="A723" s="58"/>
      <c r="B723" s="59"/>
      <c r="C723" s="58"/>
      <c r="D723" s="58"/>
    </row>
    <row r="724" spans="1:4" ht="15.75" customHeight="1">
      <c r="A724" s="58"/>
      <c r="B724" s="59"/>
      <c r="C724" s="58"/>
      <c r="D724" s="58"/>
    </row>
    <row r="725" spans="1:4" ht="15.75" customHeight="1">
      <c r="A725" s="58"/>
      <c r="B725" s="59"/>
      <c r="C725" s="58"/>
      <c r="D725" s="58"/>
    </row>
    <row r="726" spans="1:4" ht="15.75" customHeight="1">
      <c r="A726" s="58"/>
      <c r="B726" s="59"/>
      <c r="C726" s="58"/>
      <c r="D726" s="58"/>
    </row>
    <row r="727" spans="1:4" ht="15.75" customHeight="1">
      <c r="A727" s="58"/>
      <c r="B727" s="59"/>
      <c r="C727" s="58"/>
      <c r="D727" s="58"/>
    </row>
    <row r="728" spans="1:4" ht="15.75" customHeight="1">
      <c r="A728" s="58"/>
      <c r="B728" s="59"/>
      <c r="C728" s="58"/>
      <c r="D728" s="58"/>
    </row>
    <row r="729" spans="1:4" ht="15.75" customHeight="1">
      <c r="A729" s="58"/>
      <c r="B729" s="59"/>
      <c r="C729" s="58"/>
      <c r="D729" s="58"/>
    </row>
    <row r="730" spans="1:4" ht="15.75" customHeight="1">
      <c r="A730" s="58"/>
      <c r="B730" s="59"/>
      <c r="C730" s="58"/>
      <c r="D730" s="58"/>
    </row>
    <row r="731" spans="1:4" ht="15.75" customHeight="1">
      <c r="A731" s="58"/>
      <c r="B731" s="59"/>
      <c r="C731" s="58"/>
      <c r="D731" s="58"/>
    </row>
    <row r="732" spans="1:4" ht="15.75" customHeight="1">
      <c r="A732" s="58"/>
      <c r="B732" s="59"/>
      <c r="C732" s="58"/>
      <c r="D732" s="58"/>
    </row>
    <row r="733" spans="1:4" ht="15.75" customHeight="1">
      <c r="A733" s="58"/>
      <c r="B733" s="59"/>
      <c r="C733" s="58"/>
      <c r="D733" s="58"/>
    </row>
    <row r="734" spans="1:4" ht="15.75" customHeight="1">
      <c r="A734" s="58"/>
      <c r="B734" s="59"/>
      <c r="C734" s="58"/>
      <c r="D734" s="58"/>
    </row>
    <row r="735" spans="1:4" ht="15.75" customHeight="1">
      <c r="A735" s="58"/>
      <c r="B735" s="59"/>
      <c r="C735" s="58"/>
      <c r="D735" s="58"/>
    </row>
    <row r="736" spans="1:4" ht="15.75" customHeight="1">
      <c r="A736" s="58"/>
      <c r="B736" s="59"/>
      <c r="C736" s="58"/>
      <c r="D736" s="58"/>
    </row>
    <row r="737" spans="1:4" ht="15.75" customHeight="1">
      <c r="A737" s="58"/>
      <c r="B737" s="59"/>
      <c r="C737" s="58"/>
      <c r="D737" s="58"/>
    </row>
    <row r="738" spans="1:4" ht="15.75" customHeight="1">
      <c r="A738" s="58"/>
      <c r="B738" s="59"/>
      <c r="C738" s="58"/>
      <c r="D738" s="58"/>
    </row>
    <row r="739" spans="1:4" ht="15.75" customHeight="1">
      <c r="A739" s="58"/>
      <c r="B739" s="59"/>
      <c r="C739" s="58"/>
      <c r="D739" s="58"/>
    </row>
    <row r="740" spans="1:4" ht="15.75" customHeight="1">
      <c r="A740" s="58"/>
      <c r="B740" s="59"/>
      <c r="C740" s="58"/>
      <c r="D740" s="58"/>
    </row>
    <row r="741" spans="1:4" ht="15.75" customHeight="1">
      <c r="A741" s="58"/>
      <c r="B741" s="59"/>
      <c r="C741" s="58"/>
      <c r="D741" s="58"/>
    </row>
    <row r="742" spans="1:4" ht="15.75" customHeight="1">
      <c r="A742" s="58"/>
      <c r="B742" s="59"/>
      <c r="C742" s="58"/>
      <c r="D742" s="58"/>
    </row>
    <row r="743" spans="1:4" ht="15.75" customHeight="1">
      <c r="A743" s="58"/>
      <c r="B743" s="59"/>
      <c r="C743" s="58"/>
      <c r="D743" s="58"/>
    </row>
    <row r="744" spans="1:4" ht="15.75" customHeight="1">
      <c r="A744" s="58"/>
      <c r="B744" s="59"/>
      <c r="C744" s="58"/>
      <c r="D744" s="58"/>
    </row>
    <row r="745" spans="1:4" ht="15.75" customHeight="1">
      <c r="A745" s="58"/>
      <c r="B745" s="59"/>
      <c r="C745" s="58"/>
      <c r="D745" s="58"/>
    </row>
    <row r="746" spans="1:4" ht="15.75" customHeight="1">
      <c r="A746" s="58"/>
      <c r="B746" s="59"/>
      <c r="C746" s="58"/>
      <c r="D746" s="58"/>
    </row>
    <row r="747" spans="1:4" ht="15.75" customHeight="1">
      <c r="A747" s="58"/>
      <c r="B747" s="59"/>
      <c r="C747" s="58"/>
      <c r="D747" s="58"/>
    </row>
    <row r="748" spans="1:4" ht="15.75" customHeight="1">
      <c r="A748" s="58"/>
      <c r="B748" s="59"/>
      <c r="C748" s="58"/>
      <c r="D748" s="58"/>
    </row>
    <row r="749" spans="1:4" ht="15.75" customHeight="1">
      <c r="A749" s="58"/>
      <c r="B749" s="59"/>
      <c r="C749" s="58"/>
      <c r="D749" s="58"/>
    </row>
    <row r="750" spans="1:4" ht="15.75" customHeight="1">
      <c r="A750" s="58"/>
      <c r="B750" s="59"/>
      <c r="C750" s="58"/>
      <c r="D750" s="58"/>
    </row>
    <row r="751" spans="1:4" ht="15.75" customHeight="1">
      <c r="A751" s="58"/>
      <c r="B751" s="59"/>
      <c r="C751" s="58"/>
      <c r="D751" s="58"/>
    </row>
    <row r="752" spans="1:4" ht="15.75" customHeight="1">
      <c r="A752" s="58"/>
      <c r="B752" s="59"/>
      <c r="C752" s="58"/>
      <c r="D752" s="58"/>
    </row>
    <row r="753" spans="1:4" ht="15.75" customHeight="1">
      <c r="A753" s="58"/>
      <c r="B753" s="59"/>
      <c r="C753" s="58"/>
      <c r="D753" s="58"/>
    </row>
    <row r="754" spans="1:4" ht="15.75" customHeight="1">
      <c r="A754" s="58"/>
      <c r="B754" s="59"/>
      <c r="C754" s="58"/>
      <c r="D754" s="58"/>
    </row>
    <row r="755" spans="1:4" ht="15.75" customHeight="1">
      <c r="A755" s="58"/>
      <c r="B755" s="59"/>
      <c r="C755" s="58"/>
      <c r="D755" s="58"/>
    </row>
    <row r="756" spans="1:4" ht="15.75" customHeight="1">
      <c r="A756" s="58"/>
      <c r="B756" s="59"/>
      <c r="C756" s="58"/>
      <c r="D756" s="58"/>
    </row>
    <row r="757" spans="1:4" ht="15.75" customHeight="1">
      <c r="A757" s="58"/>
      <c r="B757" s="59"/>
      <c r="C757" s="58"/>
      <c r="D757" s="58"/>
    </row>
    <row r="758" spans="1:4" ht="15.75" customHeight="1">
      <c r="A758" s="58"/>
      <c r="B758" s="59"/>
      <c r="C758" s="58"/>
      <c r="D758" s="58"/>
    </row>
    <row r="759" spans="1:4" ht="15.75" customHeight="1">
      <c r="A759" s="58"/>
      <c r="B759" s="59"/>
      <c r="C759" s="58"/>
      <c r="D759" s="58"/>
    </row>
    <row r="760" spans="1:4" ht="15.75" customHeight="1">
      <c r="A760" s="58"/>
      <c r="B760" s="59"/>
      <c r="C760" s="58"/>
      <c r="D760" s="58"/>
    </row>
    <row r="761" spans="1:4" ht="15.75" customHeight="1">
      <c r="A761" s="58"/>
      <c r="B761" s="59"/>
      <c r="C761" s="58"/>
      <c r="D761" s="58"/>
    </row>
    <row r="762" spans="1:4" ht="15.75" customHeight="1">
      <c r="A762" s="58"/>
      <c r="B762" s="59"/>
      <c r="C762" s="58"/>
      <c r="D762" s="58"/>
    </row>
    <row r="763" spans="1:4" ht="15.75" customHeight="1">
      <c r="A763" s="58"/>
      <c r="B763" s="59"/>
      <c r="C763" s="58"/>
      <c r="D763" s="58"/>
    </row>
    <row r="764" spans="1:4" ht="15.75" customHeight="1">
      <c r="A764" s="58"/>
      <c r="B764" s="59"/>
      <c r="C764" s="58"/>
      <c r="D764" s="58"/>
    </row>
    <row r="765" spans="1:4" ht="15.75" customHeight="1">
      <c r="A765" s="58"/>
      <c r="B765" s="59"/>
      <c r="C765" s="58"/>
      <c r="D765" s="58"/>
    </row>
    <row r="766" spans="1:4" ht="15.75" customHeight="1">
      <c r="A766" s="58"/>
      <c r="B766" s="59"/>
      <c r="C766" s="58"/>
      <c r="D766" s="58"/>
    </row>
    <row r="767" spans="1:4" ht="15.75" customHeight="1">
      <c r="A767" s="58"/>
      <c r="B767" s="59"/>
      <c r="C767" s="58"/>
      <c r="D767" s="58"/>
    </row>
    <row r="768" spans="1:4" ht="15.75" customHeight="1">
      <c r="A768" s="58"/>
      <c r="B768" s="59"/>
      <c r="C768" s="58"/>
      <c r="D768" s="58"/>
    </row>
    <row r="769" spans="1:4" ht="15.75" customHeight="1">
      <c r="A769" s="58"/>
      <c r="B769" s="59"/>
      <c r="C769" s="58"/>
      <c r="D769" s="58"/>
    </row>
    <row r="770" spans="1:4" ht="15.75" customHeight="1">
      <c r="A770" s="58"/>
      <c r="B770" s="59"/>
      <c r="C770" s="58"/>
      <c r="D770" s="58"/>
    </row>
    <row r="771" spans="1:4" ht="15.75" customHeight="1">
      <c r="A771" s="58"/>
      <c r="B771" s="59"/>
      <c r="C771" s="58"/>
      <c r="D771" s="58"/>
    </row>
    <row r="772" spans="1:4" ht="15.75" customHeight="1">
      <c r="A772" s="58"/>
      <c r="B772" s="59"/>
      <c r="C772" s="58"/>
      <c r="D772" s="58"/>
    </row>
    <row r="773" spans="1:4" ht="15.75" customHeight="1">
      <c r="A773" s="58"/>
      <c r="B773" s="59"/>
      <c r="C773" s="58"/>
      <c r="D773" s="58"/>
    </row>
    <row r="774" spans="1:4" ht="15.75" customHeight="1">
      <c r="A774" s="58"/>
      <c r="B774" s="59"/>
      <c r="C774" s="58"/>
      <c r="D774" s="58"/>
    </row>
    <row r="775" spans="1:4" ht="15.75" customHeight="1">
      <c r="A775" s="58"/>
      <c r="B775" s="59"/>
      <c r="C775" s="58"/>
      <c r="D775" s="58"/>
    </row>
    <row r="776" spans="1:4" ht="15.75" customHeight="1">
      <c r="A776" s="58"/>
      <c r="B776" s="59"/>
      <c r="C776" s="58"/>
      <c r="D776" s="58"/>
    </row>
    <row r="777" spans="1:4" ht="15.75" customHeight="1">
      <c r="A777" s="58"/>
      <c r="B777" s="59"/>
      <c r="C777" s="58"/>
      <c r="D777" s="58"/>
    </row>
    <row r="778" spans="1:4" ht="15.75" customHeight="1">
      <c r="A778" s="58"/>
      <c r="B778" s="59"/>
      <c r="C778" s="58"/>
      <c r="D778" s="58"/>
    </row>
    <row r="779" spans="1:4" ht="15.75" customHeight="1">
      <c r="A779" s="58"/>
      <c r="B779" s="59"/>
      <c r="C779" s="58"/>
      <c r="D779" s="58"/>
    </row>
    <row r="780" spans="1:4" ht="15.75" customHeight="1">
      <c r="A780" s="58"/>
      <c r="B780" s="59"/>
      <c r="C780" s="58"/>
      <c r="D780" s="58"/>
    </row>
    <row r="781" spans="1:4" ht="15.75" customHeight="1">
      <c r="A781" s="58"/>
      <c r="B781" s="59"/>
      <c r="C781" s="58"/>
      <c r="D781" s="58"/>
    </row>
    <row r="782" spans="1:4" ht="15.75" customHeight="1">
      <c r="A782" s="58"/>
      <c r="B782" s="59"/>
      <c r="C782" s="58"/>
      <c r="D782" s="58"/>
    </row>
    <row r="783" spans="1:4" ht="15.75" customHeight="1">
      <c r="A783" s="58"/>
      <c r="B783" s="59"/>
      <c r="C783" s="58"/>
      <c r="D783" s="58"/>
    </row>
    <row r="784" spans="1:4" ht="15.75" customHeight="1">
      <c r="A784" s="58"/>
      <c r="B784" s="59"/>
      <c r="C784" s="58"/>
      <c r="D784" s="58"/>
    </row>
    <row r="785" spans="1:4" ht="15.75" customHeight="1">
      <c r="A785" s="58"/>
      <c r="B785" s="59"/>
      <c r="C785" s="58"/>
      <c r="D785" s="58"/>
    </row>
    <row r="786" spans="1:4" ht="15.75" customHeight="1">
      <c r="A786" s="58"/>
      <c r="B786" s="59"/>
      <c r="C786" s="58"/>
      <c r="D786" s="58"/>
    </row>
    <row r="787" spans="1:4" ht="15.75" customHeight="1">
      <c r="A787" s="58"/>
      <c r="B787" s="59"/>
      <c r="C787" s="58"/>
      <c r="D787" s="58"/>
    </row>
    <row r="788" spans="1:4" ht="15.75" customHeight="1">
      <c r="A788" s="58"/>
      <c r="B788" s="59"/>
      <c r="C788" s="58"/>
      <c r="D788" s="58"/>
    </row>
    <row r="789" spans="1:4" ht="15.75" customHeight="1">
      <c r="A789" s="58"/>
      <c r="B789" s="59"/>
      <c r="C789" s="58"/>
      <c r="D789" s="58"/>
    </row>
    <row r="790" spans="1:4" ht="15.75" customHeight="1">
      <c r="A790" s="58"/>
      <c r="B790" s="59"/>
      <c r="C790" s="58"/>
      <c r="D790" s="58"/>
    </row>
    <row r="791" spans="1:4" ht="15.75" customHeight="1">
      <c r="A791" s="58"/>
      <c r="B791" s="59"/>
      <c r="C791" s="58"/>
      <c r="D791" s="58"/>
    </row>
    <row r="792" spans="1:4" ht="15.75" customHeight="1">
      <c r="A792" s="58"/>
      <c r="B792" s="59"/>
      <c r="C792" s="58"/>
      <c r="D792" s="58"/>
    </row>
    <row r="793" spans="1:4" ht="15.75" customHeight="1">
      <c r="A793" s="58"/>
      <c r="B793" s="59"/>
      <c r="C793" s="58"/>
      <c r="D793" s="58"/>
    </row>
    <row r="794" spans="1:4" ht="15.75" customHeight="1">
      <c r="A794" s="58"/>
      <c r="B794" s="59"/>
      <c r="C794" s="58"/>
      <c r="D794" s="58"/>
    </row>
    <row r="795" spans="1:4" ht="15.75" customHeight="1">
      <c r="A795" s="58"/>
      <c r="B795" s="59"/>
      <c r="C795" s="58"/>
      <c r="D795" s="58"/>
    </row>
    <row r="796" spans="1:4" ht="15.75" customHeight="1">
      <c r="A796" s="58"/>
      <c r="B796" s="59"/>
      <c r="C796" s="58"/>
      <c r="D796" s="58"/>
    </row>
    <row r="797" spans="1:4" ht="15.75" customHeight="1">
      <c r="A797" s="58"/>
      <c r="B797" s="59"/>
      <c r="C797" s="58"/>
      <c r="D797" s="58"/>
    </row>
    <row r="798" spans="1:4" ht="15.75" customHeight="1">
      <c r="A798" s="58"/>
      <c r="B798" s="59"/>
      <c r="C798" s="58"/>
      <c r="D798" s="58"/>
    </row>
    <row r="799" spans="1:4" ht="15.75" customHeight="1">
      <c r="A799" s="58"/>
      <c r="B799" s="59"/>
      <c r="C799" s="58"/>
      <c r="D799" s="58"/>
    </row>
    <row r="800" spans="1:4" ht="15.75" customHeight="1">
      <c r="A800" s="58"/>
      <c r="B800" s="59"/>
      <c r="C800" s="58"/>
      <c r="D800" s="58"/>
    </row>
    <row r="801" spans="1:4" ht="15.75" customHeight="1">
      <c r="A801" s="58"/>
      <c r="B801" s="59"/>
      <c r="C801" s="58"/>
      <c r="D801" s="58"/>
    </row>
    <row r="802" spans="1:4" ht="15.75" customHeight="1">
      <c r="A802" s="58"/>
      <c r="B802" s="59"/>
      <c r="C802" s="58"/>
      <c r="D802" s="58"/>
    </row>
    <row r="803" spans="1:4" ht="15.75" customHeight="1">
      <c r="A803" s="58"/>
      <c r="B803" s="59"/>
      <c r="C803" s="58"/>
      <c r="D803" s="58"/>
    </row>
    <row r="804" spans="1:4" ht="15.75" customHeight="1">
      <c r="A804" s="58"/>
      <c r="B804" s="59"/>
      <c r="C804" s="58"/>
      <c r="D804" s="58"/>
    </row>
    <row r="805" spans="1:4" ht="15.75" customHeight="1">
      <c r="A805" s="58"/>
      <c r="B805" s="59"/>
      <c r="C805" s="58"/>
      <c r="D805" s="58"/>
    </row>
    <row r="806" spans="1:4" ht="15.75" customHeight="1">
      <c r="A806" s="58"/>
      <c r="B806" s="59"/>
      <c r="C806" s="58"/>
      <c r="D806" s="58"/>
    </row>
    <row r="807" spans="1:4" ht="15.75" customHeight="1">
      <c r="A807" s="58"/>
      <c r="B807" s="59"/>
      <c r="C807" s="58"/>
      <c r="D807" s="58"/>
    </row>
    <row r="808" spans="1:4" ht="15.75" customHeight="1">
      <c r="A808" s="58"/>
      <c r="B808" s="59"/>
      <c r="C808" s="58"/>
      <c r="D808" s="58"/>
    </row>
    <row r="809" spans="1:4" ht="15.75" customHeight="1">
      <c r="A809" s="58"/>
      <c r="B809" s="59"/>
      <c r="C809" s="58"/>
      <c r="D809" s="58"/>
    </row>
    <row r="810" spans="1:4" ht="15.75" customHeight="1">
      <c r="A810" s="58"/>
      <c r="B810" s="59"/>
      <c r="C810" s="58"/>
      <c r="D810" s="58"/>
    </row>
    <row r="811" spans="1:4" ht="15.75" customHeight="1">
      <c r="A811" s="58"/>
      <c r="B811" s="59"/>
      <c r="C811" s="58"/>
      <c r="D811" s="58"/>
    </row>
    <row r="812" spans="1:4" ht="15.75" customHeight="1">
      <c r="A812" s="58"/>
      <c r="B812" s="59"/>
      <c r="C812" s="58"/>
      <c r="D812" s="58"/>
    </row>
    <row r="813" spans="1:4" ht="15.75" customHeight="1">
      <c r="A813" s="58"/>
      <c r="B813" s="59"/>
      <c r="C813" s="58"/>
      <c r="D813" s="58"/>
    </row>
    <row r="814" spans="1:4" ht="15.75" customHeight="1">
      <c r="A814" s="58"/>
      <c r="B814" s="59"/>
      <c r="C814" s="58"/>
      <c r="D814" s="58"/>
    </row>
    <row r="815" spans="1:4" ht="15.75" customHeight="1">
      <c r="A815" s="58"/>
      <c r="B815" s="59"/>
      <c r="C815" s="58"/>
      <c r="D815" s="58"/>
    </row>
    <row r="816" spans="1:4" ht="15.75" customHeight="1">
      <c r="A816" s="58"/>
      <c r="B816" s="59"/>
      <c r="C816" s="58"/>
      <c r="D816" s="58"/>
    </row>
    <row r="817" spans="1:4" ht="15.75" customHeight="1">
      <c r="A817" s="58"/>
      <c r="B817" s="59"/>
      <c r="C817" s="58"/>
      <c r="D817" s="58"/>
    </row>
    <row r="818" spans="1:4" ht="15.75" customHeight="1">
      <c r="A818" s="58"/>
      <c r="B818" s="59"/>
      <c r="C818" s="58"/>
      <c r="D818" s="58"/>
    </row>
    <row r="819" spans="1:4" ht="15.75" customHeight="1">
      <c r="A819" s="58"/>
      <c r="B819" s="59"/>
      <c r="C819" s="58"/>
      <c r="D819" s="58"/>
    </row>
    <row r="820" spans="1:4" ht="15.75" customHeight="1">
      <c r="A820" s="58"/>
      <c r="B820" s="59"/>
      <c r="C820" s="58"/>
      <c r="D820" s="58"/>
    </row>
    <row r="821" spans="1:4" ht="15.75" customHeight="1">
      <c r="A821" s="58"/>
      <c r="B821" s="59"/>
      <c r="C821" s="58"/>
      <c r="D821" s="58"/>
    </row>
    <row r="822" spans="1:4" ht="15.75" customHeight="1">
      <c r="A822" s="58"/>
      <c r="B822" s="59"/>
      <c r="C822" s="58"/>
      <c r="D822" s="58"/>
    </row>
    <row r="823" spans="1:4" ht="15.75" customHeight="1">
      <c r="A823" s="58"/>
      <c r="B823" s="59"/>
      <c r="C823" s="58"/>
      <c r="D823" s="58"/>
    </row>
    <row r="824" spans="1:4" ht="15.75" customHeight="1">
      <c r="A824" s="58"/>
      <c r="B824" s="59"/>
      <c r="C824" s="58"/>
      <c r="D824" s="58"/>
    </row>
    <row r="825" spans="1:4" ht="15.75" customHeight="1">
      <c r="A825" s="58"/>
      <c r="B825" s="59"/>
      <c r="C825" s="58"/>
      <c r="D825" s="58"/>
    </row>
    <row r="826" spans="1:4" ht="15.75" customHeight="1">
      <c r="A826" s="58"/>
      <c r="B826" s="59"/>
      <c r="C826" s="58"/>
      <c r="D826" s="58"/>
    </row>
    <row r="827" spans="1:4" ht="15.75" customHeight="1">
      <c r="A827" s="58"/>
      <c r="B827" s="59"/>
      <c r="C827" s="58"/>
      <c r="D827" s="58"/>
    </row>
    <row r="828" spans="1:4" ht="15.75" customHeight="1">
      <c r="A828" s="58"/>
      <c r="B828" s="59"/>
      <c r="C828" s="58"/>
      <c r="D828" s="58"/>
    </row>
    <row r="829" spans="1:4" ht="15.75" customHeight="1">
      <c r="A829" s="58"/>
      <c r="B829" s="59"/>
      <c r="C829" s="58"/>
      <c r="D829" s="58"/>
    </row>
    <row r="830" spans="1:4" ht="15.75" customHeight="1">
      <c r="A830" s="58"/>
      <c r="B830" s="59"/>
      <c r="C830" s="58"/>
      <c r="D830" s="58"/>
    </row>
    <row r="831" spans="1:4" ht="15.75" customHeight="1">
      <c r="A831" s="58"/>
      <c r="B831" s="59"/>
      <c r="C831" s="58"/>
      <c r="D831" s="58"/>
    </row>
    <row r="832" spans="1:4" ht="15.75" customHeight="1">
      <c r="A832" s="58"/>
      <c r="B832" s="59"/>
      <c r="C832" s="58"/>
      <c r="D832" s="58"/>
    </row>
    <row r="833" spans="1:4" ht="15.75" customHeight="1">
      <c r="A833" s="58"/>
      <c r="B833" s="59"/>
      <c r="C833" s="58"/>
      <c r="D833" s="58"/>
    </row>
    <row r="834" spans="1:4" ht="15.75" customHeight="1">
      <c r="A834" s="58"/>
      <c r="B834" s="59"/>
      <c r="C834" s="58"/>
      <c r="D834" s="58"/>
    </row>
    <row r="835" spans="1:4" ht="15.75" customHeight="1">
      <c r="A835" s="58"/>
      <c r="B835" s="59"/>
      <c r="C835" s="58"/>
      <c r="D835" s="58"/>
    </row>
    <row r="836" spans="1:4" ht="15.75" customHeight="1">
      <c r="A836" s="58"/>
      <c r="B836" s="59"/>
      <c r="C836" s="58"/>
      <c r="D836" s="58"/>
    </row>
    <row r="837" spans="1:4" ht="15.75" customHeight="1">
      <c r="A837" s="58"/>
      <c r="B837" s="59"/>
      <c r="C837" s="58"/>
      <c r="D837" s="58"/>
    </row>
    <row r="838" spans="1:4" ht="15.75" customHeight="1">
      <c r="A838" s="58"/>
      <c r="B838" s="59"/>
      <c r="C838" s="58"/>
      <c r="D838" s="58"/>
    </row>
    <row r="839" spans="1:4" ht="15.75" customHeight="1">
      <c r="A839" s="58"/>
      <c r="B839" s="59"/>
      <c r="C839" s="58"/>
      <c r="D839" s="58"/>
    </row>
    <row r="840" spans="1:4" ht="15.75" customHeight="1">
      <c r="A840" s="58"/>
      <c r="B840" s="59"/>
      <c r="C840" s="58"/>
      <c r="D840" s="58"/>
    </row>
    <row r="841" spans="1:4" ht="15.75" customHeight="1">
      <c r="A841" s="58"/>
      <c r="B841" s="59"/>
      <c r="C841" s="58"/>
      <c r="D841" s="58"/>
    </row>
    <row r="842" spans="1:4" ht="15.75" customHeight="1">
      <c r="A842" s="58"/>
      <c r="B842" s="59"/>
      <c r="C842" s="58"/>
      <c r="D842" s="58"/>
    </row>
    <row r="843" spans="1:4" ht="15.75" customHeight="1">
      <c r="A843" s="58"/>
      <c r="B843" s="59"/>
      <c r="C843" s="58"/>
      <c r="D843" s="58"/>
    </row>
    <row r="844" spans="1:4" ht="15.75" customHeight="1">
      <c r="A844" s="58"/>
      <c r="B844" s="59"/>
      <c r="C844" s="58"/>
      <c r="D844" s="58"/>
    </row>
    <row r="845" spans="1:4" ht="15.75" customHeight="1">
      <c r="A845" s="58"/>
      <c r="B845" s="59"/>
      <c r="C845" s="58"/>
      <c r="D845" s="58"/>
    </row>
    <row r="846" spans="1:4" ht="15.75" customHeight="1">
      <c r="A846" s="58"/>
      <c r="B846" s="59"/>
      <c r="C846" s="58"/>
      <c r="D846" s="58"/>
    </row>
    <row r="847" spans="1:4" ht="15.75" customHeight="1">
      <c r="A847" s="58"/>
      <c r="B847" s="59"/>
      <c r="C847" s="58"/>
      <c r="D847" s="58"/>
    </row>
    <row r="848" spans="1:4" ht="15.75" customHeight="1">
      <c r="A848" s="58"/>
      <c r="B848" s="59"/>
      <c r="C848" s="58"/>
      <c r="D848" s="58"/>
    </row>
    <row r="849" spans="1:4" ht="15.75" customHeight="1">
      <c r="A849" s="58"/>
      <c r="B849" s="59"/>
      <c r="C849" s="58"/>
      <c r="D849" s="58"/>
    </row>
    <row r="850" spans="1:4" ht="15.75" customHeight="1">
      <c r="A850" s="58"/>
      <c r="B850" s="59"/>
      <c r="C850" s="58"/>
      <c r="D850" s="58"/>
    </row>
    <row r="851" spans="1:4" ht="15.75" customHeight="1">
      <c r="A851" s="58"/>
      <c r="B851" s="59"/>
      <c r="C851" s="58"/>
      <c r="D851" s="58"/>
    </row>
    <row r="852" spans="1:4" ht="15.75" customHeight="1">
      <c r="A852" s="58"/>
      <c r="B852" s="59"/>
      <c r="C852" s="58"/>
      <c r="D852" s="58"/>
    </row>
    <row r="853" spans="1:4" ht="15.75" customHeight="1">
      <c r="A853" s="58"/>
      <c r="B853" s="59"/>
      <c r="C853" s="58"/>
      <c r="D853" s="58"/>
    </row>
    <row r="854" spans="1:4" ht="15.75" customHeight="1">
      <c r="A854" s="58"/>
      <c r="B854" s="59"/>
      <c r="C854" s="58"/>
      <c r="D854" s="58"/>
    </row>
    <row r="855" spans="1:4" ht="15.75" customHeight="1">
      <c r="A855" s="58"/>
      <c r="B855" s="59"/>
      <c r="C855" s="58"/>
      <c r="D855" s="58"/>
    </row>
    <row r="856" spans="1:4" ht="15.75" customHeight="1">
      <c r="A856" s="58"/>
      <c r="B856" s="59"/>
      <c r="C856" s="58"/>
      <c r="D856" s="58"/>
    </row>
    <row r="857" spans="1:4" ht="15.75" customHeight="1">
      <c r="A857" s="58"/>
      <c r="B857" s="59"/>
      <c r="C857" s="58"/>
      <c r="D857" s="58"/>
    </row>
    <row r="858" spans="1:4" ht="15.75" customHeight="1">
      <c r="A858" s="58"/>
      <c r="B858" s="59"/>
      <c r="C858" s="58"/>
      <c r="D858" s="58"/>
    </row>
    <row r="859" spans="1:4" ht="15.75" customHeight="1">
      <c r="A859" s="58"/>
      <c r="B859" s="59"/>
      <c r="C859" s="58"/>
      <c r="D859" s="58"/>
    </row>
    <row r="860" spans="1:4" ht="15.75" customHeight="1">
      <c r="A860" s="58"/>
      <c r="B860" s="59"/>
      <c r="C860" s="58"/>
      <c r="D860" s="58"/>
    </row>
    <row r="861" spans="1:4" ht="15.75" customHeight="1">
      <c r="A861" s="58"/>
      <c r="B861" s="59"/>
      <c r="C861" s="58"/>
      <c r="D861" s="58"/>
    </row>
    <row r="862" spans="1:4" ht="15.75" customHeight="1">
      <c r="A862" s="58"/>
      <c r="B862" s="59"/>
      <c r="C862" s="58"/>
      <c r="D862" s="58"/>
    </row>
    <row r="863" spans="1:4" ht="15.75" customHeight="1">
      <c r="A863" s="58"/>
      <c r="B863" s="59"/>
      <c r="C863" s="58"/>
      <c r="D863" s="58"/>
    </row>
    <row r="864" spans="1:4" ht="15.75" customHeight="1">
      <c r="A864" s="58"/>
      <c r="B864" s="59"/>
      <c r="C864" s="58"/>
      <c r="D864" s="58"/>
    </row>
    <row r="865" spans="1:4" ht="15.75" customHeight="1">
      <c r="A865" s="58"/>
      <c r="B865" s="59"/>
      <c r="C865" s="58"/>
      <c r="D865" s="58"/>
    </row>
    <row r="866" spans="1:4" ht="15.75" customHeight="1">
      <c r="A866" s="58"/>
      <c r="B866" s="59"/>
      <c r="C866" s="58"/>
      <c r="D866" s="58"/>
    </row>
    <row r="867" spans="1:4" ht="15.75" customHeight="1">
      <c r="A867" s="58"/>
      <c r="B867" s="59"/>
      <c r="C867" s="58"/>
      <c r="D867" s="58"/>
    </row>
    <row r="868" spans="1:4" ht="15.75" customHeight="1">
      <c r="A868" s="58"/>
      <c r="B868" s="59"/>
      <c r="C868" s="58"/>
      <c r="D868" s="58"/>
    </row>
    <row r="869" spans="1:4" ht="15.75" customHeight="1">
      <c r="A869" s="58"/>
      <c r="B869" s="59"/>
      <c r="C869" s="58"/>
      <c r="D869" s="58"/>
    </row>
    <row r="870" spans="1:4" ht="15.75" customHeight="1">
      <c r="A870" s="58"/>
      <c r="B870" s="59"/>
      <c r="C870" s="58"/>
      <c r="D870" s="58"/>
    </row>
    <row r="871" spans="1:4" ht="15.75" customHeight="1">
      <c r="A871" s="58"/>
      <c r="B871" s="59"/>
      <c r="C871" s="58"/>
      <c r="D871" s="58"/>
    </row>
    <row r="872" spans="1:4" ht="15.75" customHeight="1">
      <c r="A872" s="58"/>
      <c r="B872" s="59"/>
      <c r="C872" s="58"/>
      <c r="D872" s="58"/>
    </row>
    <row r="873" spans="1:4" ht="15.75" customHeight="1">
      <c r="A873" s="58"/>
      <c r="B873" s="59"/>
      <c r="C873" s="58"/>
      <c r="D873" s="58"/>
    </row>
    <row r="874" spans="1:4" ht="15.75" customHeight="1">
      <c r="A874" s="58"/>
      <c r="B874" s="59"/>
      <c r="C874" s="58"/>
      <c r="D874" s="58"/>
    </row>
    <row r="875" spans="1:4" ht="15.75" customHeight="1">
      <c r="A875" s="58"/>
      <c r="B875" s="59"/>
      <c r="C875" s="58"/>
      <c r="D875" s="58"/>
    </row>
    <row r="876" spans="1:4" ht="15.75" customHeight="1">
      <c r="A876" s="58"/>
      <c r="B876" s="59"/>
      <c r="C876" s="58"/>
      <c r="D876" s="58"/>
    </row>
    <row r="877" spans="1:4" ht="15.75" customHeight="1">
      <c r="A877" s="58"/>
      <c r="B877" s="59"/>
      <c r="C877" s="58"/>
      <c r="D877" s="58"/>
    </row>
    <row r="878" spans="1:4" ht="15.75" customHeight="1">
      <c r="A878" s="58"/>
      <c r="B878" s="59"/>
      <c r="C878" s="58"/>
      <c r="D878" s="58"/>
    </row>
    <row r="879" spans="1:4" ht="15.75" customHeight="1">
      <c r="A879" s="58"/>
      <c r="B879" s="59"/>
      <c r="C879" s="58"/>
      <c r="D879" s="58"/>
    </row>
    <row r="880" spans="1:4" ht="15.75" customHeight="1">
      <c r="A880" s="58"/>
      <c r="B880" s="59"/>
      <c r="C880" s="58"/>
      <c r="D880" s="58"/>
    </row>
    <row r="881" spans="1:4" ht="15.75" customHeight="1">
      <c r="A881" s="58"/>
      <c r="B881" s="59"/>
      <c r="C881" s="58"/>
      <c r="D881" s="58"/>
    </row>
    <row r="882" spans="1:4" ht="15.75" customHeight="1">
      <c r="A882" s="58"/>
      <c r="B882" s="59"/>
      <c r="C882" s="58"/>
      <c r="D882" s="58"/>
    </row>
    <row r="883" spans="1:4" ht="15.75" customHeight="1">
      <c r="A883" s="58"/>
      <c r="B883" s="59"/>
      <c r="C883" s="58"/>
      <c r="D883" s="58"/>
    </row>
    <row r="884" spans="1:4" ht="15.75" customHeight="1">
      <c r="A884" s="58"/>
      <c r="B884" s="59"/>
      <c r="C884" s="58"/>
      <c r="D884" s="58"/>
    </row>
    <row r="885" spans="1:4" ht="15.75" customHeight="1">
      <c r="A885" s="58"/>
      <c r="B885" s="59"/>
      <c r="C885" s="58"/>
      <c r="D885" s="58"/>
    </row>
    <row r="886" spans="1:4" ht="15.75" customHeight="1">
      <c r="A886" s="58"/>
      <c r="B886" s="59"/>
      <c r="C886" s="58"/>
      <c r="D886" s="58"/>
    </row>
    <row r="887" spans="1:4" ht="15.75" customHeight="1">
      <c r="A887" s="58"/>
      <c r="B887" s="59"/>
      <c r="C887" s="58"/>
      <c r="D887" s="58"/>
    </row>
    <row r="888" spans="1:4" ht="15.75" customHeight="1">
      <c r="A888" s="58"/>
      <c r="B888" s="59"/>
      <c r="C888" s="58"/>
      <c r="D888" s="58"/>
    </row>
    <row r="889" spans="1:4" ht="15.75" customHeight="1">
      <c r="A889" s="58"/>
      <c r="B889" s="59"/>
      <c r="C889" s="58"/>
      <c r="D889" s="58"/>
    </row>
    <row r="890" spans="1:4" ht="15.75" customHeight="1">
      <c r="A890" s="58"/>
      <c r="B890" s="59"/>
      <c r="C890" s="58"/>
      <c r="D890" s="58"/>
    </row>
    <row r="891" spans="1:4" ht="15.75" customHeight="1">
      <c r="A891" s="58"/>
      <c r="B891" s="59"/>
      <c r="C891" s="58"/>
      <c r="D891" s="58"/>
    </row>
    <row r="892" spans="1:4" ht="15.75" customHeight="1">
      <c r="A892" s="58"/>
      <c r="B892" s="59"/>
      <c r="C892" s="58"/>
      <c r="D892" s="58"/>
    </row>
    <row r="893" spans="1:4" ht="15.75" customHeight="1">
      <c r="A893" s="58"/>
      <c r="B893" s="59"/>
      <c r="C893" s="58"/>
      <c r="D893" s="58"/>
    </row>
    <row r="894" spans="1:4" ht="15.75" customHeight="1">
      <c r="A894" s="58"/>
      <c r="B894" s="59"/>
      <c r="C894" s="58"/>
      <c r="D894" s="58"/>
    </row>
    <row r="895" spans="1:4" ht="15.75" customHeight="1">
      <c r="A895" s="58"/>
      <c r="B895" s="59"/>
      <c r="C895" s="58"/>
      <c r="D895" s="58"/>
    </row>
    <row r="896" spans="1:4" ht="15.75" customHeight="1">
      <c r="A896" s="58"/>
      <c r="B896" s="59"/>
      <c r="C896" s="58"/>
      <c r="D896" s="58"/>
    </row>
    <row r="897" spans="1:4" ht="15.75" customHeight="1">
      <c r="A897" s="58"/>
      <c r="B897" s="59"/>
      <c r="C897" s="58"/>
      <c r="D897" s="58"/>
    </row>
    <row r="898" spans="1:4" ht="15.75" customHeight="1">
      <c r="A898" s="58"/>
      <c r="B898" s="59"/>
      <c r="C898" s="58"/>
      <c r="D898" s="58"/>
    </row>
    <row r="899" spans="1:4" ht="15.75" customHeight="1">
      <c r="A899" s="58"/>
      <c r="B899" s="59"/>
      <c r="C899" s="58"/>
      <c r="D899" s="58"/>
    </row>
    <row r="900" spans="1:4" ht="15.75" customHeight="1">
      <c r="A900" s="58"/>
      <c r="B900" s="59"/>
      <c r="C900" s="58"/>
      <c r="D900" s="58"/>
    </row>
    <row r="901" spans="1:4" ht="15.75" customHeight="1">
      <c r="A901" s="58"/>
      <c r="B901" s="59"/>
      <c r="C901" s="58"/>
      <c r="D901" s="58"/>
    </row>
    <row r="902" spans="1:4" ht="15.75" customHeight="1">
      <c r="A902" s="58"/>
      <c r="B902" s="59"/>
      <c r="C902" s="58"/>
      <c r="D902" s="58"/>
    </row>
    <row r="903" spans="1:4" ht="15.75" customHeight="1">
      <c r="A903" s="58"/>
      <c r="B903" s="59"/>
      <c r="C903" s="58"/>
      <c r="D903" s="58"/>
    </row>
    <row r="904" spans="1:4" ht="15.75" customHeight="1">
      <c r="A904" s="58"/>
      <c r="B904" s="59"/>
      <c r="C904" s="58"/>
      <c r="D904" s="58"/>
    </row>
    <row r="905" spans="1:4" ht="15.75" customHeight="1">
      <c r="A905" s="58"/>
      <c r="B905" s="59"/>
      <c r="C905" s="58"/>
      <c r="D905" s="58"/>
    </row>
    <row r="906" spans="1:4" ht="15.75" customHeight="1">
      <c r="A906" s="58"/>
      <c r="B906" s="59"/>
      <c r="C906" s="58"/>
      <c r="D906" s="58"/>
    </row>
    <row r="907" spans="1:4" ht="15.75" customHeight="1">
      <c r="A907" s="58"/>
      <c r="B907" s="59"/>
      <c r="C907" s="58"/>
      <c r="D907" s="58"/>
    </row>
    <row r="908" spans="1:4" ht="15.75" customHeight="1">
      <c r="A908" s="58"/>
      <c r="B908" s="59"/>
      <c r="C908" s="58"/>
      <c r="D908" s="58"/>
    </row>
    <row r="909" spans="1:4" ht="15.75" customHeight="1">
      <c r="A909" s="58"/>
      <c r="B909" s="59"/>
      <c r="C909" s="58"/>
      <c r="D909" s="58"/>
    </row>
    <row r="910" spans="1:4" ht="15.75" customHeight="1">
      <c r="A910" s="58"/>
      <c r="B910" s="59"/>
      <c r="C910" s="58"/>
      <c r="D910" s="58"/>
    </row>
    <row r="911" spans="1:4" ht="15.75" customHeight="1">
      <c r="A911" s="58"/>
      <c r="B911" s="59"/>
      <c r="C911" s="58"/>
      <c r="D911" s="58"/>
    </row>
    <row r="912" spans="1:4" ht="15.75" customHeight="1">
      <c r="A912" s="58"/>
      <c r="B912" s="59"/>
      <c r="C912" s="58"/>
      <c r="D912" s="58"/>
    </row>
    <row r="913" spans="1:4" ht="15.75" customHeight="1">
      <c r="A913" s="58"/>
      <c r="B913" s="59"/>
      <c r="C913" s="58"/>
      <c r="D913" s="58"/>
    </row>
    <row r="914" spans="1:4" ht="15.75" customHeight="1">
      <c r="A914" s="58"/>
      <c r="B914" s="59"/>
      <c r="C914" s="58"/>
      <c r="D914" s="58"/>
    </row>
    <row r="915" spans="1:4" ht="15.75" customHeight="1">
      <c r="A915" s="58"/>
      <c r="B915" s="59"/>
      <c r="C915" s="58"/>
      <c r="D915" s="58"/>
    </row>
    <row r="916" spans="1:4" ht="15.75" customHeight="1">
      <c r="A916" s="58"/>
      <c r="B916" s="59"/>
      <c r="C916" s="58"/>
      <c r="D916" s="58"/>
    </row>
    <row r="917" spans="1:4" ht="15.75" customHeight="1">
      <c r="A917" s="58"/>
      <c r="B917" s="59"/>
      <c r="C917" s="58"/>
      <c r="D917" s="58"/>
    </row>
    <row r="918" spans="1:4" ht="15.75" customHeight="1">
      <c r="A918" s="58"/>
      <c r="B918" s="59"/>
      <c r="C918" s="58"/>
      <c r="D918" s="58"/>
    </row>
    <row r="919" spans="1:4" ht="15.75" customHeight="1">
      <c r="A919" s="58"/>
      <c r="B919" s="59"/>
      <c r="C919" s="58"/>
      <c r="D919" s="58"/>
    </row>
    <row r="920" spans="1:4" ht="15.75" customHeight="1">
      <c r="A920" s="58"/>
      <c r="B920" s="59"/>
      <c r="C920" s="58"/>
      <c r="D920" s="58"/>
    </row>
    <row r="921" spans="1:4" ht="15.75" customHeight="1">
      <c r="A921" s="58"/>
      <c r="B921" s="59"/>
      <c r="C921" s="58"/>
      <c r="D921" s="58"/>
    </row>
    <row r="922" spans="1:4" ht="15.75" customHeight="1">
      <c r="A922" s="58"/>
      <c r="B922" s="59"/>
      <c r="C922" s="58"/>
      <c r="D922" s="58"/>
    </row>
    <row r="923" spans="1:4" ht="15.75" customHeight="1">
      <c r="A923" s="58"/>
      <c r="B923" s="59"/>
      <c r="C923" s="58"/>
      <c r="D923" s="58"/>
    </row>
    <row r="924" spans="1:4" ht="15.75" customHeight="1">
      <c r="A924" s="58"/>
      <c r="B924" s="59"/>
      <c r="C924" s="58"/>
      <c r="D924" s="58"/>
    </row>
    <row r="925" spans="1:4" ht="15.75" customHeight="1">
      <c r="A925" s="58"/>
      <c r="B925" s="59"/>
      <c r="C925" s="58"/>
      <c r="D925" s="58"/>
    </row>
    <row r="926" spans="1:4" ht="15.75" customHeight="1">
      <c r="A926" s="58"/>
      <c r="B926" s="59"/>
      <c r="C926" s="58"/>
      <c r="D926" s="58"/>
    </row>
    <row r="927" spans="1:4" ht="15.75" customHeight="1">
      <c r="A927" s="58"/>
      <c r="B927" s="59"/>
      <c r="C927" s="58"/>
      <c r="D927" s="58"/>
    </row>
    <row r="928" spans="1:4" ht="15.75" customHeight="1">
      <c r="A928" s="58"/>
      <c r="B928" s="59"/>
      <c r="C928" s="58"/>
      <c r="D928" s="58"/>
    </row>
    <row r="929" spans="1:4" ht="15.75" customHeight="1">
      <c r="A929" s="58"/>
      <c r="B929" s="59"/>
      <c r="C929" s="58"/>
      <c r="D929" s="58"/>
    </row>
    <row r="930" spans="1:4" ht="15.75" customHeight="1">
      <c r="A930" s="58"/>
      <c r="B930" s="59"/>
      <c r="C930" s="58"/>
      <c r="D930" s="58"/>
    </row>
    <row r="931" spans="1:4" ht="15.75" customHeight="1">
      <c r="A931" s="58"/>
      <c r="B931" s="59"/>
      <c r="C931" s="58"/>
      <c r="D931" s="58"/>
    </row>
    <row r="932" spans="1:4" ht="15.75" customHeight="1">
      <c r="A932" s="58"/>
      <c r="B932" s="59"/>
      <c r="C932" s="58"/>
      <c r="D932" s="58"/>
    </row>
    <row r="933" spans="1:4" ht="15.75" customHeight="1">
      <c r="A933" s="58"/>
      <c r="B933" s="59"/>
      <c r="C933" s="58"/>
      <c r="D933" s="58"/>
    </row>
    <row r="934" spans="1:4" ht="15.75" customHeight="1">
      <c r="A934" s="58"/>
      <c r="B934" s="59"/>
      <c r="C934" s="58"/>
      <c r="D934" s="58"/>
    </row>
    <row r="935" spans="1:4" ht="15.75" customHeight="1">
      <c r="A935" s="58"/>
      <c r="B935" s="59"/>
      <c r="C935" s="58"/>
      <c r="D935" s="58"/>
    </row>
    <row r="936" spans="1:4" ht="15.75" customHeight="1">
      <c r="A936" s="58"/>
      <c r="B936" s="59"/>
      <c r="C936" s="58"/>
      <c r="D936" s="58"/>
    </row>
    <row r="937" spans="1:4" ht="15.75" customHeight="1">
      <c r="A937" s="58"/>
      <c r="B937" s="59"/>
      <c r="C937" s="58"/>
      <c r="D937" s="58"/>
    </row>
    <row r="938" spans="1:4" ht="15.75" customHeight="1">
      <c r="A938" s="58"/>
      <c r="B938" s="59"/>
      <c r="C938" s="58"/>
      <c r="D938" s="58"/>
    </row>
    <row r="939" spans="1:4" ht="15.75" customHeight="1">
      <c r="A939" s="58"/>
      <c r="B939" s="59"/>
      <c r="C939" s="58"/>
      <c r="D939" s="58"/>
    </row>
    <row r="940" spans="1:4" ht="15.75" customHeight="1">
      <c r="A940" s="58"/>
      <c r="B940" s="59"/>
      <c r="C940" s="58"/>
      <c r="D940" s="58"/>
    </row>
    <row r="941" spans="1:4" ht="15.75" customHeight="1">
      <c r="A941" s="58"/>
      <c r="B941" s="59"/>
      <c r="C941" s="58"/>
      <c r="D941" s="58"/>
    </row>
    <row r="942" spans="1:4" ht="15.75" customHeight="1">
      <c r="A942" s="58"/>
      <c r="B942" s="59"/>
      <c r="C942" s="58"/>
      <c r="D942" s="58"/>
    </row>
    <row r="943" spans="1:4" ht="15.75" customHeight="1">
      <c r="A943" s="58"/>
      <c r="B943" s="59"/>
      <c r="C943" s="58"/>
      <c r="D943" s="58"/>
    </row>
    <row r="944" spans="1:4" ht="15.75" customHeight="1">
      <c r="A944" s="58"/>
      <c r="B944" s="59"/>
      <c r="C944" s="58"/>
      <c r="D944" s="58"/>
    </row>
    <row r="945" spans="1:4" ht="15.75" customHeight="1">
      <c r="A945" s="58"/>
      <c r="B945" s="59"/>
      <c r="C945" s="58"/>
      <c r="D945" s="58"/>
    </row>
    <row r="946" spans="1:4" ht="15.75" customHeight="1">
      <c r="A946" s="58"/>
      <c r="B946" s="59"/>
      <c r="C946" s="58"/>
      <c r="D946" s="58"/>
    </row>
    <row r="947" spans="1:4" ht="15.75" customHeight="1">
      <c r="A947" s="58"/>
      <c r="B947" s="59"/>
      <c r="C947" s="58"/>
      <c r="D947" s="58"/>
    </row>
    <row r="948" spans="1:4" ht="15.75" customHeight="1">
      <c r="A948" s="58"/>
      <c r="B948" s="59"/>
      <c r="C948" s="58"/>
      <c r="D948" s="58"/>
    </row>
    <row r="949" spans="1:4" ht="15.75" customHeight="1">
      <c r="A949" s="58"/>
      <c r="B949" s="59"/>
      <c r="C949" s="58"/>
      <c r="D949" s="58"/>
    </row>
    <row r="950" spans="1:4" ht="15.75" customHeight="1">
      <c r="A950" s="58"/>
      <c r="B950" s="59"/>
      <c r="C950" s="58"/>
      <c r="D950" s="58"/>
    </row>
    <row r="951" spans="1:4" ht="15.75" customHeight="1">
      <c r="A951" s="58"/>
      <c r="B951" s="59"/>
      <c r="C951" s="58"/>
      <c r="D951" s="58"/>
    </row>
    <row r="952" spans="1:4" ht="15.75" customHeight="1">
      <c r="A952" s="58"/>
      <c r="B952" s="59"/>
      <c r="C952" s="58"/>
      <c r="D952" s="58"/>
    </row>
    <row r="953" spans="1:4" ht="15.75" customHeight="1">
      <c r="A953" s="58"/>
      <c r="B953" s="59"/>
      <c r="C953" s="58"/>
      <c r="D953" s="58"/>
    </row>
    <row r="954" spans="1:4" ht="15.75" customHeight="1">
      <c r="A954" s="58"/>
      <c r="B954" s="59"/>
      <c r="C954" s="58"/>
      <c r="D954" s="58"/>
    </row>
    <row r="955" spans="1:4" ht="15.75" customHeight="1">
      <c r="A955" s="58"/>
      <c r="B955" s="59"/>
      <c r="C955" s="58"/>
      <c r="D955" s="58"/>
    </row>
    <row r="956" spans="1:4" ht="15.75" customHeight="1">
      <c r="A956" s="58"/>
      <c r="B956" s="59"/>
      <c r="C956" s="58"/>
      <c r="D956" s="58"/>
    </row>
    <row r="957" spans="1:4" ht="15.75" customHeight="1">
      <c r="A957" s="58"/>
      <c r="B957" s="59"/>
      <c r="C957" s="58"/>
      <c r="D957" s="58"/>
    </row>
    <row r="958" spans="1:4" ht="15.75" customHeight="1">
      <c r="A958" s="58"/>
      <c r="B958" s="59"/>
      <c r="C958" s="58"/>
      <c r="D958" s="58"/>
    </row>
    <row r="959" spans="1:4" ht="15.75" customHeight="1">
      <c r="A959" s="58"/>
      <c r="B959" s="59"/>
      <c r="C959" s="58"/>
      <c r="D959" s="58"/>
    </row>
    <row r="960" spans="1:4" ht="15.75" customHeight="1">
      <c r="A960" s="58"/>
      <c r="B960" s="59"/>
      <c r="C960" s="58"/>
      <c r="D960" s="58"/>
    </row>
    <row r="961" spans="1:4" ht="15.75" customHeight="1">
      <c r="A961" s="58"/>
      <c r="B961" s="59"/>
      <c r="C961" s="58"/>
      <c r="D961" s="58"/>
    </row>
    <row r="962" spans="1:4" ht="15.75" customHeight="1">
      <c r="A962" s="58"/>
      <c r="B962" s="59"/>
      <c r="C962" s="58"/>
      <c r="D962" s="58"/>
    </row>
    <row r="963" spans="1:4" ht="15.75" customHeight="1">
      <c r="A963" s="58"/>
      <c r="B963" s="59"/>
      <c r="C963" s="58"/>
      <c r="D963" s="58"/>
    </row>
    <row r="964" spans="1:4" ht="15.75" customHeight="1">
      <c r="A964" s="58"/>
      <c r="B964" s="59"/>
      <c r="C964" s="58"/>
      <c r="D964" s="58"/>
    </row>
    <row r="965" spans="1:4" ht="15.75" customHeight="1">
      <c r="A965" s="58"/>
      <c r="B965" s="59"/>
      <c r="C965" s="58"/>
      <c r="D965" s="58"/>
    </row>
    <row r="966" spans="1:4" ht="15.75" customHeight="1">
      <c r="A966" s="58"/>
      <c r="B966" s="59"/>
      <c r="C966" s="58"/>
      <c r="D966" s="58"/>
    </row>
    <row r="967" spans="1:4" ht="15.75" customHeight="1">
      <c r="A967" s="58"/>
      <c r="B967" s="59"/>
      <c r="C967" s="58"/>
      <c r="D967" s="58"/>
    </row>
    <row r="968" spans="1:4" ht="15.75" customHeight="1">
      <c r="A968" s="58"/>
      <c r="B968" s="59"/>
      <c r="C968" s="58"/>
      <c r="D968" s="58"/>
    </row>
    <row r="969" spans="1:4" ht="15.75" customHeight="1">
      <c r="A969" s="58"/>
      <c r="B969" s="59"/>
      <c r="C969" s="58"/>
      <c r="D969" s="58"/>
    </row>
    <row r="970" spans="1:4" ht="15.75" customHeight="1">
      <c r="A970" s="58"/>
      <c r="B970" s="59"/>
      <c r="C970" s="58"/>
      <c r="D970" s="58"/>
    </row>
    <row r="971" spans="1:4" ht="15.75" customHeight="1">
      <c r="A971" s="58"/>
      <c r="B971" s="59"/>
      <c r="C971" s="58"/>
      <c r="D971" s="58"/>
    </row>
    <row r="972" spans="1:4" ht="15.75" customHeight="1">
      <c r="A972" s="58"/>
      <c r="B972" s="59"/>
      <c r="C972" s="58"/>
      <c r="D972" s="58"/>
    </row>
    <row r="973" spans="1:4" ht="15.75" customHeight="1">
      <c r="A973" s="58"/>
      <c r="B973" s="59"/>
      <c r="C973" s="58"/>
      <c r="D973" s="58"/>
    </row>
    <row r="974" spans="1:4" ht="15.75" customHeight="1">
      <c r="A974" s="58"/>
      <c r="B974" s="59"/>
      <c r="C974" s="58"/>
      <c r="D974" s="58"/>
    </row>
    <row r="975" spans="1:4" ht="15.75" customHeight="1">
      <c r="A975" s="58"/>
      <c r="B975" s="59"/>
      <c r="C975" s="58"/>
      <c r="D975" s="58"/>
    </row>
    <row r="976" spans="1:4" ht="15.75" customHeight="1">
      <c r="A976" s="58"/>
      <c r="B976" s="59"/>
      <c r="C976" s="58"/>
      <c r="D976" s="58"/>
    </row>
    <row r="977" spans="1:4" ht="15.75" customHeight="1">
      <c r="A977" s="58"/>
      <c r="B977" s="59"/>
      <c r="C977" s="58"/>
      <c r="D977" s="58"/>
    </row>
    <row r="978" spans="1:4" ht="15.75" customHeight="1">
      <c r="A978" s="58"/>
      <c r="B978" s="59"/>
      <c r="C978" s="58"/>
      <c r="D978" s="58"/>
    </row>
    <row r="979" spans="1:4" ht="15.75" customHeight="1">
      <c r="A979" s="58"/>
      <c r="B979" s="59"/>
      <c r="C979" s="58"/>
      <c r="D979" s="58"/>
    </row>
    <row r="980" spans="1:4" ht="15.75" customHeight="1">
      <c r="A980" s="58"/>
      <c r="B980" s="59"/>
      <c r="C980" s="58"/>
      <c r="D980" s="58"/>
    </row>
    <row r="981" spans="1:4" ht="15.75" customHeight="1">
      <c r="A981" s="58"/>
      <c r="B981" s="59"/>
      <c r="C981" s="58"/>
      <c r="D981" s="58"/>
    </row>
    <row r="982" spans="1:4" ht="15.75" customHeight="1">
      <c r="A982" s="58"/>
      <c r="B982" s="59"/>
      <c r="C982" s="58"/>
      <c r="D982" s="58"/>
    </row>
    <row r="983" spans="1:4" ht="15.75" customHeight="1">
      <c r="A983" s="58"/>
      <c r="B983" s="59"/>
      <c r="C983" s="58"/>
      <c r="D983" s="58"/>
    </row>
    <row r="984" spans="1:4" ht="15.75" customHeight="1">
      <c r="A984" s="58"/>
      <c r="B984" s="59"/>
      <c r="C984" s="58"/>
      <c r="D984" s="58"/>
    </row>
    <row r="985" spans="1:4" ht="15.75" customHeight="1">
      <c r="A985" s="58"/>
      <c r="B985" s="59"/>
      <c r="C985" s="58"/>
      <c r="D985" s="58"/>
    </row>
    <row r="986" spans="1:4" ht="15.75" customHeight="1">
      <c r="A986" s="58"/>
      <c r="B986" s="59"/>
      <c r="C986" s="58"/>
      <c r="D986" s="58"/>
    </row>
    <row r="987" spans="1:4" ht="15.75" customHeight="1">
      <c r="A987" s="58"/>
      <c r="B987" s="59"/>
      <c r="C987" s="58"/>
      <c r="D987" s="58"/>
    </row>
    <row r="988" spans="1:4" ht="15.75" customHeight="1">
      <c r="A988" s="58"/>
      <c r="B988" s="59"/>
      <c r="C988" s="58"/>
      <c r="D988" s="58"/>
    </row>
    <row r="989" spans="1:4" ht="15.75" customHeight="1">
      <c r="A989" s="58"/>
      <c r="B989" s="59"/>
      <c r="C989" s="58"/>
      <c r="D989" s="58"/>
    </row>
    <row r="990" spans="1:4" ht="15.75" customHeight="1">
      <c r="A990" s="58"/>
      <c r="B990" s="59"/>
      <c r="C990" s="58"/>
      <c r="D990" s="58"/>
    </row>
    <row r="991" spans="1:4" ht="15.75" customHeight="1">
      <c r="A991" s="58"/>
      <c r="B991" s="59"/>
      <c r="C991" s="58"/>
      <c r="D991" s="58"/>
    </row>
    <row r="992" spans="1:4" ht="15.75" customHeight="1">
      <c r="A992" s="58"/>
      <c r="B992" s="59"/>
      <c r="C992" s="58"/>
      <c r="D992" s="58"/>
    </row>
    <row r="993" spans="1:4" ht="15.75" customHeight="1">
      <c r="A993" s="58"/>
      <c r="B993" s="59"/>
      <c r="C993" s="58"/>
      <c r="D993" s="58"/>
    </row>
    <row r="994" spans="1:4" ht="15.75" customHeight="1">
      <c r="A994" s="58"/>
      <c r="B994" s="59"/>
      <c r="C994" s="58"/>
      <c r="D994" s="58"/>
    </row>
    <row r="995" spans="1:4" ht="15.75" customHeight="1">
      <c r="A995" s="58"/>
      <c r="B995" s="59"/>
      <c r="C995" s="58"/>
      <c r="D995" s="58"/>
    </row>
    <row r="996" spans="1:4" ht="15.75" customHeight="1">
      <c r="A996" s="58"/>
      <c r="B996" s="59"/>
      <c r="C996" s="58"/>
      <c r="D996" s="58"/>
    </row>
    <row r="997" spans="1:4" ht="15.75" customHeight="1">
      <c r="A997" s="58"/>
      <c r="B997" s="59"/>
      <c r="C997" s="58"/>
      <c r="D997" s="58"/>
    </row>
    <row r="998" spans="1:4" ht="15.75" customHeight="1">
      <c r="A998" s="58"/>
      <c r="B998" s="59"/>
      <c r="C998" s="58"/>
      <c r="D998" s="58"/>
    </row>
    <row r="999" spans="1:4" ht="15.75" customHeight="1">
      <c r="A999" s="58"/>
      <c r="B999" s="59"/>
      <c r="C999" s="58"/>
      <c r="D999" s="58"/>
    </row>
    <row r="1000" spans="1:4" ht="15.75" customHeight="1">
      <c r="A1000" s="58"/>
      <c r="B1000" s="59"/>
      <c r="C1000" s="58"/>
      <c r="D1000" s="58"/>
    </row>
    <row r="1001" spans="1:4" ht="15.75" customHeight="1">
      <c r="A1001" s="58"/>
      <c r="B1001" s="59"/>
      <c r="C1001" s="58"/>
      <c r="D1001" s="58"/>
    </row>
    <row r="1002" spans="1:4" ht="15.75" customHeight="1">
      <c r="A1002" s="58"/>
      <c r="B1002" s="59"/>
      <c r="C1002" s="58"/>
      <c r="D1002" s="58"/>
    </row>
    <row r="1003" spans="1:4" ht="15.75" customHeight="1">
      <c r="A1003" s="58"/>
      <c r="B1003" s="59"/>
      <c r="C1003" s="58"/>
      <c r="D1003" s="58"/>
    </row>
    <row r="1004" spans="1:4" ht="15.75" customHeight="1">
      <c r="A1004" s="58"/>
      <c r="B1004" s="59"/>
      <c r="C1004" s="58"/>
      <c r="D1004" s="58"/>
    </row>
    <row r="1005" spans="1:4" ht="15.75" customHeight="1">
      <c r="A1005" s="58"/>
      <c r="B1005" s="59"/>
      <c r="C1005" s="58"/>
      <c r="D1005" s="58"/>
    </row>
    <row r="1006" spans="1:4" ht="15.75" customHeight="1">
      <c r="A1006" s="58"/>
      <c r="B1006" s="59"/>
      <c r="C1006" s="58"/>
      <c r="D1006" s="58"/>
    </row>
    <row r="1007" spans="1:4" ht="15.75" customHeight="1">
      <c r="A1007" s="58"/>
      <c r="B1007" s="59"/>
      <c r="C1007" s="58"/>
      <c r="D1007" s="58"/>
    </row>
    <row r="1008" spans="1:4" ht="15.75" customHeight="1">
      <c r="A1008" s="58"/>
      <c r="B1008" s="59"/>
      <c r="C1008" s="58"/>
      <c r="D1008" s="58"/>
    </row>
    <row r="1009" spans="1:4" ht="15.75" customHeight="1">
      <c r="A1009" s="58"/>
      <c r="B1009" s="59"/>
      <c r="C1009" s="58"/>
      <c r="D1009" s="58"/>
    </row>
    <row r="1010" spans="1:4" ht="15.75" customHeight="1">
      <c r="A1010" s="58"/>
      <c r="B1010" s="59"/>
      <c r="C1010" s="58"/>
      <c r="D1010" s="58"/>
    </row>
    <row r="1011" spans="1:4" ht="15.75" customHeight="1">
      <c r="A1011" s="58"/>
      <c r="B1011" s="59"/>
      <c r="C1011" s="58"/>
      <c r="D1011" s="58"/>
    </row>
    <row r="1012" spans="1:4" ht="15.75" customHeight="1">
      <c r="A1012" s="58"/>
      <c r="B1012" s="59"/>
      <c r="C1012" s="58"/>
      <c r="D1012" s="58"/>
    </row>
    <row r="1013" spans="1:4" ht="15.75" customHeight="1">
      <c r="A1013" s="58"/>
      <c r="B1013" s="59"/>
      <c r="C1013" s="58"/>
      <c r="D1013" s="58"/>
    </row>
    <row r="1014" spans="1:4" ht="15.75" customHeight="1">
      <c r="A1014" s="58"/>
      <c r="B1014" s="59"/>
      <c r="C1014" s="58"/>
      <c r="D1014" s="58"/>
    </row>
    <row r="1015" spans="1:4" ht="15.75" customHeight="1">
      <c r="A1015" s="58"/>
      <c r="B1015" s="59"/>
      <c r="C1015" s="58"/>
      <c r="D1015" s="58"/>
    </row>
    <row r="1016" spans="1:4" ht="15.75" customHeight="1">
      <c r="A1016" s="58"/>
      <c r="B1016" s="59"/>
      <c r="C1016" s="58"/>
      <c r="D1016" s="58"/>
    </row>
    <row r="1017" spans="1:4" ht="15.75" customHeight="1">
      <c r="A1017" s="58"/>
      <c r="B1017" s="59"/>
      <c r="C1017" s="58"/>
      <c r="D1017" s="58"/>
    </row>
    <row r="1018" spans="1:4" ht="15.75" customHeight="1">
      <c r="A1018" s="58"/>
      <c r="B1018" s="59"/>
      <c r="C1018" s="58"/>
      <c r="D1018" s="58"/>
    </row>
    <row r="1019" spans="1:4" ht="15.75" customHeight="1">
      <c r="A1019" s="58"/>
      <c r="B1019" s="59"/>
      <c r="C1019" s="58"/>
      <c r="D1019" s="58"/>
    </row>
    <row r="1020" spans="1:4" ht="15.75" customHeight="1">
      <c r="A1020" s="58"/>
      <c r="B1020" s="59"/>
      <c r="C1020" s="58"/>
      <c r="D1020" s="58"/>
    </row>
    <row r="1021" spans="1:4" ht="15.75" customHeight="1">
      <c r="A1021" s="58"/>
      <c r="B1021" s="59"/>
      <c r="C1021" s="58"/>
      <c r="D1021" s="58"/>
    </row>
    <row r="1022" spans="1:4" ht="15.75" customHeight="1">
      <c r="A1022" s="58"/>
      <c r="B1022" s="59"/>
      <c r="C1022" s="58"/>
      <c r="D1022" s="58"/>
    </row>
    <row r="1023" spans="1:4" ht="15.75" customHeight="1">
      <c r="A1023" s="58"/>
      <c r="B1023" s="59"/>
      <c r="C1023" s="58"/>
      <c r="D1023" s="58"/>
    </row>
    <row r="1024" spans="1:4" ht="15.75" customHeight="1">
      <c r="A1024" s="58"/>
      <c r="B1024" s="59"/>
      <c r="C1024" s="58"/>
      <c r="D1024" s="58"/>
    </row>
    <row r="1025" spans="1:4" ht="15.75" customHeight="1">
      <c r="A1025" s="58"/>
      <c r="B1025" s="59"/>
      <c r="C1025" s="58"/>
      <c r="D1025" s="58"/>
    </row>
    <row r="1026" spans="1:4" ht="15.75" customHeight="1">
      <c r="A1026" s="58"/>
      <c r="B1026" s="59"/>
      <c r="C1026" s="58"/>
      <c r="D1026" s="58"/>
    </row>
    <row r="1027" spans="1:4" ht="15.75" customHeight="1">
      <c r="A1027" s="58"/>
      <c r="B1027" s="59"/>
      <c r="C1027" s="58"/>
      <c r="D1027" s="58"/>
    </row>
    <row r="1028" spans="1:4" ht="15.75" customHeight="1">
      <c r="A1028" s="58"/>
      <c r="B1028" s="59"/>
      <c r="C1028" s="58"/>
      <c r="D1028" s="58"/>
    </row>
    <row r="1029" spans="1:4" ht="15.75" customHeight="1">
      <c r="A1029" s="58"/>
      <c r="B1029" s="59"/>
      <c r="C1029" s="58"/>
      <c r="D1029" s="58"/>
    </row>
    <row r="1030" spans="1:4" ht="15.75" customHeight="1">
      <c r="A1030" s="58"/>
      <c r="B1030" s="59"/>
      <c r="C1030" s="58"/>
      <c r="D1030" s="58"/>
    </row>
    <row r="1031" spans="1:4" ht="15.75" customHeight="1">
      <c r="A1031" s="58"/>
      <c r="B1031" s="59"/>
      <c r="C1031" s="58"/>
      <c r="D1031" s="58"/>
    </row>
    <row r="1032" spans="1:4" ht="15.75" customHeight="1">
      <c r="A1032" s="58"/>
      <c r="B1032" s="59"/>
      <c r="C1032" s="58"/>
      <c r="D1032" s="58"/>
    </row>
    <row r="1033" spans="1:4" ht="15.75" customHeight="1">
      <c r="A1033" s="58"/>
      <c r="B1033" s="59"/>
      <c r="C1033" s="58"/>
      <c r="D1033" s="58"/>
    </row>
    <row r="1034" spans="1:4" ht="15.75" customHeight="1">
      <c r="A1034" s="58"/>
      <c r="B1034" s="59"/>
      <c r="C1034" s="58"/>
      <c r="D1034" s="58"/>
    </row>
    <row r="1035" spans="1:4" ht="15.75" customHeight="1">
      <c r="A1035" s="58"/>
      <c r="B1035" s="59"/>
      <c r="C1035" s="58"/>
      <c r="D1035" s="58"/>
    </row>
    <row r="1036" spans="1:4" ht="15.75" customHeight="1">
      <c r="A1036" s="58"/>
      <c r="B1036" s="59"/>
      <c r="C1036" s="58"/>
      <c r="D1036" s="58"/>
    </row>
    <row r="1037" spans="1:4" ht="15.75" customHeight="1">
      <c r="A1037" s="58"/>
      <c r="B1037" s="59"/>
      <c r="C1037" s="58"/>
      <c r="D1037" s="58"/>
    </row>
    <row r="1038" spans="1:4" ht="15.75" customHeight="1">
      <c r="A1038" s="58"/>
      <c r="B1038" s="59"/>
      <c r="C1038" s="58"/>
      <c r="D1038" s="58"/>
    </row>
    <row r="1039" spans="1:4" ht="15.75" customHeight="1">
      <c r="A1039" s="58"/>
      <c r="B1039" s="59"/>
      <c r="C1039" s="58"/>
      <c r="D1039" s="58"/>
    </row>
    <row r="1040" spans="1:4" ht="15.75" customHeight="1">
      <c r="A1040" s="58"/>
      <c r="B1040" s="59"/>
      <c r="C1040" s="58"/>
      <c r="D1040" s="58"/>
    </row>
    <row r="1041" spans="1:4" ht="15.75" customHeight="1">
      <c r="A1041" s="58"/>
      <c r="B1041" s="59"/>
      <c r="C1041" s="58"/>
      <c r="D1041" s="58"/>
    </row>
    <row r="1042" spans="1:4" ht="15.75" customHeight="1">
      <c r="A1042" s="58"/>
      <c r="B1042" s="59"/>
      <c r="C1042" s="58"/>
      <c r="D1042" s="58"/>
    </row>
    <row r="1043" spans="1:4" ht="15.75" customHeight="1">
      <c r="A1043" s="58"/>
      <c r="B1043" s="59"/>
      <c r="C1043" s="58"/>
      <c r="D1043" s="58"/>
    </row>
    <row r="1044" spans="1:4" ht="15.75" customHeight="1">
      <c r="A1044" s="58"/>
      <c r="B1044" s="59"/>
      <c r="C1044" s="58"/>
      <c r="D1044" s="58"/>
    </row>
    <row r="1045" spans="1:4" ht="15.75" customHeight="1">
      <c r="A1045" s="58"/>
      <c r="B1045" s="59"/>
      <c r="C1045" s="58"/>
      <c r="D1045" s="58"/>
    </row>
    <row r="1046" spans="1:4" ht="15.75" customHeight="1">
      <c r="A1046" s="58"/>
      <c r="B1046" s="59"/>
      <c r="C1046" s="58"/>
      <c r="D1046" s="58"/>
    </row>
    <row r="1047" spans="1:4" ht="15.75" customHeight="1">
      <c r="A1047" s="58"/>
      <c r="B1047" s="59"/>
      <c r="C1047" s="58"/>
      <c r="D1047" s="58"/>
    </row>
    <row r="1048" spans="1:4" ht="15.75" customHeight="1">
      <c r="A1048" s="58"/>
      <c r="B1048" s="59"/>
      <c r="C1048" s="58"/>
      <c r="D1048" s="58"/>
    </row>
    <row r="1049" spans="1:4" ht="15.75" customHeight="1">
      <c r="A1049" s="58"/>
      <c r="B1049" s="59"/>
      <c r="C1049" s="58"/>
      <c r="D1049" s="58"/>
    </row>
    <row r="1050" spans="1:4" ht="15.75" customHeight="1">
      <c r="A1050" s="58"/>
      <c r="B1050" s="59"/>
      <c r="C1050" s="58"/>
      <c r="D1050" s="58"/>
    </row>
    <row r="1051" spans="1:4" ht="15.75" customHeight="1">
      <c r="A1051" s="58"/>
      <c r="B1051" s="59"/>
      <c r="C1051" s="58"/>
      <c r="D1051" s="58"/>
    </row>
    <row r="1052" spans="1:4" ht="15.75" customHeight="1">
      <c r="A1052" s="58"/>
      <c r="B1052" s="59"/>
      <c r="C1052" s="58"/>
      <c r="D1052" s="58"/>
    </row>
    <row r="1053" spans="1:4" ht="15.75" customHeight="1">
      <c r="A1053" s="58"/>
      <c r="B1053" s="59"/>
      <c r="C1053" s="58"/>
      <c r="D1053" s="58"/>
    </row>
    <row r="1054" spans="1:4" ht="15.75" customHeight="1">
      <c r="A1054" s="58"/>
      <c r="B1054" s="59"/>
      <c r="C1054" s="58"/>
      <c r="D1054" s="58"/>
    </row>
    <row r="1055" spans="1:4" ht="15.75" customHeight="1">
      <c r="A1055" s="58"/>
      <c r="B1055" s="59"/>
      <c r="C1055" s="58"/>
      <c r="D1055" s="58"/>
    </row>
    <row r="1056" spans="1:4" ht="15.75" customHeight="1">
      <c r="A1056" s="58"/>
      <c r="B1056" s="59"/>
      <c r="C1056" s="58"/>
      <c r="D1056" s="58"/>
    </row>
    <row r="1057" spans="1:4" ht="15.75" customHeight="1">
      <c r="A1057" s="58"/>
      <c r="B1057" s="59"/>
      <c r="C1057" s="58"/>
      <c r="D1057" s="58"/>
    </row>
    <row r="1058" spans="1:4" ht="15.75" customHeight="1">
      <c r="A1058" s="58"/>
      <c r="B1058" s="59"/>
      <c r="C1058" s="58"/>
      <c r="D1058" s="58"/>
    </row>
    <row r="1059" spans="1:4" ht="15.75" customHeight="1">
      <c r="A1059" s="58"/>
      <c r="B1059" s="59"/>
      <c r="C1059" s="58"/>
      <c r="D1059" s="58"/>
    </row>
    <row r="1060" spans="1:4" ht="15.75" customHeight="1">
      <c r="A1060" s="58"/>
      <c r="B1060" s="59"/>
      <c r="C1060" s="58"/>
      <c r="D1060" s="58"/>
    </row>
    <row r="1061" spans="1:4" ht="15.75" customHeight="1">
      <c r="A1061" s="58"/>
      <c r="B1061" s="59"/>
      <c r="C1061" s="58"/>
      <c r="D1061" s="58"/>
    </row>
    <row r="1062" spans="1:4" ht="15.75" customHeight="1">
      <c r="A1062" s="58"/>
      <c r="B1062" s="59"/>
      <c r="C1062" s="58"/>
      <c r="D1062" s="58"/>
    </row>
    <row r="1063" spans="1:4" ht="15.75" customHeight="1">
      <c r="A1063" s="58"/>
      <c r="B1063" s="59"/>
      <c r="C1063" s="58"/>
      <c r="D1063" s="58"/>
    </row>
    <row r="1064" spans="1:4" ht="15.75" customHeight="1">
      <c r="A1064" s="58"/>
      <c r="B1064" s="59"/>
      <c r="C1064" s="58"/>
      <c r="D1064" s="58"/>
    </row>
    <row r="1065" spans="1:4" ht="15.75" customHeight="1">
      <c r="A1065" s="58"/>
      <c r="B1065" s="59"/>
      <c r="C1065" s="58"/>
      <c r="D1065" s="58"/>
    </row>
    <row r="1066" spans="1:4" ht="15.75" customHeight="1">
      <c r="A1066" s="58"/>
      <c r="B1066" s="59"/>
      <c r="C1066" s="58"/>
      <c r="D1066" s="58"/>
    </row>
    <row r="1067" spans="1:4" ht="15.75" customHeight="1">
      <c r="A1067" s="58"/>
      <c r="B1067" s="59"/>
      <c r="C1067" s="58"/>
      <c r="D1067" s="58"/>
    </row>
    <row r="1068" spans="1:4" ht="15.75" customHeight="1">
      <c r="A1068" s="58"/>
      <c r="B1068" s="59"/>
      <c r="C1068" s="58"/>
      <c r="D1068" s="58"/>
    </row>
    <row r="1069" spans="1:4" ht="15.75" customHeight="1">
      <c r="A1069" s="58"/>
      <c r="B1069" s="59"/>
      <c r="C1069" s="58"/>
      <c r="D1069" s="58"/>
    </row>
    <row r="1070" spans="1:4" ht="15.75" customHeight="1">
      <c r="A1070" s="58"/>
      <c r="B1070" s="59"/>
      <c r="C1070" s="58"/>
      <c r="D1070" s="58"/>
    </row>
    <row r="1071" spans="1:4" ht="15.75" customHeight="1">
      <c r="A1071" s="58"/>
      <c r="B1071" s="59"/>
      <c r="C1071" s="58"/>
      <c r="D1071" s="58"/>
    </row>
    <row r="1072" spans="1:4" ht="15.75" customHeight="1">
      <c r="A1072" s="58"/>
      <c r="B1072" s="59"/>
      <c r="C1072" s="58"/>
      <c r="D1072" s="58"/>
    </row>
    <row r="1073" spans="1:4" ht="15.75" customHeight="1">
      <c r="A1073" s="58"/>
      <c r="B1073" s="59"/>
      <c r="C1073" s="58"/>
      <c r="D1073" s="58"/>
    </row>
    <row r="1074" spans="1:4" ht="15.75" customHeight="1">
      <c r="A1074" s="58"/>
      <c r="B1074" s="59"/>
      <c r="C1074" s="58"/>
      <c r="D1074" s="58"/>
    </row>
    <row r="1075" spans="1:4" ht="15.75" customHeight="1">
      <c r="A1075" s="58"/>
      <c r="B1075" s="59"/>
      <c r="C1075" s="58"/>
      <c r="D1075" s="58"/>
    </row>
    <row r="1076" spans="1:4" ht="15.75" customHeight="1">
      <c r="A1076" s="58"/>
      <c r="B1076" s="59"/>
      <c r="C1076" s="58"/>
      <c r="D1076" s="58"/>
    </row>
    <row r="1077" spans="1:4" ht="15.75" customHeight="1">
      <c r="A1077" s="58"/>
      <c r="B1077" s="59"/>
      <c r="C1077" s="58"/>
      <c r="D1077" s="58"/>
    </row>
    <row r="1078" spans="1:4" ht="15.75" customHeight="1">
      <c r="A1078" s="58"/>
      <c r="B1078" s="59"/>
      <c r="C1078" s="58"/>
      <c r="D1078" s="58"/>
    </row>
    <row r="1079" spans="1:4" ht="15.75" customHeight="1">
      <c r="A1079" s="58"/>
      <c r="B1079" s="59"/>
      <c r="C1079" s="58"/>
      <c r="D1079" s="58"/>
    </row>
    <row r="1080" spans="1:4" ht="15.75" customHeight="1">
      <c r="A1080" s="58"/>
      <c r="B1080" s="59"/>
      <c r="C1080" s="58"/>
      <c r="D1080" s="58"/>
    </row>
    <row r="1081" spans="1:4" ht="15.75" customHeight="1">
      <c r="A1081" s="58"/>
      <c r="B1081" s="59"/>
      <c r="C1081" s="58"/>
      <c r="D1081" s="58"/>
    </row>
    <row r="1082" spans="1:4" ht="15.75" customHeight="1">
      <c r="A1082" s="58"/>
      <c r="B1082" s="59"/>
      <c r="C1082" s="58"/>
      <c r="D1082" s="58"/>
    </row>
    <row r="1083" spans="1:4" ht="15.75" customHeight="1">
      <c r="A1083" s="58"/>
      <c r="B1083" s="59"/>
      <c r="C1083" s="58"/>
      <c r="D1083" s="58"/>
    </row>
    <row r="1084" spans="1:4" ht="15.75" customHeight="1">
      <c r="A1084" s="58"/>
      <c r="B1084" s="59"/>
      <c r="C1084" s="58"/>
      <c r="D1084" s="58"/>
    </row>
    <row r="1085" spans="1:4" ht="15.75" customHeight="1">
      <c r="A1085" s="58"/>
      <c r="B1085" s="59"/>
      <c r="C1085" s="58"/>
      <c r="D1085" s="58"/>
    </row>
    <row r="1086" spans="1:4" ht="15.75" customHeight="1">
      <c r="A1086" s="58"/>
      <c r="B1086" s="59"/>
      <c r="C1086" s="58"/>
      <c r="D1086" s="58"/>
    </row>
    <row r="1087" spans="1:4" ht="15.75" customHeight="1">
      <c r="A1087" s="58"/>
      <c r="B1087" s="59"/>
      <c r="C1087" s="58"/>
      <c r="D1087" s="58"/>
    </row>
    <row r="1088" spans="1:4" ht="15.75" customHeight="1">
      <c r="A1088" s="58"/>
      <c r="B1088" s="59"/>
      <c r="C1088" s="58"/>
      <c r="D1088" s="58"/>
    </row>
    <row r="1089" spans="1:4" ht="15.75" customHeight="1">
      <c r="A1089" s="58"/>
      <c r="B1089" s="59"/>
      <c r="C1089" s="58"/>
      <c r="D1089" s="58"/>
    </row>
    <row r="1090" spans="1:4" ht="15.75" customHeight="1">
      <c r="A1090" s="58"/>
      <c r="B1090" s="59"/>
      <c r="C1090" s="58"/>
      <c r="D1090" s="58"/>
    </row>
    <row r="1091" spans="1:4" ht="15.75" customHeight="1">
      <c r="A1091" s="58"/>
      <c r="B1091" s="59"/>
      <c r="C1091" s="58"/>
      <c r="D1091" s="58"/>
    </row>
    <row r="1092" spans="1:4" ht="15.75" customHeight="1">
      <c r="A1092" s="58"/>
      <c r="B1092" s="59"/>
      <c r="C1092" s="58"/>
      <c r="D1092" s="58"/>
    </row>
    <row r="1093" spans="1:4" ht="15.75" customHeight="1">
      <c r="A1093" s="58"/>
      <c r="B1093" s="59"/>
      <c r="C1093" s="58"/>
      <c r="D1093" s="58"/>
    </row>
    <row r="1094" spans="1:4" ht="15.75" customHeight="1">
      <c r="A1094" s="58"/>
      <c r="B1094" s="59"/>
      <c r="C1094" s="58"/>
      <c r="D1094" s="58"/>
    </row>
    <row r="1095" spans="1:4" ht="15.75" customHeight="1">
      <c r="A1095" s="58"/>
      <c r="B1095" s="59"/>
      <c r="C1095" s="58"/>
      <c r="D1095" s="58"/>
    </row>
    <row r="1096" spans="1:4" ht="15.75" customHeight="1">
      <c r="A1096" s="58"/>
      <c r="B1096" s="59"/>
      <c r="C1096" s="58"/>
      <c r="D1096" s="58"/>
    </row>
    <row r="1097" spans="1:4" ht="15.75" customHeight="1">
      <c r="A1097" s="58"/>
      <c r="B1097" s="59"/>
      <c r="C1097" s="58"/>
      <c r="D1097" s="58"/>
    </row>
    <row r="1098" spans="1:4" ht="15.75" customHeight="1">
      <c r="A1098" s="58"/>
      <c r="B1098" s="59"/>
      <c r="C1098" s="58"/>
      <c r="D1098" s="58"/>
    </row>
    <row r="1099" spans="1:4" ht="15.75" customHeight="1">
      <c r="A1099" s="58"/>
      <c r="B1099" s="59"/>
      <c r="C1099" s="58"/>
      <c r="D1099" s="58"/>
    </row>
    <row r="1100" spans="1:4" ht="15.75" customHeight="1">
      <c r="A1100" s="58"/>
      <c r="B1100" s="59"/>
      <c r="C1100" s="58"/>
      <c r="D1100" s="58"/>
    </row>
    <row r="1101" spans="1:4" ht="15.75" customHeight="1">
      <c r="A1101" s="58"/>
      <c r="B1101" s="59"/>
      <c r="C1101" s="58"/>
      <c r="D1101" s="58"/>
    </row>
    <row r="1102" spans="1:4" ht="15.75" customHeight="1">
      <c r="A1102" s="58"/>
      <c r="B1102" s="59"/>
      <c r="C1102" s="58"/>
      <c r="D1102" s="58"/>
    </row>
    <row r="1103" spans="1:4" ht="15.75" customHeight="1">
      <c r="A1103" s="58"/>
      <c r="B1103" s="59"/>
      <c r="C1103" s="58"/>
      <c r="D1103" s="58"/>
    </row>
    <row r="1104" spans="1:4" ht="15.75" customHeight="1">
      <c r="A1104" s="58"/>
      <c r="B1104" s="59"/>
      <c r="C1104" s="58"/>
      <c r="D1104" s="58"/>
    </row>
    <row r="1105" spans="1:4" ht="15.75" customHeight="1">
      <c r="A1105" s="58"/>
      <c r="B1105" s="59"/>
      <c r="C1105" s="58"/>
      <c r="D1105" s="58"/>
    </row>
    <row r="1106" spans="1:4" ht="15.75" customHeight="1">
      <c r="A1106" s="58"/>
      <c r="B1106" s="59"/>
      <c r="C1106" s="58"/>
      <c r="D1106" s="58"/>
    </row>
    <row r="1107" spans="1:4" ht="15.75" customHeight="1">
      <c r="A1107" s="58"/>
      <c r="B1107" s="59"/>
      <c r="C1107" s="58"/>
      <c r="D1107" s="58"/>
    </row>
    <row r="1108" spans="1:4" ht="15.75" customHeight="1">
      <c r="A1108" s="58"/>
      <c r="B1108" s="59"/>
      <c r="C1108" s="58"/>
      <c r="D1108" s="58"/>
    </row>
    <row r="1109" spans="1:4" ht="15.75" customHeight="1">
      <c r="A1109" s="58"/>
      <c r="B1109" s="59"/>
      <c r="C1109" s="58"/>
      <c r="D1109" s="58"/>
    </row>
    <row r="1110" spans="1:4" ht="15.75" customHeight="1">
      <c r="A1110" s="58"/>
      <c r="B1110" s="59"/>
      <c r="C1110" s="58"/>
      <c r="D1110" s="58"/>
    </row>
    <row r="1111" spans="1:4" ht="15.75" customHeight="1">
      <c r="A1111" s="58"/>
      <c r="B1111" s="59"/>
      <c r="C1111" s="58"/>
      <c r="D1111" s="58"/>
    </row>
    <row r="1112" spans="1:4" ht="15.75" customHeight="1">
      <c r="A1112" s="58"/>
      <c r="B1112" s="59"/>
      <c r="C1112" s="58"/>
      <c r="D1112" s="58"/>
    </row>
    <row r="1113" spans="1:4" ht="15.75" customHeight="1">
      <c r="A1113" s="58"/>
      <c r="B1113" s="59"/>
      <c r="C1113" s="58"/>
      <c r="D1113" s="58"/>
    </row>
    <row r="1114" spans="1:4" ht="15.75" customHeight="1">
      <c r="A1114" s="58"/>
      <c r="B1114" s="59"/>
      <c r="C1114" s="58"/>
      <c r="D1114" s="58"/>
    </row>
    <row r="1115" spans="1:4" ht="15.75" customHeight="1">
      <c r="A1115" s="58"/>
      <c r="B1115" s="59"/>
      <c r="C1115" s="58"/>
      <c r="D1115" s="58"/>
    </row>
    <row r="1116" spans="1:4" ht="15.75" customHeight="1">
      <c r="A1116" s="58"/>
      <c r="B1116" s="59"/>
      <c r="C1116" s="58"/>
      <c r="D1116" s="58"/>
    </row>
    <row r="1117" spans="1:4" ht="15.75" customHeight="1">
      <c r="A1117" s="58"/>
      <c r="B1117" s="59"/>
      <c r="C1117" s="58"/>
      <c r="D1117" s="58"/>
    </row>
    <row r="1118" spans="1:4" ht="15.75" customHeight="1">
      <c r="A1118" s="58"/>
      <c r="B1118" s="59"/>
      <c r="C1118" s="58"/>
      <c r="D1118" s="58"/>
    </row>
    <row r="1119" spans="1:4" ht="15.75" customHeight="1">
      <c r="A1119" s="58"/>
      <c r="B1119" s="59"/>
      <c r="C1119" s="58"/>
      <c r="D1119" s="58"/>
    </row>
    <row r="1120" spans="1:4" ht="15.75" customHeight="1">
      <c r="A1120" s="58"/>
      <c r="B1120" s="59"/>
      <c r="C1120" s="58"/>
      <c r="D1120" s="58"/>
    </row>
    <row r="1121" spans="1:4" ht="15.75" customHeight="1">
      <c r="A1121" s="58"/>
      <c r="B1121" s="59"/>
      <c r="C1121" s="58"/>
      <c r="D1121" s="58"/>
    </row>
    <row r="1122" spans="1:4" ht="15.75" customHeight="1">
      <c r="A1122" s="58"/>
      <c r="B1122" s="59"/>
      <c r="C1122" s="58"/>
      <c r="D1122" s="58"/>
    </row>
    <row r="1123" spans="1:4" ht="15.75" customHeight="1">
      <c r="A1123" s="58"/>
      <c r="B1123" s="59"/>
      <c r="C1123" s="58"/>
      <c r="D1123" s="58"/>
    </row>
    <row r="1124" spans="1:4" ht="15.75" customHeight="1">
      <c r="A1124" s="58"/>
      <c r="B1124" s="59"/>
      <c r="C1124" s="58"/>
      <c r="D1124" s="58"/>
    </row>
    <row r="1125" spans="1:4" ht="15.75" customHeight="1">
      <c r="A1125" s="58"/>
      <c r="B1125" s="59"/>
      <c r="C1125" s="58"/>
      <c r="D1125" s="58"/>
    </row>
    <row r="1126" spans="1:4" ht="15.75" customHeight="1">
      <c r="A1126" s="58"/>
      <c r="B1126" s="59"/>
      <c r="C1126" s="58"/>
      <c r="D1126" s="58"/>
    </row>
    <row r="1127" spans="1:4" ht="15.75" customHeight="1">
      <c r="A1127" s="58"/>
      <c r="B1127" s="59"/>
      <c r="C1127" s="58"/>
      <c r="D1127" s="58"/>
    </row>
    <row r="1128" spans="1:4" ht="15.75" customHeight="1">
      <c r="A1128" s="58"/>
      <c r="B1128" s="59"/>
      <c r="C1128" s="58"/>
      <c r="D1128" s="58"/>
    </row>
    <row r="1129" spans="1:4" ht="15.75" customHeight="1">
      <c r="A1129" s="58"/>
      <c r="B1129" s="59"/>
      <c r="C1129" s="58"/>
      <c r="D1129" s="58"/>
    </row>
    <row r="1130" spans="1:4" ht="15.75" customHeight="1">
      <c r="A1130" s="58"/>
      <c r="B1130" s="59"/>
      <c r="C1130" s="58"/>
      <c r="D1130" s="58"/>
    </row>
    <row r="1131" spans="1:4" ht="15.75" customHeight="1">
      <c r="A1131" s="58"/>
      <c r="B1131" s="59"/>
      <c r="C1131" s="58"/>
      <c r="D1131" s="58"/>
    </row>
    <row r="1132" spans="1:4" ht="15.75" customHeight="1">
      <c r="A1132" s="58"/>
      <c r="B1132" s="59"/>
      <c r="C1132" s="58"/>
      <c r="D1132" s="58"/>
    </row>
    <row r="1133" spans="1:4" ht="15.75" customHeight="1">
      <c r="A1133" s="58"/>
      <c r="B1133" s="59"/>
      <c r="C1133" s="58"/>
      <c r="D1133" s="58"/>
    </row>
    <row r="1134" spans="1:4" ht="15.75" customHeight="1">
      <c r="A1134" s="58"/>
      <c r="B1134" s="59"/>
      <c r="C1134" s="58"/>
      <c r="D1134" s="58"/>
    </row>
    <row r="1135" spans="1:4" ht="15.75" customHeight="1">
      <c r="A1135" s="58"/>
      <c r="B1135" s="59"/>
      <c r="C1135" s="58"/>
      <c r="D1135" s="58"/>
    </row>
    <row r="1136" spans="1:4" ht="15.75" customHeight="1">
      <c r="A1136" s="58"/>
      <c r="B1136" s="59"/>
      <c r="C1136" s="58"/>
      <c r="D1136" s="58"/>
    </row>
    <row r="1137" spans="1:4" ht="15.75" customHeight="1">
      <c r="A1137" s="58"/>
      <c r="B1137" s="59"/>
      <c r="C1137" s="58"/>
      <c r="D1137" s="58"/>
    </row>
    <row r="1138" spans="1:4" ht="15.75" customHeight="1">
      <c r="A1138" s="58"/>
      <c r="B1138" s="59"/>
      <c r="C1138" s="58"/>
      <c r="D1138" s="58"/>
    </row>
    <row r="1139" spans="1:4" ht="15.75" customHeight="1">
      <c r="A1139" s="58"/>
      <c r="B1139" s="59"/>
      <c r="C1139" s="58"/>
      <c r="D1139" s="58"/>
    </row>
    <row r="1140" spans="1:4" ht="15.75" customHeight="1">
      <c r="A1140" s="58"/>
      <c r="B1140" s="59"/>
      <c r="C1140" s="58"/>
      <c r="D1140" s="58"/>
    </row>
    <row r="1141" spans="1:4" ht="15.75" customHeight="1">
      <c r="A1141" s="58"/>
      <c r="B1141" s="59"/>
      <c r="C1141" s="58"/>
      <c r="D1141" s="58"/>
    </row>
    <row r="1142" spans="1:4" ht="15.75" customHeight="1">
      <c r="A1142" s="58"/>
      <c r="B1142" s="59"/>
      <c r="C1142" s="58"/>
      <c r="D1142" s="58"/>
    </row>
    <row r="1143" spans="1:4" ht="15.75" customHeight="1">
      <c r="A1143" s="58"/>
      <c r="B1143" s="59"/>
      <c r="C1143" s="58"/>
      <c r="D1143" s="58"/>
    </row>
    <row r="1144" spans="1:4" ht="15.75" customHeight="1">
      <c r="A1144" s="58"/>
      <c r="B1144" s="59"/>
      <c r="C1144" s="58"/>
      <c r="D1144" s="58"/>
    </row>
    <row r="1145" spans="1:4" ht="15.75" customHeight="1">
      <c r="A1145" s="58"/>
      <c r="B1145" s="59"/>
      <c r="C1145" s="58"/>
      <c r="D1145" s="58"/>
    </row>
    <row r="1146" spans="1:4" ht="15.75" customHeight="1">
      <c r="A1146" s="58"/>
      <c r="B1146" s="59"/>
      <c r="C1146" s="58"/>
      <c r="D1146" s="58"/>
    </row>
    <row r="1147" spans="1:4" ht="15.75" customHeight="1">
      <c r="A1147" s="58"/>
      <c r="B1147" s="59"/>
      <c r="C1147" s="58"/>
      <c r="D1147" s="58"/>
    </row>
    <row r="1148" spans="1:4" ht="15.75" customHeight="1">
      <c r="A1148" s="58"/>
      <c r="B1148" s="59"/>
      <c r="C1148" s="58"/>
      <c r="D1148" s="58"/>
    </row>
    <row r="1149" spans="1:4" ht="15.75" customHeight="1">
      <c r="A1149" s="58"/>
      <c r="B1149" s="59"/>
      <c r="C1149" s="58"/>
      <c r="D1149" s="58"/>
    </row>
    <row r="1150" spans="1:4" ht="15.75" customHeight="1">
      <c r="A1150" s="58"/>
      <c r="B1150" s="59"/>
      <c r="C1150" s="58"/>
      <c r="D1150" s="58"/>
    </row>
    <row r="1151" spans="1:4" ht="15.75" customHeight="1">
      <c r="A1151" s="58"/>
      <c r="B1151" s="59"/>
      <c r="C1151" s="58"/>
      <c r="D1151" s="58"/>
    </row>
    <row r="1152" spans="1:4" ht="15.75" customHeight="1">
      <c r="A1152" s="58"/>
      <c r="B1152" s="59"/>
      <c r="C1152" s="58"/>
      <c r="D1152" s="58"/>
    </row>
    <row r="1153" spans="1:4" ht="15.75" customHeight="1">
      <c r="A1153" s="58"/>
      <c r="B1153" s="59"/>
      <c r="C1153" s="58"/>
      <c r="D1153" s="58"/>
    </row>
    <row r="1154" spans="1:4" ht="15.75" customHeight="1">
      <c r="A1154" s="58"/>
      <c r="B1154" s="59"/>
      <c r="C1154" s="58"/>
      <c r="D1154" s="58"/>
    </row>
    <row r="1155" spans="1:4" ht="15.75" customHeight="1">
      <c r="A1155" s="58"/>
      <c r="B1155" s="59"/>
      <c r="C1155" s="58"/>
      <c r="D1155" s="58"/>
    </row>
    <row r="1156" spans="1:4" ht="15.75" customHeight="1">
      <c r="A1156" s="58"/>
      <c r="B1156" s="59"/>
      <c r="C1156" s="58"/>
      <c r="D1156" s="58"/>
    </row>
    <row r="1157" spans="1:4" ht="15.75" customHeight="1">
      <c r="A1157" s="58"/>
      <c r="B1157" s="59"/>
      <c r="C1157" s="58"/>
      <c r="D1157" s="58"/>
    </row>
    <row r="1158" spans="1:4" ht="15.75" customHeight="1">
      <c r="A1158" s="58"/>
      <c r="B1158" s="59"/>
      <c r="C1158" s="58"/>
      <c r="D1158" s="58"/>
    </row>
    <row r="1159" spans="1:4" ht="15.75" customHeight="1">
      <c r="A1159" s="58"/>
      <c r="B1159" s="59"/>
      <c r="C1159" s="58"/>
      <c r="D1159" s="58"/>
    </row>
    <row r="1160" spans="1:4" ht="15.75" customHeight="1">
      <c r="A1160" s="58"/>
      <c r="B1160" s="59"/>
      <c r="C1160" s="58"/>
      <c r="D1160" s="58"/>
    </row>
    <row r="1161" spans="1:4" ht="15.75" customHeight="1">
      <c r="A1161" s="58"/>
      <c r="B1161" s="59"/>
      <c r="C1161" s="58"/>
      <c r="D1161" s="58"/>
    </row>
    <row r="1162" spans="1:4" ht="15.75" customHeight="1">
      <c r="A1162" s="58"/>
      <c r="B1162" s="59"/>
      <c r="C1162" s="58"/>
      <c r="D1162" s="58"/>
    </row>
    <row r="1163" spans="1:4" ht="15.75" customHeight="1">
      <c r="A1163" s="58"/>
      <c r="B1163" s="59"/>
      <c r="C1163" s="58"/>
      <c r="D1163" s="58"/>
    </row>
    <row r="1164" spans="1:4" ht="15.75" customHeight="1">
      <c r="A1164" s="58"/>
      <c r="B1164" s="59"/>
      <c r="C1164" s="58"/>
      <c r="D1164" s="58"/>
    </row>
    <row r="1165" spans="1:4" ht="15.75" customHeight="1">
      <c r="A1165" s="58"/>
      <c r="B1165" s="59"/>
      <c r="C1165" s="58"/>
      <c r="D1165" s="58"/>
    </row>
    <row r="1166" spans="1:4" ht="15.75" customHeight="1">
      <c r="A1166" s="58"/>
      <c r="B1166" s="59"/>
      <c r="C1166" s="58"/>
      <c r="D1166" s="58"/>
    </row>
    <row r="1167" spans="1:4" ht="15.75" customHeight="1">
      <c r="A1167" s="58"/>
      <c r="B1167" s="59"/>
      <c r="C1167" s="58"/>
      <c r="D1167" s="58"/>
    </row>
    <row r="1168" spans="1:4" ht="15.75" customHeight="1">
      <c r="A1168" s="58"/>
      <c r="B1168" s="59"/>
      <c r="C1168" s="58"/>
      <c r="D1168" s="58"/>
    </row>
    <row r="1169" spans="1:4" ht="15.75" customHeight="1">
      <c r="A1169" s="58"/>
      <c r="B1169" s="59"/>
      <c r="C1169" s="58"/>
      <c r="D1169" s="58"/>
    </row>
    <row r="1170" spans="1:4" ht="15.75" customHeight="1">
      <c r="A1170" s="58"/>
      <c r="B1170" s="59"/>
      <c r="C1170" s="58"/>
      <c r="D1170" s="58"/>
    </row>
    <row r="1171" spans="1:4" ht="15.75" customHeight="1">
      <c r="A1171" s="58"/>
      <c r="B1171" s="59"/>
      <c r="C1171" s="58"/>
      <c r="D1171" s="58"/>
    </row>
    <row r="1172" spans="1:4" ht="15.75" customHeight="1">
      <c r="A1172" s="58"/>
      <c r="B1172" s="59"/>
      <c r="C1172" s="58"/>
      <c r="D1172" s="58"/>
    </row>
    <row r="1173" spans="1:4" ht="15.75" customHeight="1">
      <c r="A1173" s="58"/>
      <c r="B1173" s="59"/>
      <c r="C1173" s="58"/>
      <c r="D1173" s="58"/>
    </row>
    <row r="1174" spans="1:4" ht="15.75" customHeight="1">
      <c r="A1174" s="58"/>
      <c r="B1174" s="59"/>
      <c r="C1174" s="58"/>
      <c r="D1174" s="58"/>
    </row>
    <row r="1175" spans="1:4" ht="15.75" customHeight="1">
      <c r="A1175" s="58"/>
      <c r="B1175" s="59"/>
      <c r="C1175" s="58"/>
      <c r="D1175" s="58"/>
    </row>
    <row r="1176" spans="1:4" ht="15.75" customHeight="1">
      <c r="A1176" s="58"/>
      <c r="B1176" s="59"/>
      <c r="C1176" s="58"/>
      <c r="D1176" s="58"/>
    </row>
    <row r="1177" spans="1:4" ht="15.75" customHeight="1">
      <c r="A1177" s="58"/>
      <c r="B1177" s="59"/>
      <c r="C1177" s="58"/>
      <c r="D1177" s="58"/>
    </row>
    <row r="1178" spans="1:4" ht="15.75" customHeight="1">
      <c r="A1178" s="58"/>
      <c r="B1178" s="59"/>
      <c r="C1178" s="58"/>
      <c r="D1178" s="58"/>
    </row>
    <row r="1179" spans="1:4" ht="15.75" customHeight="1">
      <c r="A1179" s="58"/>
      <c r="B1179" s="59"/>
      <c r="C1179" s="58"/>
      <c r="D1179" s="58"/>
    </row>
    <row r="1180" spans="1:4" ht="15.75" customHeight="1">
      <c r="A1180" s="58"/>
      <c r="B1180" s="59"/>
      <c r="C1180" s="58"/>
      <c r="D1180" s="58"/>
    </row>
    <row r="1181" spans="1:4" ht="15.75" customHeight="1">
      <c r="A1181" s="58"/>
      <c r="B1181" s="59"/>
      <c r="C1181" s="58"/>
      <c r="D1181" s="58"/>
    </row>
    <row r="1182" spans="1:4" ht="15.75" customHeight="1">
      <c r="A1182" s="58"/>
      <c r="B1182" s="59"/>
      <c r="C1182" s="58"/>
      <c r="D1182" s="58"/>
    </row>
    <row r="1183" spans="1:4" ht="15.75" customHeight="1">
      <c r="A1183" s="58"/>
      <c r="B1183" s="59"/>
      <c r="C1183" s="58"/>
      <c r="D1183" s="58"/>
    </row>
    <row r="1184" spans="1:4" ht="15.75" customHeight="1">
      <c r="A1184" s="58"/>
      <c r="B1184" s="59"/>
      <c r="C1184" s="58"/>
      <c r="D1184" s="58"/>
    </row>
    <row r="1185" spans="1:4" ht="15.75" customHeight="1">
      <c r="A1185" s="58"/>
      <c r="B1185" s="59"/>
      <c r="C1185" s="58"/>
      <c r="D1185" s="58"/>
    </row>
    <row r="1186" spans="1:4" ht="15.75" customHeight="1">
      <c r="A1186" s="58"/>
      <c r="B1186" s="59"/>
      <c r="C1186" s="58"/>
      <c r="D1186" s="58"/>
    </row>
    <row r="1187" spans="1:4" ht="15.75" customHeight="1">
      <c r="A1187" s="58"/>
      <c r="B1187" s="59"/>
      <c r="C1187" s="58"/>
      <c r="D1187" s="58"/>
    </row>
    <row r="1188" spans="1:4" ht="15.75" customHeight="1">
      <c r="A1188" s="58"/>
      <c r="B1188" s="59"/>
      <c r="C1188" s="58"/>
      <c r="D1188" s="58"/>
    </row>
    <row r="1189" spans="1:4" ht="15.75" customHeight="1">
      <c r="A1189" s="58"/>
      <c r="B1189" s="59"/>
      <c r="C1189" s="58"/>
      <c r="D1189" s="58"/>
    </row>
    <row r="1190" spans="1:4" ht="15.75" customHeight="1">
      <c r="A1190" s="58"/>
      <c r="B1190" s="59"/>
      <c r="C1190" s="58"/>
      <c r="D1190" s="58"/>
    </row>
    <row r="1191" spans="1:4" ht="15.75" customHeight="1">
      <c r="A1191" s="58"/>
      <c r="B1191" s="59"/>
      <c r="C1191" s="58"/>
      <c r="D1191" s="58"/>
    </row>
    <row r="1192" spans="1:4" ht="15.75" customHeight="1">
      <c r="A1192" s="58"/>
      <c r="B1192" s="59"/>
      <c r="C1192" s="58"/>
      <c r="D1192" s="58"/>
    </row>
    <row r="1193" spans="1:4" ht="15.75" customHeight="1">
      <c r="A1193" s="58"/>
      <c r="B1193" s="59"/>
      <c r="C1193" s="58"/>
      <c r="D1193" s="58"/>
    </row>
    <row r="1194" spans="1:4" ht="15.75" customHeight="1">
      <c r="A1194" s="58"/>
      <c r="B1194" s="59"/>
      <c r="C1194" s="58"/>
      <c r="D1194" s="58"/>
    </row>
    <row r="1195" spans="1:4" ht="15.75" customHeight="1">
      <c r="A1195" s="58"/>
      <c r="B1195" s="59"/>
      <c r="C1195" s="58"/>
      <c r="D1195" s="58"/>
    </row>
    <row r="1196" spans="1:4" ht="15.75" customHeight="1">
      <c r="A1196" s="58"/>
      <c r="B1196" s="59"/>
      <c r="C1196" s="58"/>
      <c r="D1196" s="58"/>
    </row>
    <row r="1197" spans="1:4" ht="15.75" customHeight="1">
      <c r="A1197" s="58"/>
      <c r="B1197" s="59"/>
      <c r="C1197" s="58"/>
      <c r="D1197" s="58"/>
    </row>
    <row r="1198" spans="1:4" ht="15.75" customHeight="1">
      <c r="A1198" s="58"/>
      <c r="B1198" s="59"/>
      <c r="C1198" s="58"/>
      <c r="D1198" s="58"/>
    </row>
    <row r="1199" spans="1:4" ht="15.75" customHeight="1">
      <c r="A1199" s="58"/>
      <c r="B1199" s="59"/>
      <c r="C1199" s="58"/>
      <c r="D1199" s="58"/>
    </row>
    <row r="1200" spans="1:4" ht="15.75" customHeight="1">
      <c r="A1200" s="58"/>
      <c r="B1200" s="59"/>
      <c r="C1200" s="58"/>
      <c r="D1200" s="58"/>
    </row>
    <row r="1201" spans="1:4" ht="15.75" customHeight="1">
      <c r="A1201" s="58"/>
      <c r="B1201" s="59"/>
      <c r="C1201" s="58"/>
      <c r="D1201" s="58"/>
    </row>
    <row r="1202" spans="1:4" ht="15.75" customHeight="1">
      <c r="A1202" s="58"/>
      <c r="B1202" s="59"/>
      <c r="C1202" s="58"/>
      <c r="D1202" s="58"/>
    </row>
    <row r="1203" spans="1:4" ht="15.75" customHeight="1">
      <c r="A1203" s="58"/>
      <c r="B1203" s="59"/>
      <c r="C1203" s="58"/>
      <c r="D1203" s="58"/>
    </row>
    <row r="1204" spans="1:4" ht="15.75" customHeight="1">
      <c r="A1204" s="58"/>
      <c r="B1204" s="59"/>
      <c r="C1204" s="58"/>
      <c r="D1204" s="58"/>
    </row>
    <row r="1205" spans="1:4" ht="15.75" customHeight="1">
      <c r="A1205" s="58"/>
      <c r="B1205" s="59"/>
      <c r="C1205" s="58"/>
      <c r="D1205" s="58"/>
    </row>
    <row r="1206" spans="1:4" ht="15.75" customHeight="1">
      <c r="A1206" s="58"/>
      <c r="B1206" s="59"/>
      <c r="C1206" s="58"/>
      <c r="D1206" s="58"/>
    </row>
    <row r="1207" spans="1:4" ht="15.75" customHeight="1">
      <c r="A1207" s="58"/>
      <c r="B1207" s="59"/>
      <c r="C1207" s="58"/>
      <c r="D1207" s="58"/>
    </row>
    <row r="1208" spans="1:4" ht="15.75" customHeight="1">
      <c r="A1208" s="58"/>
      <c r="B1208" s="59"/>
      <c r="C1208" s="58"/>
      <c r="D1208" s="58"/>
    </row>
    <row r="1209" spans="1:4" ht="15.75" customHeight="1">
      <c r="A1209" s="58"/>
      <c r="B1209" s="59"/>
      <c r="C1209" s="58"/>
      <c r="D1209" s="58"/>
    </row>
    <row r="1210" spans="1:4" ht="15.75" customHeight="1">
      <c r="A1210" s="58"/>
      <c r="B1210" s="59"/>
      <c r="C1210" s="58"/>
      <c r="D1210" s="58"/>
    </row>
    <row r="1211" spans="1:4" ht="15.75" customHeight="1">
      <c r="A1211" s="58"/>
      <c r="B1211" s="59"/>
      <c r="C1211" s="58"/>
      <c r="D1211" s="58"/>
    </row>
    <row r="1212" spans="1:4" ht="15.75" customHeight="1">
      <c r="A1212" s="58"/>
      <c r="B1212" s="59"/>
      <c r="C1212" s="58"/>
      <c r="D1212" s="58"/>
    </row>
    <row r="1213" spans="1:4" ht="15.75" customHeight="1">
      <c r="A1213" s="58"/>
      <c r="B1213" s="59"/>
      <c r="C1213" s="58"/>
      <c r="D1213" s="58"/>
    </row>
    <row r="1214" spans="1:4" ht="15.75" customHeight="1">
      <c r="A1214" s="58"/>
      <c r="B1214" s="59"/>
      <c r="C1214" s="58"/>
      <c r="D1214" s="58"/>
    </row>
    <row r="1215" spans="1:4" ht="15.75" customHeight="1">
      <c r="A1215" s="58"/>
      <c r="B1215" s="59"/>
      <c r="C1215" s="58"/>
      <c r="D1215" s="58"/>
    </row>
    <row r="1216" spans="1:4" ht="15.75" customHeight="1">
      <c r="A1216" s="58"/>
      <c r="B1216" s="59"/>
      <c r="C1216" s="58"/>
      <c r="D1216" s="58"/>
    </row>
    <row r="1217" spans="1:4" ht="15.75" customHeight="1">
      <c r="A1217" s="58"/>
      <c r="B1217" s="59"/>
      <c r="C1217" s="58"/>
      <c r="D1217" s="58"/>
    </row>
    <row r="1218" spans="1:4" ht="15.75" customHeight="1">
      <c r="A1218" s="58"/>
      <c r="B1218" s="59"/>
      <c r="C1218" s="58"/>
      <c r="D1218" s="58"/>
    </row>
    <row r="1219" spans="1:4" ht="15.75" customHeight="1">
      <c r="A1219" s="58"/>
      <c r="B1219" s="59"/>
      <c r="C1219" s="58"/>
      <c r="D1219" s="58"/>
    </row>
    <row r="1220" spans="1:4" ht="15.75" customHeight="1">
      <c r="A1220" s="58"/>
      <c r="B1220" s="59"/>
      <c r="C1220" s="58"/>
      <c r="D1220" s="58"/>
    </row>
    <row r="1221" spans="1:4" ht="15.75" customHeight="1">
      <c r="A1221" s="58"/>
      <c r="B1221" s="59"/>
      <c r="C1221" s="58"/>
      <c r="D1221" s="58"/>
    </row>
    <row r="1222" spans="1:4" ht="15.75" customHeight="1">
      <c r="A1222" s="58"/>
      <c r="B1222" s="59"/>
      <c r="C1222" s="58"/>
      <c r="D1222" s="58"/>
    </row>
    <row r="1223" spans="1:4" ht="15.75" customHeight="1">
      <c r="A1223" s="58"/>
      <c r="B1223" s="59"/>
      <c r="C1223" s="58"/>
      <c r="D1223" s="58"/>
    </row>
    <row r="1224" spans="1:4" ht="15.75" customHeight="1">
      <c r="A1224" s="58"/>
      <c r="B1224" s="59"/>
      <c r="C1224" s="58"/>
      <c r="D1224" s="58"/>
    </row>
    <row r="1225" spans="1:4" ht="15.75" customHeight="1">
      <c r="A1225" s="58"/>
      <c r="B1225" s="59"/>
      <c r="C1225" s="58"/>
      <c r="D1225" s="58"/>
    </row>
    <row r="1226" spans="1:4" ht="15.75" customHeight="1">
      <c r="A1226" s="58"/>
      <c r="B1226" s="59"/>
      <c r="C1226" s="58"/>
      <c r="D1226" s="58"/>
    </row>
    <row r="1227" spans="1:4" ht="15.75" customHeight="1">
      <c r="A1227" s="58"/>
      <c r="B1227" s="59"/>
      <c r="C1227" s="58"/>
      <c r="D1227" s="58"/>
    </row>
    <row r="1228" spans="1:4" ht="15.75" customHeight="1">
      <c r="A1228" s="58"/>
      <c r="B1228" s="59"/>
      <c r="C1228" s="58"/>
      <c r="D1228" s="58"/>
    </row>
    <row r="1229" spans="1:4" ht="15.75" customHeight="1">
      <c r="A1229" s="58"/>
      <c r="B1229" s="59"/>
      <c r="C1229" s="58"/>
      <c r="D1229" s="58"/>
    </row>
    <row r="1230" spans="1:4" ht="15.75" customHeight="1">
      <c r="A1230" s="58"/>
      <c r="B1230" s="59"/>
      <c r="C1230" s="58"/>
      <c r="D1230" s="58"/>
    </row>
    <row r="1231" spans="1:4" ht="15.75" customHeight="1">
      <c r="A1231" s="58"/>
      <c r="B1231" s="59"/>
      <c r="C1231" s="58"/>
      <c r="D1231" s="58"/>
    </row>
    <row r="1232" spans="1:4" ht="15.75" customHeight="1">
      <c r="A1232" s="58"/>
      <c r="B1232" s="59"/>
      <c r="C1232" s="58"/>
      <c r="D1232" s="58"/>
    </row>
    <row r="1233" spans="1:4" ht="15.75" customHeight="1">
      <c r="A1233" s="58"/>
      <c r="B1233" s="59"/>
      <c r="C1233" s="58"/>
      <c r="D1233" s="58"/>
    </row>
    <row r="1234" spans="1:4" ht="15.75" customHeight="1">
      <c r="A1234" s="58"/>
      <c r="B1234" s="59"/>
      <c r="C1234" s="58"/>
      <c r="D1234" s="58"/>
    </row>
    <row r="1235" spans="1:4" ht="15.75" customHeight="1">
      <c r="A1235" s="58"/>
      <c r="B1235" s="59"/>
      <c r="C1235" s="58"/>
      <c r="D1235" s="58"/>
    </row>
    <row r="1236" spans="1:4" ht="15.75" customHeight="1">
      <c r="A1236" s="58"/>
      <c r="B1236" s="59"/>
      <c r="C1236" s="58"/>
      <c r="D1236" s="58"/>
    </row>
    <row r="1237" spans="1:4" ht="15.75" customHeight="1">
      <c r="A1237" s="58"/>
      <c r="B1237" s="59"/>
      <c r="C1237" s="58"/>
      <c r="D1237" s="58"/>
    </row>
    <row r="1238" spans="1:4" ht="15.75" customHeight="1">
      <c r="A1238" s="58"/>
      <c r="B1238" s="59"/>
      <c r="C1238" s="58"/>
      <c r="D1238" s="58"/>
    </row>
    <row r="1239" spans="1:4" ht="15.75" customHeight="1">
      <c r="A1239" s="58"/>
      <c r="B1239" s="59"/>
      <c r="C1239" s="58"/>
      <c r="D1239" s="58"/>
    </row>
    <row r="1240" spans="1:4" ht="15.75" customHeight="1">
      <c r="A1240" s="58"/>
      <c r="B1240" s="59"/>
      <c r="C1240" s="58"/>
      <c r="D1240" s="58"/>
    </row>
    <row r="1241" spans="1:4" ht="15.75" customHeight="1">
      <c r="A1241" s="58"/>
      <c r="B1241" s="59"/>
      <c r="C1241" s="58"/>
      <c r="D1241" s="58"/>
    </row>
    <row r="1242" spans="1:4" ht="15.75" customHeight="1">
      <c r="A1242" s="58"/>
      <c r="B1242" s="59"/>
      <c r="C1242" s="58"/>
      <c r="D1242" s="58"/>
    </row>
    <row r="1243" spans="1:4" ht="15.75" customHeight="1">
      <c r="A1243" s="58"/>
      <c r="B1243" s="59"/>
      <c r="C1243" s="58"/>
      <c r="D1243" s="58"/>
    </row>
    <row r="1244" spans="1:4" ht="15.75" customHeight="1">
      <c r="A1244" s="58"/>
      <c r="B1244" s="59"/>
      <c r="C1244" s="58"/>
      <c r="D1244" s="58"/>
    </row>
    <row r="1245" spans="1:4" ht="15.75" customHeight="1">
      <c r="A1245" s="58"/>
      <c r="B1245" s="59"/>
      <c r="C1245" s="58"/>
      <c r="D1245" s="58"/>
    </row>
    <row r="1246" spans="1:4" ht="15.75" customHeight="1">
      <c r="A1246" s="58"/>
      <c r="B1246" s="59"/>
      <c r="C1246" s="58"/>
      <c r="D1246" s="58"/>
    </row>
    <row r="1247" spans="1:4" ht="15.75" customHeight="1">
      <c r="A1247" s="58"/>
      <c r="B1247" s="59"/>
      <c r="C1247" s="58"/>
      <c r="D1247" s="58"/>
    </row>
    <row r="1248" spans="1:4" ht="15.75" customHeight="1">
      <c r="A1248" s="58"/>
      <c r="B1248" s="59"/>
      <c r="C1248" s="58"/>
      <c r="D1248" s="58"/>
    </row>
    <row r="1249" spans="1:4" ht="15.75" customHeight="1">
      <c r="A1249" s="58"/>
      <c r="B1249" s="59"/>
      <c r="C1249" s="58"/>
      <c r="D1249" s="58"/>
    </row>
    <row r="1250" spans="1:4" ht="15.75" customHeight="1">
      <c r="A1250" s="58"/>
      <c r="B1250" s="59"/>
      <c r="C1250" s="58"/>
      <c r="D1250" s="58"/>
    </row>
    <row r="1251" spans="1:4" ht="15.75" customHeight="1">
      <c r="A1251" s="58"/>
      <c r="B1251" s="59"/>
      <c r="C1251" s="58"/>
      <c r="D1251" s="58"/>
    </row>
    <row r="1252" spans="1:4" ht="15.75" customHeight="1">
      <c r="A1252" s="58"/>
      <c r="B1252" s="59"/>
      <c r="C1252" s="58"/>
      <c r="D1252" s="58"/>
    </row>
    <row r="1253" spans="1:4" ht="15.75" customHeight="1">
      <c r="A1253" s="58"/>
      <c r="B1253" s="59"/>
      <c r="C1253" s="58"/>
      <c r="D1253" s="58"/>
    </row>
    <row r="1254" spans="1:4" ht="15.75" customHeight="1">
      <c r="A1254" s="58"/>
      <c r="B1254" s="59"/>
      <c r="C1254" s="58"/>
      <c r="D1254" s="58"/>
    </row>
    <row r="1255" spans="1:4" ht="15.75" customHeight="1">
      <c r="A1255" s="58"/>
      <c r="B1255" s="59"/>
      <c r="C1255" s="58"/>
      <c r="D1255" s="58"/>
    </row>
    <row r="1256" spans="1:4" ht="15.75" customHeight="1">
      <c r="A1256" s="58"/>
      <c r="B1256" s="59"/>
      <c r="C1256" s="58"/>
      <c r="D1256" s="58"/>
    </row>
    <row r="1257" spans="1:4" ht="15.75" customHeight="1">
      <c r="A1257" s="58"/>
      <c r="B1257" s="59"/>
      <c r="C1257" s="58"/>
      <c r="D1257" s="58"/>
    </row>
    <row r="1258" spans="1:4" ht="15.75" customHeight="1">
      <c r="A1258" s="58"/>
      <c r="B1258" s="59"/>
      <c r="C1258" s="58"/>
      <c r="D1258" s="58"/>
    </row>
    <row r="1259" spans="1:4" ht="15.75" customHeight="1">
      <c r="A1259" s="58"/>
      <c r="B1259" s="59"/>
      <c r="C1259" s="58"/>
      <c r="D1259" s="58"/>
    </row>
    <row r="1260" spans="1:4" ht="15.75" customHeight="1">
      <c r="A1260" s="58"/>
      <c r="B1260" s="59"/>
      <c r="C1260" s="58"/>
      <c r="D1260" s="58"/>
    </row>
    <row r="1261" spans="1:4" ht="15.75" customHeight="1">
      <c r="A1261" s="58"/>
      <c r="B1261" s="59"/>
      <c r="C1261" s="58"/>
      <c r="D1261" s="58"/>
    </row>
    <row r="1262" spans="1:4" ht="15.75" customHeight="1">
      <c r="A1262" s="58"/>
      <c r="B1262" s="59"/>
      <c r="C1262" s="58"/>
      <c r="D1262" s="58"/>
    </row>
    <row r="1263" spans="1:4" ht="15.75" customHeight="1">
      <c r="A1263" s="58"/>
      <c r="B1263" s="59"/>
      <c r="C1263" s="58"/>
      <c r="D1263" s="58"/>
    </row>
    <row r="1264" spans="1:4" ht="15.75" customHeight="1">
      <c r="A1264" s="58"/>
      <c r="B1264" s="59"/>
      <c r="C1264" s="58"/>
      <c r="D1264" s="58"/>
    </row>
    <row r="1265" spans="1:4" ht="15.75" customHeight="1">
      <c r="A1265" s="58"/>
      <c r="B1265" s="59"/>
      <c r="C1265" s="58"/>
      <c r="D1265" s="58"/>
    </row>
    <row r="1266" spans="1:4" ht="15.75" customHeight="1">
      <c r="A1266" s="58"/>
      <c r="B1266" s="59"/>
      <c r="C1266" s="58"/>
      <c r="D1266" s="58"/>
    </row>
    <row r="1267" spans="1:4" ht="15.75" customHeight="1">
      <c r="A1267" s="58"/>
      <c r="B1267" s="59"/>
      <c r="C1267" s="58"/>
      <c r="D1267" s="58"/>
    </row>
    <row r="1268" spans="1:4" ht="15.75" customHeight="1">
      <c r="A1268" s="58"/>
      <c r="B1268" s="59"/>
      <c r="C1268" s="58"/>
      <c r="D1268" s="58"/>
    </row>
    <row r="1269" spans="1:4" ht="15.75" customHeight="1">
      <c r="A1269" s="58"/>
      <c r="B1269" s="59"/>
      <c r="C1269" s="58"/>
      <c r="D1269" s="58"/>
    </row>
    <row r="1270" spans="1:4" ht="15.75" customHeight="1">
      <c r="A1270" s="58"/>
      <c r="B1270" s="59"/>
      <c r="C1270" s="58"/>
      <c r="D1270" s="58"/>
    </row>
    <row r="1271" spans="1:4" ht="15.75" customHeight="1">
      <c r="A1271" s="58"/>
      <c r="B1271" s="59"/>
      <c r="C1271" s="58"/>
      <c r="D1271" s="58"/>
    </row>
    <row r="1272" spans="1:4" ht="15.75" customHeight="1">
      <c r="A1272" s="58"/>
      <c r="B1272" s="59"/>
      <c r="C1272" s="58"/>
      <c r="D1272" s="58"/>
    </row>
    <row r="1273" spans="1:4" ht="15.75" customHeight="1">
      <c r="A1273" s="58"/>
      <c r="B1273" s="59"/>
      <c r="C1273" s="58"/>
      <c r="D1273" s="58"/>
    </row>
    <row r="1274" spans="1:4" ht="15.75" customHeight="1">
      <c r="A1274" s="58"/>
      <c r="B1274" s="59"/>
      <c r="C1274" s="58"/>
      <c r="D1274" s="58"/>
    </row>
    <row r="1275" spans="1:4" ht="15.75" customHeight="1">
      <c r="A1275" s="58"/>
      <c r="B1275" s="59"/>
      <c r="C1275" s="58"/>
      <c r="D1275" s="58"/>
    </row>
    <row r="1276" spans="1:4" ht="15.75" customHeight="1">
      <c r="A1276" s="58"/>
      <c r="B1276" s="59"/>
      <c r="C1276" s="58"/>
      <c r="D1276" s="58"/>
    </row>
    <row r="1277" spans="1:4" ht="15.75" customHeight="1">
      <c r="A1277" s="58"/>
      <c r="B1277" s="59"/>
      <c r="C1277" s="58"/>
      <c r="D1277" s="58"/>
    </row>
    <row r="1278" spans="1:4" ht="15.75" customHeight="1">
      <c r="A1278" s="58"/>
      <c r="B1278" s="59"/>
      <c r="C1278" s="58"/>
      <c r="D1278" s="58"/>
    </row>
    <row r="1279" spans="1:4" ht="15.75" customHeight="1">
      <c r="A1279" s="58"/>
      <c r="B1279" s="59"/>
      <c r="C1279" s="58"/>
      <c r="D1279" s="58"/>
    </row>
    <row r="1280" spans="1:4" ht="15.75" customHeight="1">
      <c r="A1280" s="58"/>
      <c r="B1280" s="59"/>
      <c r="C1280" s="58"/>
      <c r="D1280" s="58"/>
    </row>
    <row r="1281" spans="1:4" ht="15.75" customHeight="1">
      <c r="A1281" s="58"/>
      <c r="B1281" s="59"/>
      <c r="C1281" s="58"/>
      <c r="D1281" s="58"/>
    </row>
    <row r="1282" spans="1:4" ht="15.75" customHeight="1">
      <c r="A1282" s="58"/>
      <c r="B1282" s="59"/>
      <c r="C1282" s="58"/>
      <c r="D1282" s="58"/>
    </row>
    <row r="1283" spans="1:4" ht="15.75" customHeight="1">
      <c r="A1283" s="58"/>
      <c r="B1283" s="59"/>
      <c r="C1283" s="58"/>
      <c r="D1283" s="58"/>
    </row>
    <row r="1284" spans="1:4" ht="15.75" customHeight="1">
      <c r="A1284" s="58"/>
      <c r="B1284" s="59"/>
      <c r="C1284" s="58"/>
      <c r="D1284" s="58"/>
    </row>
    <row r="1285" spans="1:4" ht="15.75" customHeight="1">
      <c r="A1285" s="58"/>
      <c r="B1285" s="59"/>
      <c r="C1285" s="58"/>
      <c r="D1285" s="58"/>
    </row>
    <row r="1286" spans="1:4" ht="15.75" customHeight="1">
      <c r="A1286" s="58"/>
      <c r="B1286" s="59"/>
      <c r="C1286" s="58"/>
      <c r="D1286" s="58"/>
    </row>
    <row r="1287" spans="1:4" ht="15.75" customHeight="1">
      <c r="A1287" s="58"/>
      <c r="B1287" s="59"/>
      <c r="C1287" s="58"/>
      <c r="D1287" s="58"/>
    </row>
    <row r="1288" spans="1:4" ht="15.75" customHeight="1">
      <c r="A1288" s="58"/>
      <c r="B1288" s="59"/>
      <c r="C1288" s="58"/>
      <c r="D1288" s="58"/>
    </row>
    <row r="1289" spans="1:4" ht="15.75" customHeight="1">
      <c r="A1289" s="58"/>
      <c r="B1289" s="59"/>
      <c r="C1289" s="58"/>
      <c r="D1289" s="58"/>
    </row>
    <row r="1290" spans="1:4" ht="15.75" customHeight="1">
      <c r="A1290" s="58"/>
      <c r="B1290" s="59"/>
      <c r="C1290" s="58"/>
      <c r="D1290" s="58"/>
    </row>
    <row r="1291" spans="1:4" ht="15.75" customHeight="1">
      <c r="A1291" s="58"/>
      <c r="B1291" s="59"/>
      <c r="C1291" s="58"/>
      <c r="D1291" s="58"/>
    </row>
    <row r="1292" spans="1:4" ht="15.75" customHeight="1">
      <c r="A1292" s="58"/>
      <c r="B1292" s="59"/>
      <c r="C1292" s="58"/>
      <c r="D1292" s="58"/>
    </row>
    <row r="1293" spans="1:4" ht="15.75" customHeight="1">
      <c r="A1293" s="58"/>
      <c r="B1293" s="59"/>
      <c r="C1293" s="58"/>
      <c r="D1293" s="58"/>
    </row>
    <row r="1294" spans="1:4" ht="15.75" customHeight="1">
      <c r="A1294" s="58"/>
      <c r="B1294" s="59"/>
      <c r="C1294" s="58"/>
      <c r="D1294" s="58"/>
    </row>
    <row r="1295" spans="1:4" ht="15.75" customHeight="1">
      <c r="A1295" s="58"/>
      <c r="B1295" s="59"/>
      <c r="C1295" s="58"/>
      <c r="D1295" s="58"/>
    </row>
    <row r="1296" spans="1:4" ht="15.75" customHeight="1">
      <c r="A1296" s="58"/>
      <c r="B1296" s="59"/>
      <c r="C1296" s="58"/>
      <c r="D1296" s="58"/>
    </row>
    <row r="1297" spans="1:4" ht="15.75" customHeight="1">
      <c r="A1297" s="58"/>
      <c r="B1297" s="59"/>
      <c r="C1297" s="58"/>
      <c r="D1297" s="58"/>
    </row>
    <row r="1298" spans="1:4" ht="15.75" customHeight="1">
      <c r="A1298" s="58"/>
      <c r="B1298" s="59"/>
      <c r="C1298" s="58"/>
      <c r="D1298" s="58"/>
    </row>
    <row r="1299" spans="1:4" ht="15.75" customHeight="1">
      <c r="A1299" s="58"/>
      <c r="B1299" s="59"/>
      <c r="C1299" s="58"/>
      <c r="D1299" s="58"/>
    </row>
    <row r="1300" spans="1:4" ht="15.75" customHeight="1">
      <c r="A1300" s="58"/>
      <c r="B1300" s="59"/>
      <c r="C1300" s="58"/>
      <c r="D1300" s="58"/>
    </row>
    <row r="1301" spans="1:4" ht="15.75" customHeight="1">
      <c r="A1301" s="58"/>
      <c r="B1301" s="59"/>
      <c r="C1301" s="58"/>
      <c r="D1301" s="58"/>
    </row>
    <row r="1302" spans="1:4" ht="15.75" customHeight="1">
      <c r="A1302" s="58"/>
      <c r="B1302" s="59"/>
      <c r="C1302" s="58"/>
      <c r="D1302" s="58"/>
    </row>
    <row r="1303" spans="1:4" ht="15.75" customHeight="1">
      <c r="A1303" s="58"/>
      <c r="B1303" s="59"/>
      <c r="C1303" s="58"/>
      <c r="D1303" s="58"/>
    </row>
    <row r="1304" spans="1:4" ht="15.75" customHeight="1">
      <c r="A1304" s="58"/>
      <c r="B1304" s="59"/>
      <c r="C1304" s="58"/>
      <c r="D1304" s="58"/>
    </row>
    <row r="1305" spans="1:4" ht="15.75" customHeight="1">
      <c r="A1305" s="58"/>
      <c r="B1305" s="59"/>
      <c r="C1305" s="58"/>
      <c r="D1305" s="58"/>
    </row>
    <row r="1306" spans="1:4" ht="15.75" customHeight="1">
      <c r="A1306" s="58"/>
      <c r="B1306" s="59"/>
      <c r="C1306" s="58"/>
      <c r="D1306" s="58"/>
    </row>
    <row r="1307" spans="1:4" ht="15.75" customHeight="1">
      <c r="A1307" s="58"/>
      <c r="B1307" s="59"/>
      <c r="C1307" s="58"/>
      <c r="D1307" s="58"/>
    </row>
    <row r="1308" spans="1:4" ht="15.75" customHeight="1">
      <c r="A1308" s="58"/>
      <c r="B1308" s="59"/>
      <c r="C1308" s="58"/>
      <c r="D1308" s="58"/>
    </row>
    <row r="1309" spans="1:4" ht="15.75" customHeight="1">
      <c r="A1309" s="58"/>
      <c r="B1309" s="59"/>
      <c r="C1309" s="58"/>
      <c r="D1309" s="58"/>
    </row>
    <row r="1310" spans="1:4" ht="15.75" customHeight="1">
      <c r="A1310" s="58"/>
      <c r="B1310" s="59"/>
      <c r="C1310" s="58"/>
      <c r="D1310" s="58"/>
    </row>
    <row r="1311" spans="1:4" ht="15.75" customHeight="1">
      <c r="A1311" s="58"/>
      <c r="B1311" s="59"/>
      <c r="C1311" s="58"/>
      <c r="D1311" s="58"/>
    </row>
    <row r="1312" spans="1:4" ht="15.75" customHeight="1">
      <c r="A1312" s="58"/>
      <c r="B1312" s="59"/>
      <c r="C1312" s="58"/>
      <c r="D1312" s="58"/>
    </row>
    <row r="1313" spans="1:4" ht="15.75" customHeight="1">
      <c r="A1313" s="58"/>
      <c r="B1313" s="59"/>
      <c r="C1313" s="58"/>
      <c r="D1313" s="58"/>
    </row>
    <row r="1314" spans="1:4" ht="15.75" customHeight="1">
      <c r="A1314" s="58"/>
      <c r="B1314" s="59"/>
      <c r="C1314" s="58"/>
      <c r="D1314" s="58"/>
    </row>
    <row r="1315" spans="1:4" ht="15.75" customHeight="1">
      <c r="A1315" s="58"/>
      <c r="B1315" s="59"/>
      <c r="C1315" s="58"/>
      <c r="D1315" s="58"/>
    </row>
    <row r="1316" spans="1:4" ht="15.75" customHeight="1">
      <c r="A1316" s="58"/>
      <c r="B1316" s="59"/>
      <c r="C1316" s="58"/>
      <c r="D1316" s="58"/>
    </row>
    <row r="1317" spans="1:4" ht="15.75" customHeight="1">
      <c r="A1317" s="58"/>
      <c r="B1317" s="59"/>
      <c r="C1317" s="58"/>
      <c r="D1317" s="58"/>
    </row>
    <row r="1318" spans="1:4" ht="15.75" customHeight="1">
      <c r="A1318" s="58"/>
      <c r="B1318" s="59"/>
      <c r="C1318" s="58"/>
      <c r="D1318" s="58"/>
    </row>
    <row r="1319" spans="1:4" ht="15.75" customHeight="1">
      <c r="A1319" s="58"/>
      <c r="B1319" s="59"/>
      <c r="C1319" s="58"/>
      <c r="D1319" s="58"/>
    </row>
    <row r="1320" spans="1:4" ht="15.75" customHeight="1">
      <c r="A1320" s="58"/>
      <c r="B1320" s="59"/>
      <c r="C1320" s="58"/>
      <c r="D1320" s="58"/>
    </row>
    <row r="1321" spans="1:4" ht="15.75" customHeight="1">
      <c r="A1321" s="58"/>
      <c r="B1321" s="59"/>
      <c r="C1321" s="58"/>
      <c r="D1321" s="58"/>
    </row>
    <row r="1322" spans="1:4" ht="15.75" customHeight="1">
      <c r="A1322" s="58"/>
      <c r="B1322" s="59"/>
      <c r="C1322" s="58"/>
      <c r="D1322" s="58"/>
    </row>
    <row r="1323" spans="1:4" ht="15.75" customHeight="1">
      <c r="A1323" s="58"/>
      <c r="B1323" s="59"/>
      <c r="C1323" s="58"/>
      <c r="D1323" s="58"/>
    </row>
    <row r="1324" spans="1:4" ht="15.75" customHeight="1">
      <c r="A1324" s="58"/>
      <c r="B1324" s="59"/>
      <c r="C1324" s="58"/>
      <c r="D1324" s="58"/>
    </row>
    <row r="1325" spans="1:4" ht="15.75" customHeight="1">
      <c r="A1325" s="58"/>
      <c r="B1325" s="59"/>
      <c r="C1325" s="58"/>
      <c r="D1325" s="58"/>
    </row>
    <row r="1326" spans="1:4" ht="15.75" customHeight="1">
      <c r="A1326" s="58"/>
      <c r="B1326" s="59"/>
      <c r="C1326" s="58"/>
      <c r="D1326" s="58"/>
    </row>
    <row r="1327" spans="1:4" ht="15.75" customHeight="1">
      <c r="A1327" s="58"/>
      <c r="B1327" s="59"/>
      <c r="C1327" s="58"/>
      <c r="D1327" s="58"/>
    </row>
    <row r="1328" spans="1:4" ht="15.75" customHeight="1">
      <c r="A1328" s="58"/>
      <c r="B1328" s="59"/>
      <c r="C1328" s="58"/>
      <c r="D1328" s="58"/>
    </row>
    <row r="1329" spans="1:4" ht="15.75" customHeight="1">
      <c r="A1329" s="58"/>
      <c r="B1329" s="59"/>
      <c r="C1329" s="58"/>
      <c r="D1329" s="58"/>
    </row>
    <row r="1330" spans="1:4" ht="15.75" customHeight="1">
      <c r="A1330" s="58"/>
      <c r="B1330" s="59"/>
      <c r="C1330" s="58"/>
      <c r="D1330" s="58"/>
    </row>
    <row r="1331" spans="1:4" ht="15.75" customHeight="1">
      <c r="A1331" s="58"/>
      <c r="B1331" s="59"/>
      <c r="C1331" s="58"/>
      <c r="D1331" s="58"/>
    </row>
    <row r="1332" spans="1:4" ht="15.75" customHeight="1">
      <c r="A1332" s="58"/>
      <c r="B1332" s="59"/>
      <c r="C1332" s="58"/>
      <c r="D1332" s="58"/>
    </row>
    <row r="1333" spans="1:4" ht="15.75" customHeight="1">
      <c r="A1333" s="58"/>
      <c r="B1333" s="59"/>
      <c r="C1333" s="58"/>
      <c r="D1333" s="58"/>
    </row>
    <row r="1334" spans="1:4" ht="15.75" customHeight="1">
      <c r="A1334" s="58"/>
      <c r="B1334" s="59"/>
      <c r="C1334" s="58"/>
      <c r="D1334" s="58"/>
    </row>
    <row r="1335" spans="1:4" ht="15.75" customHeight="1">
      <c r="A1335" s="58"/>
      <c r="B1335" s="59"/>
      <c r="C1335" s="58"/>
      <c r="D1335" s="58"/>
    </row>
    <row r="1336" spans="1:4" ht="15.75" customHeight="1">
      <c r="A1336" s="58"/>
      <c r="B1336" s="59"/>
      <c r="C1336" s="58"/>
      <c r="D1336" s="58"/>
    </row>
    <row r="1337" spans="1:4" ht="15.75" customHeight="1">
      <c r="A1337" s="58"/>
      <c r="B1337" s="59"/>
      <c r="C1337" s="58"/>
      <c r="D1337" s="58"/>
    </row>
    <row r="1338" spans="1:4" ht="15.75" customHeight="1">
      <c r="A1338" s="58"/>
      <c r="B1338" s="59"/>
      <c r="C1338" s="58"/>
      <c r="D1338" s="58"/>
    </row>
    <row r="1339" spans="1:4" ht="15.75" customHeight="1">
      <c r="A1339" s="58"/>
      <c r="B1339" s="59"/>
      <c r="C1339" s="58"/>
      <c r="D1339" s="58"/>
    </row>
    <row r="1340" spans="1:4" ht="15.75" customHeight="1">
      <c r="A1340" s="58"/>
      <c r="B1340" s="59"/>
      <c r="C1340" s="58"/>
      <c r="D1340" s="58"/>
    </row>
    <row r="1341" spans="1:4" ht="15.75" customHeight="1">
      <c r="A1341" s="58"/>
      <c r="B1341" s="59"/>
      <c r="C1341" s="58"/>
      <c r="D1341" s="58"/>
    </row>
    <row r="1342" spans="1:4" ht="15.75" customHeight="1">
      <c r="A1342" s="58"/>
      <c r="B1342" s="59"/>
      <c r="C1342" s="58"/>
      <c r="D1342" s="58"/>
    </row>
    <row r="1343" spans="1:4" ht="15.75" customHeight="1">
      <c r="A1343" s="58"/>
      <c r="B1343" s="59"/>
      <c r="C1343" s="58"/>
      <c r="D1343" s="58"/>
    </row>
    <row r="1344" spans="1:4" ht="15.75" customHeight="1">
      <c r="A1344" s="58"/>
      <c r="B1344" s="59"/>
      <c r="C1344" s="58"/>
      <c r="D1344" s="58"/>
    </row>
    <row r="1345" spans="1:4" ht="15.75" customHeight="1">
      <c r="A1345" s="58"/>
      <c r="B1345" s="59"/>
      <c r="C1345" s="58"/>
      <c r="D1345" s="58"/>
    </row>
    <row r="1346" spans="1:4" ht="15.75" customHeight="1">
      <c r="A1346" s="58"/>
      <c r="B1346" s="59"/>
      <c r="C1346" s="58"/>
      <c r="D1346" s="58"/>
    </row>
    <row r="1347" spans="1:4" ht="15.75" customHeight="1">
      <c r="A1347" s="58"/>
      <c r="B1347" s="59"/>
      <c r="C1347" s="58"/>
      <c r="D1347" s="58"/>
    </row>
    <row r="1348" spans="1:4" ht="15.75" customHeight="1">
      <c r="A1348" s="58"/>
      <c r="B1348" s="59"/>
      <c r="C1348" s="58"/>
      <c r="D1348" s="58"/>
    </row>
    <row r="1349" spans="1:4" ht="15.75" customHeight="1">
      <c r="A1349" s="58"/>
      <c r="B1349" s="59"/>
      <c r="C1349" s="58"/>
      <c r="D1349" s="58"/>
    </row>
    <row r="1350" spans="1:4" ht="15.75" customHeight="1">
      <c r="A1350" s="58"/>
      <c r="B1350" s="59"/>
      <c r="C1350" s="58"/>
      <c r="D1350" s="58"/>
    </row>
    <row r="1351" spans="1:4" ht="15.75" customHeight="1">
      <c r="A1351" s="58"/>
      <c r="B1351" s="59"/>
      <c r="C1351" s="58"/>
      <c r="D1351" s="58"/>
    </row>
    <row r="1352" spans="1:4" ht="15.75" customHeight="1">
      <c r="A1352" s="58"/>
      <c r="B1352" s="59"/>
      <c r="C1352" s="58"/>
      <c r="D1352" s="58"/>
    </row>
    <row r="1353" spans="1:4" ht="15.75" customHeight="1">
      <c r="A1353" s="58"/>
      <c r="B1353" s="59"/>
      <c r="C1353" s="58"/>
      <c r="D1353" s="58"/>
    </row>
    <row r="1354" spans="1:4" ht="15.75" customHeight="1">
      <c r="A1354" s="58"/>
      <c r="B1354" s="59"/>
      <c r="C1354" s="58"/>
      <c r="D1354" s="58"/>
    </row>
    <row r="1355" spans="1:4" ht="15.75" customHeight="1">
      <c r="A1355" s="58"/>
      <c r="B1355" s="59"/>
      <c r="C1355" s="58"/>
      <c r="D1355" s="58"/>
    </row>
    <row r="1356" spans="1:4" ht="15.75" customHeight="1">
      <c r="A1356" s="58"/>
      <c r="B1356" s="59"/>
      <c r="C1356" s="58"/>
      <c r="D1356" s="58"/>
    </row>
    <row r="1357" spans="1:4" ht="15.75" customHeight="1">
      <c r="A1357" s="58"/>
      <c r="B1357" s="59"/>
      <c r="C1357" s="58"/>
      <c r="D1357" s="58"/>
    </row>
    <row r="1358" spans="1:4" ht="15.75" customHeight="1">
      <c r="A1358" s="58"/>
      <c r="B1358" s="59"/>
      <c r="C1358" s="58"/>
      <c r="D1358" s="58"/>
    </row>
    <row r="1359" spans="1:4" ht="15.75" customHeight="1">
      <c r="A1359" s="58"/>
      <c r="B1359" s="59"/>
      <c r="C1359" s="58"/>
      <c r="D1359" s="58"/>
    </row>
    <row r="1360" spans="1:4" ht="15.75" customHeight="1">
      <c r="A1360" s="58"/>
      <c r="B1360" s="59"/>
      <c r="C1360" s="58"/>
      <c r="D1360" s="58"/>
    </row>
    <row r="1361" spans="1:4" ht="15.75" customHeight="1">
      <c r="A1361" s="58"/>
      <c r="B1361" s="59"/>
      <c r="C1361" s="58"/>
      <c r="D1361" s="58"/>
    </row>
    <row r="1362" spans="1:4" ht="15.75" customHeight="1">
      <c r="A1362" s="58"/>
      <c r="B1362" s="59"/>
      <c r="C1362" s="58"/>
      <c r="D1362" s="58"/>
    </row>
    <row r="1363" spans="1:4" ht="15.75" customHeight="1">
      <c r="A1363" s="58"/>
      <c r="B1363" s="59"/>
      <c r="C1363" s="58"/>
      <c r="D1363" s="58"/>
    </row>
    <row r="1364" spans="1:4" ht="15.75" customHeight="1">
      <c r="A1364" s="58"/>
      <c r="B1364" s="59"/>
      <c r="C1364" s="58"/>
      <c r="D1364" s="58"/>
    </row>
    <row r="1365" spans="1:4" ht="15.75" customHeight="1">
      <c r="A1365" s="58"/>
      <c r="B1365" s="59"/>
      <c r="C1365" s="58"/>
      <c r="D1365" s="58"/>
    </row>
    <row r="1366" spans="1:4" ht="15.75" customHeight="1">
      <c r="A1366" s="58"/>
      <c r="B1366" s="59"/>
      <c r="C1366" s="58"/>
      <c r="D1366" s="58"/>
    </row>
    <row r="1367" spans="1:4" ht="15.75" customHeight="1">
      <c r="A1367" s="58"/>
      <c r="B1367" s="59"/>
      <c r="C1367" s="58"/>
      <c r="D1367" s="58"/>
    </row>
    <row r="1368" spans="1:4" ht="15.75" customHeight="1">
      <c r="A1368" s="58"/>
      <c r="B1368" s="59"/>
      <c r="C1368" s="58"/>
      <c r="D1368" s="58"/>
    </row>
    <row r="1369" spans="1:4" ht="15.75" customHeight="1">
      <c r="A1369" s="58"/>
      <c r="B1369" s="59"/>
      <c r="C1369" s="58"/>
      <c r="D1369" s="58"/>
    </row>
    <row r="1370" spans="1:4" ht="15.75" customHeight="1">
      <c r="A1370" s="58"/>
      <c r="B1370" s="59"/>
      <c r="C1370" s="58"/>
      <c r="D1370" s="58"/>
    </row>
    <row r="1371" spans="1:4" ht="15.75" customHeight="1">
      <c r="A1371" s="58"/>
      <c r="B1371" s="59"/>
      <c r="C1371" s="58"/>
      <c r="D1371" s="58"/>
    </row>
    <row r="1372" spans="1:4" ht="15.75" customHeight="1">
      <c r="A1372" s="58"/>
      <c r="B1372" s="59"/>
      <c r="C1372" s="58"/>
      <c r="D1372" s="58"/>
    </row>
    <row r="1373" spans="1:4" ht="15.75" customHeight="1">
      <c r="A1373" s="58"/>
      <c r="B1373" s="59"/>
      <c r="C1373" s="58"/>
      <c r="D1373" s="58"/>
    </row>
    <row r="1374" spans="1:4" ht="15.75" customHeight="1">
      <c r="A1374" s="58"/>
      <c r="B1374" s="59"/>
      <c r="C1374" s="58"/>
      <c r="D1374" s="58"/>
    </row>
    <row r="1375" spans="1:4" ht="15.75" customHeight="1">
      <c r="A1375" s="58"/>
      <c r="B1375" s="59"/>
      <c r="C1375" s="58"/>
      <c r="D1375" s="58"/>
    </row>
    <row r="1376" spans="1:4" ht="15.75" customHeight="1">
      <c r="A1376" s="58"/>
      <c r="B1376" s="59"/>
      <c r="C1376" s="58"/>
      <c r="D1376" s="58"/>
    </row>
    <row r="1377" spans="1:4" ht="15.75" customHeight="1">
      <c r="A1377" s="58"/>
      <c r="B1377" s="59"/>
      <c r="C1377" s="58"/>
      <c r="D1377" s="58"/>
    </row>
    <row r="1378" spans="1:4" ht="15.75" customHeight="1">
      <c r="A1378" s="58"/>
      <c r="B1378" s="59"/>
      <c r="C1378" s="58"/>
      <c r="D1378" s="58"/>
    </row>
    <row r="1379" spans="1:4" ht="15.75" customHeight="1">
      <c r="A1379" s="58"/>
      <c r="B1379" s="59"/>
      <c r="C1379" s="58"/>
      <c r="D1379" s="58"/>
    </row>
    <row r="1380" spans="1:4" ht="15.75" customHeight="1">
      <c r="A1380" s="58"/>
      <c r="B1380" s="59"/>
      <c r="C1380" s="58"/>
      <c r="D1380" s="58"/>
    </row>
    <row r="1381" spans="1:4" ht="15.75" customHeight="1">
      <c r="A1381" s="58"/>
      <c r="B1381" s="59"/>
      <c r="C1381" s="58"/>
      <c r="D1381" s="58"/>
    </row>
    <row r="1382" spans="1:4" ht="15.75" customHeight="1">
      <c r="A1382" s="58"/>
      <c r="B1382" s="59"/>
      <c r="C1382" s="58"/>
      <c r="D1382" s="58"/>
    </row>
    <row r="1383" spans="1:4" ht="15.75" customHeight="1">
      <c r="A1383" s="58"/>
      <c r="B1383" s="59"/>
      <c r="C1383" s="58"/>
      <c r="D1383" s="58"/>
    </row>
    <row r="1384" spans="1:4" ht="15.75" customHeight="1">
      <c r="A1384" s="58"/>
      <c r="B1384" s="59"/>
      <c r="C1384" s="58"/>
      <c r="D1384" s="58"/>
    </row>
    <row r="1385" spans="1:4" ht="15.75" customHeight="1">
      <c r="A1385" s="58"/>
      <c r="B1385" s="59"/>
      <c r="C1385" s="58"/>
      <c r="D1385" s="58"/>
    </row>
    <row r="1386" spans="1:4" ht="15.75" customHeight="1">
      <c r="A1386" s="58"/>
      <c r="B1386" s="59"/>
      <c r="C1386" s="58"/>
      <c r="D1386" s="58"/>
    </row>
    <row r="1387" spans="1:4" ht="15.75" customHeight="1">
      <c r="A1387" s="58"/>
      <c r="B1387" s="59"/>
      <c r="C1387" s="58"/>
      <c r="D1387" s="58"/>
    </row>
    <row r="1388" spans="1:4" ht="15.75" customHeight="1">
      <c r="A1388" s="58"/>
      <c r="B1388" s="59"/>
      <c r="C1388" s="58"/>
      <c r="D1388" s="58"/>
    </row>
    <row r="1389" spans="1:4" ht="15.75" customHeight="1">
      <c r="A1389" s="58"/>
      <c r="B1389" s="59"/>
      <c r="C1389" s="58"/>
      <c r="D1389" s="58"/>
    </row>
    <row r="1390" spans="1:4" ht="15.75" customHeight="1">
      <c r="A1390" s="58"/>
      <c r="B1390" s="59"/>
      <c r="C1390" s="58"/>
      <c r="D1390" s="58"/>
    </row>
    <row r="1391" spans="1:4" ht="15.75" customHeight="1">
      <c r="A1391" s="58"/>
      <c r="B1391" s="59"/>
      <c r="C1391" s="58"/>
      <c r="D1391" s="58"/>
    </row>
    <row r="1392" spans="1:4" ht="15.75" customHeight="1">
      <c r="A1392" s="58"/>
      <c r="B1392" s="59"/>
      <c r="C1392" s="58"/>
      <c r="D1392" s="58"/>
    </row>
    <row r="1393" spans="1:4" ht="15.75" customHeight="1">
      <c r="A1393" s="58"/>
      <c r="B1393" s="59"/>
      <c r="C1393" s="58"/>
      <c r="D1393" s="58"/>
    </row>
    <row r="1394" spans="1:4" ht="15.75" customHeight="1">
      <c r="A1394" s="58"/>
      <c r="B1394" s="59"/>
      <c r="C1394" s="58"/>
      <c r="D1394" s="58"/>
    </row>
    <row r="1395" spans="1:4" ht="15.75" customHeight="1">
      <c r="A1395" s="58"/>
      <c r="B1395" s="59"/>
      <c r="C1395" s="58"/>
      <c r="D1395" s="58"/>
    </row>
    <row r="1396" spans="1:4" ht="15.75" customHeight="1">
      <c r="A1396" s="58"/>
      <c r="B1396" s="59"/>
      <c r="C1396" s="58"/>
      <c r="D1396" s="58"/>
    </row>
    <row r="1397" spans="1:4" ht="15.75" customHeight="1">
      <c r="A1397" s="58"/>
      <c r="B1397" s="59"/>
      <c r="C1397" s="58"/>
      <c r="D1397" s="58"/>
    </row>
    <row r="1398" spans="1:4" ht="15.75" customHeight="1">
      <c r="A1398" s="58"/>
      <c r="B1398" s="59"/>
      <c r="C1398" s="58"/>
      <c r="D1398" s="58"/>
    </row>
    <row r="1399" spans="1:4" ht="15.75" customHeight="1">
      <c r="A1399" s="58"/>
      <c r="B1399" s="59"/>
      <c r="C1399" s="58"/>
      <c r="D1399" s="58"/>
    </row>
    <row r="1400" spans="1:4" ht="15.75" customHeight="1">
      <c r="A1400" s="58"/>
      <c r="B1400" s="59"/>
      <c r="C1400" s="58"/>
      <c r="D1400" s="58"/>
    </row>
    <row r="1401" spans="1:4" ht="15.75" customHeight="1">
      <c r="A1401" s="58"/>
      <c r="B1401" s="59"/>
      <c r="C1401" s="58"/>
      <c r="D1401" s="58"/>
    </row>
    <row r="1402" spans="1:4" ht="15.75" customHeight="1">
      <c r="A1402" s="58"/>
      <c r="B1402" s="59"/>
      <c r="C1402" s="58"/>
      <c r="D1402" s="58"/>
    </row>
    <row r="1403" spans="1:4" ht="15.75" customHeight="1">
      <c r="A1403" s="58"/>
      <c r="B1403" s="59"/>
      <c r="C1403" s="58"/>
      <c r="D1403" s="58"/>
    </row>
    <row r="1404" spans="1:4" ht="15.75" customHeight="1">
      <c r="A1404" s="58"/>
      <c r="B1404" s="59"/>
      <c r="C1404" s="58"/>
      <c r="D1404" s="58"/>
    </row>
    <row r="1405" spans="1:4" ht="15.75" customHeight="1">
      <c r="A1405" s="58"/>
      <c r="B1405" s="59"/>
      <c r="C1405" s="58"/>
      <c r="D1405" s="58"/>
    </row>
    <row r="1406" spans="1:4" ht="15.75" customHeight="1">
      <c r="A1406" s="58"/>
      <c r="B1406" s="59"/>
      <c r="C1406" s="58"/>
      <c r="D1406" s="58"/>
    </row>
    <row r="1407" spans="1:4" ht="15.75" customHeight="1">
      <c r="A1407" s="58"/>
      <c r="B1407" s="59"/>
      <c r="C1407" s="58"/>
      <c r="D1407" s="58"/>
    </row>
    <row r="1408" spans="1:4" ht="15.75" customHeight="1">
      <c r="A1408" s="58"/>
      <c r="B1408" s="59"/>
      <c r="C1408" s="58"/>
      <c r="D1408" s="58"/>
    </row>
    <row r="1409" spans="1:4" ht="15.75" customHeight="1">
      <c r="A1409" s="58"/>
      <c r="B1409" s="59"/>
      <c r="C1409" s="58"/>
      <c r="D1409" s="58"/>
    </row>
    <row r="1410" spans="1:4" ht="15.75" customHeight="1">
      <c r="A1410" s="58"/>
      <c r="B1410" s="59"/>
      <c r="C1410" s="58"/>
      <c r="D1410" s="58"/>
    </row>
    <row r="1411" spans="1:4" ht="15.75" customHeight="1">
      <c r="A1411" s="58"/>
      <c r="B1411" s="59"/>
      <c r="C1411" s="58"/>
      <c r="D1411" s="58"/>
    </row>
    <row r="1412" spans="1:4" ht="15.75" customHeight="1">
      <c r="A1412" s="58"/>
      <c r="B1412" s="59"/>
      <c r="C1412" s="58"/>
      <c r="D1412" s="58"/>
    </row>
    <row r="1413" spans="1:4" ht="15.75" customHeight="1">
      <c r="A1413" s="58"/>
      <c r="B1413" s="59"/>
      <c r="C1413" s="58"/>
      <c r="D1413" s="58"/>
    </row>
    <row r="1414" spans="1:4" ht="15.75" customHeight="1">
      <c r="A1414" s="58"/>
      <c r="B1414" s="59"/>
      <c r="C1414" s="58"/>
      <c r="D1414" s="58"/>
    </row>
    <row r="1415" spans="1:4" ht="15.75" customHeight="1">
      <c r="A1415" s="58"/>
      <c r="B1415" s="59"/>
      <c r="C1415" s="58"/>
      <c r="D1415" s="58"/>
    </row>
    <row r="1416" spans="1:4" ht="15.75" customHeight="1">
      <c r="A1416" s="58"/>
      <c r="B1416" s="59"/>
      <c r="C1416" s="58"/>
      <c r="D1416" s="58"/>
    </row>
    <row r="1417" spans="1:4" ht="15.75" customHeight="1">
      <c r="A1417" s="58"/>
      <c r="B1417" s="59"/>
      <c r="C1417" s="58"/>
      <c r="D1417" s="58"/>
    </row>
    <row r="1418" spans="1:4" ht="15.75" customHeight="1">
      <c r="A1418" s="58"/>
      <c r="B1418" s="59"/>
      <c r="C1418" s="58"/>
      <c r="D1418" s="58"/>
    </row>
    <row r="1419" spans="1:4" ht="15.75" customHeight="1">
      <c r="A1419" s="58"/>
      <c r="B1419" s="59"/>
      <c r="C1419" s="58"/>
      <c r="D1419" s="58"/>
    </row>
    <row r="1420" spans="1:4" ht="15.75" customHeight="1">
      <c r="A1420" s="58"/>
      <c r="B1420" s="59"/>
      <c r="C1420" s="58"/>
      <c r="D1420" s="58"/>
    </row>
    <row r="1421" spans="1:4" ht="15.75" customHeight="1">
      <c r="A1421" s="58"/>
      <c r="B1421" s="59"/>
      <c r="C1421" s="58"/>
      <c r="D1421" s="58"/>
    </row>
    <row r="1422" spans="1:4" ht="15.75" customHeight="1">
      <c r="A1422" s="58"/>
      <c r="B1422" s="59"/>
      <c r="C1422" s="58"/>
      <c r="D1422" s="58"/>
    </row>
    <row r="1423" spans="1:4" ht="15.75" customHeight="1">
      <c r="A1423" s="58"/>
      <c r="B1423" s="59"/>
      <c r="C1423" s="58"/>
      <c r="D1423" s="58"/>
    </row>
    <row r="1424" spans="1:4" ht="15.75" customHeight="1">
      <c r="A1424" s="58"/>
      <c r="B1424" s="59"/>
      <c r="C1424" s="58"/>
      <c r="D1424" s="58"/>
    </row>
    <row r="1425" spans="1:4" ht="15.75" customHeight="1">
      <c r="A1425" s="58"/>
      <c r="B1425" s="59"/>
      <c r="C1425" s="58"/>
      <c r="D1425" s="58"/>
    </row>
    <row r="1426" spans="1:4" ht="15.75" customHeight="1">
      <c r="A1426" s="58"/>
      <c r="B1426" s="59"/>
      <c r="C1426" s="58"/>
      <c r="D1426" s="58"/>
    </row>
    <row r="1427" spans="1:4" ht="15.75" customHeight="1">
      <c r="A1427" s="58"/>
      <c r="B1427" s="59"/>
      <c r="C1427" s="58"/>
      <c r="D1427" s="58"/>
    </row>
    <row r="1428" spans="1:4" ht="15.75" customHeight="1">
      <c r="A1428" s="58"/>
      <c r="B1428" s="59"/>
      <c r="C1428" s="58"/>
      <c r="D1428" s="58"/>
    </row>
    <row r="1429" spans="1:4" ht="15.75" customHeight="1">
      <c r="A1429" s="58"/>
      <c r="B1429" s="59"/>
      <c r="C1429" s="58"/>
      <c r="D1429" s="58"/>
    </row>
    <row r="1430" spans="1:4" ht="15.75" customHeight="1">
      <c r="A1430" s="58"/>
      <c r="B1430" s="59"/>
      <c r="C1430" s="58"/>
      <c r="D1430" s="58"/>
    </row>
    <row r="1431" spans="1:4" ht="15.75" customHeight="1">
      <c r="A1431" s="58"/>
      <c r="B1431" s="59"/>
      <c r="C1431" s="58"/>
      <c r="D1431" s="58"/>
    </row>
    <row r="1432" spans="1:4" ht="15.75" customHeight="1">
      <c r="A1432" s="58"/>
      <c r="B1432" s="59"/>
      <c r="C1432" s="58"/>
      <c r="D1432" s="58"/>
    </row>
    <row r="1433" spans="1:4" ht="15.75" customHeight="1">
      <c r="A1433" s="58"/>
      <c r="B1433" s="59"/>
      <c r="C1433" s="58"/>
      <c r="D1433" s="58"/>
    </row>
    <row r="1434" spans="1:4" ht="15.75" customHeight="1">
      <c r="A1434" s="58"/>
      <c r="B1434" s="59"/>
      <c r="C1434" s="58"/>
      <c r="D1434" s="58"/>
    </row>
    <row r="1435" spans="1:4" ht="15.75" customHeight="1">
      <c r="A1435" s="58"/>
      <c r="B1435" s="59"/>
      <c r="C1435" s="58"/>
      <c r="D1435" s="58"/>
    </row>
    <row r="1436" spans="1:4" ht="15.75" customHeight="1">
      <c r="A1436" s="58"/>
      <c r="B1436" s="59"/>
      <c r="C1436" s="58"/>
      <c r="D1436" s="58"/>
    </row>
    <row r="1437" spans="1:4" ht="15.75" customHeight="1">
      <c r="A1437" s="58"/>
      <c r="B1437" s="59"/>
      <c r="C1437" s="58"/>
      <c r="D1437" s="58"/>
    </row>
    <row r="1438" spans="1:4" ht="15.75" customHeight="1">
      <c r="A1438" s="58"/>
      <c r="B1438" s="59"/>
      <c r="C1438" s="58"/>
      <c r="D1438" s="58"/>
    </row>
    <row r="1439" spans="1:4" ht="15.75" customHeight="1">
      <c r="A1439" s="58"/>
      <c r="B1439" s="59"/>
      <c r="C1439" s="58"/>
      <c r="D1439" s="58"/>
    </row>
    <row r="1440" spans="1:4" ht="15.75" customHeight="1">
      <c r="A1440" s="58"/>
      <c r="B1440" s="59"/>
      <c r="C1440" s="58"/>
      <c r="D1440" s="58"/>
    </row>
    <row r="1441" spans="1:4" ht="15.75" customHeight="1">
      <c r="A1441" s="58"/>
      <c r="B1441" s="59"/>
      <c r="C1441" s="58"/>
      <c r="D1441" s="58"/>
    </row>
    <row r="1442" spans="1:4" ht="15.75" customHeight="1">
      <c r="A1442" s="58"/>
      <c r="B1442" s="59"/>
      <c r="C1442" s="58"/>
      <c r="D1442" s="58"/>
    </row>
    <row r="1443" spans="1:4" ht="15.75" customHeight="1">
      <c r="A1443" s="58"/>
      <c r="B1443" s="59"/>
      <c r="C1443" s="58"/>
      <c r="D1443" s="58"/>
    </row>
    <row r="1444" spans="1:4" ht="15.75" customHeight="1">
      <c r="A1444" s="58"/>
      <c r="B1444" s="59"/>
      <c r="C1444" s="58"/>
      <c r="D1444" s="58"/>
    </row>
    <row r="1445" spans="1:4" ht="15.75" customHeight="1">
      <c r="A1445" s="58"/>
      <c r="B1445" s="59"/>
      <c r="C1445" s="58"/>
      <c r="D1445" s="58"/>
    </row>
    <row r="1446" spans="1:4" ht="15.75" customHeight="1">
      <c r="A1446" s="58"/>
      <c r="B1446" s="59"/>
      <c r="C1446" s="58"/>
      <c r="D1446" s="58"/>
    </row>
    <row r="1447" spans="1:4" ht="15.75" customHeight="1">
      <c r="A1447" s="58"/>
      <c r="B1447" s="59"/>
      <c r="C1447" s="58"/>
      <c r="D1447" s="58"/>
    </row>
    <row r="1448" spans="1:4" ht="15.75" customHeight="1">
      <c r="A1448" s="58"/>
      <c r="B1448" s="59"/>
      <c r="C1448" s="58"/>
      <c r="D1448" s="58"/>
    </row>
    <row r="1449" spans="1:4" ht="15.75" customHeight="1">
      <c r="A1449" s="58"/>
      <c r="B1449" s="59"/>
      <c r="C1449" s="58"/>
      <c r="D1449" s="58"/>
    </row>
    <row r="1450" spans="1:4" ht="15.75" customHeight="1">
      <c r="A1450" s="58"/>
      <c r="B1450" s="59"/>
      <c r="C1450" s="58"/>
      <c r="D1450" s="58"/>
    </row>
    <row r="1451" spans="1:4" ht="15.75" customHeight="1">
      <c r="A1451" s="58"/>
      <c r="B1451" s="59"/>
      <c r="C1451" s="58"/>
      <c r="D1451" s="58"/>
    </row>
    <row r="1452" spans="1:4" ht="15.75" customHeight="1">
      <c r="A1452" s="58"/>
      <c r="B1452" s="59"/>
      <c r="C1452" s="58"/>
      <c r="D1452" s="58"/>
    </row>
    <row r="1453" spans="1:4" ht="15.75" customHeight="1">
      <c r="A1453" s="58"/>
      <c r="B1453" s="59"/>
      <c r="C1453" s="58"/>
      <c r="D1453" s="58"/>
    </row>
    <row r="1454" spans="1:4" ht="15.75" customHeight="1">
      <c r="A1454" s="58"/>
      <c r="B1454" s="59"/>
      <c r="C1454" s="58"/>
      <c r="D1454" s="58"/>
    </row>
    <row r="1455" spans="1:4" ht="15.75" customHeight="1">
      <c r="A1455" s="58"/>
      <c r="B1455" s="59"/>
      <c r="C1455" s="58"/>
      <c r="D1455" s="58"/>
    </row>
    <row r="1456" spans="1:4" ht="15.75" customHeight="1">
      <c r="A1456" s="58"/>
      <c r="B1456" s="59"/>
      <c r="C1456" s="58"/>
      <c r="D1456" s="58"/>
    </row>
    <row r="1457" spans="1:4" ht="15.75" customHeight="1">
      <c r="A1457" s="58"/>
      <c r="B1457" s="59"/>
      <c r="C1457" s="58"/>
      <c r="D1457" s="58"/>
    </row>
    <row r="1458" spans="1:4" ht="15.75" customHeight="1">
      <c r="A1458" s="58"/>
      <c r="B1458" s="59"/>
      <c r="C1458" s="58"/>
      <c r="D1458" s="58"/>
    </row>
    <row r="1459" spans="1:4" ht="15.75" customHeight="1">
      <c r="A1459" s="58"/>
      <c r="B1459" s="59"/>
      <c r="C1459" s="58"/>
      <c r="D1459" s="58"/>
    </row>
    <row r="1460" spans="1:4" ht="15.75" customHeight="1">
      <c r="A1460" s="58"/>
      <c r="B1460" s="59"/>
      <c r="C1460" s="58"/>
      <c r="D1460" s="58"/>
    </row>
    <row r="1461" spans="1:4" ht="15.75" customHeight="1">
      <c r="A1461" s="58"/>
      <c r="B1461" s="59"/>
      <c r="C1461" s="58"/>
      <c r="D1461" s="58"/>
    </row>
    <row r="1462" spans="1:4" ht="15.75" customHeight="1">
      <c r="A1462" s="58"/>
      <c r="B1462" s="59"/>
      <c r="C1462" s="58"/>
      <c r="D1462" s="58"/>
    </row>
    <row r="1463" spans="1:4" ht="15.75" customHeight="1">
      <c r="A1463" s="58"/>
      <c r="B1463" s="59"/>
      <c r="C1463" s="58"/>
      <c r="D1463" s="58"/>
    </row>
    <row r="1464" spans="1:4" ht="15.75" customHeight="1">
      <c r="A1464" s="58"/>
      <c r="B1464" s="59"/>
      <c r="C1464" s="58"/>
      <c r="D1464" s="58"/>
    </row>
    <row r="1465" spans="1:4" ht="15.75" customHeight="1">
      <c r="A1465" s="58"/>
      <c r="B1465" s="59"/>
      <c r="C1465" s="58"/>
      <c r="D1465" s="58"/>
    </row>
    <row r="1466" spans="1:4" ht="15.75" customHeight="1">
      <c r="A1466" s="58"/>
      <c r="B1466" s="59"/>
      <c r="C1466" s="58"/>
      <c r="D1466" s="58"/>
    </row>
    <row r="1467" spans="1:4" ht="15.75" customHeight="1">
      <c r="A1467" s="58"/>
      <c r="B1467" s="59"/>
      <c r="C1467" s="58"/>
      <c r="D1467" s="58"/>
    </row>
    <row r="1468" spans="1:4" ht="15.75" customHeight="1">
      <c r="A1468" s="58"/>
      <c r="B1468" s="59"/>
      <c r="C1468" s="58"/>
      <c r="D1468" s="58"/>
    </row>
    <row r="1469" spans="1:4" ht="15.75" customHeight="1">
      <c r="A1469" s="58"/>
      <c r="B1469" s="59"/>
      <c r="C1469" s="58"/>
      <c r="D1469" s="58"/>
    </row>
    <row r="1470" spans="1:4" ht="15.75" customHeight="1">
      <c r="A1470" s="58"/>
      <c r="B1470" s="59"/>
      <c r="C1470" s="58"/>
      <c r="D1470" s="58"/>
    </row>
    <row r="1471" spans="1:4" ht="15.75" customHeight="1">
      <c r="A1471" s="58"/>
      <c r="B1471" s="59"/>
      <c r="C1471" s="58"/>
      <c r="D1471" s="58"/>
    </row>
    <row r="1472" spans="1:4" ht="15.75" customHeight="1">
      <c r="A1472" s="58"/>
      <c r="B1472" s="59"/>
      <c r="C1472" s="58"/>
      <c r="D1472" s="58"/>
    </row>
    <row r="1473" spans="1:4" ht="15.75" customHeight="1">
      <c r="A1473" s="58"/>
      <c r="B1473" s="59"/>
      <c r="C1473" s="58"/>
      <c r="D1473" s="58"/>
    </row>
    <row r="1474" spans="1:4" ht="15.75" customHeight="1">
      <c r="A1474" s="58"/>
      <c r="B1474" s="59"/>
      <c r="C1474" s="58"/>
      <c r="D1474" s="58"/>
    </row>
    <row r="1475" spans="1:4" ht="15.75" customHeight="1">
      <c r="A1475" s="58"/>
      <c r="B1475" s="59"/>
      <c r="C1475" s="58"/>
      <c r="D1475" s="58"/>
    </row>
    <row r="1476" spans="1:4" ht="15.75" customHeight="1">
      <c r="A1476" s="58"/>
      <c r="B1476" s="59"/>
      <c r="C1476" s="58"/>
      <c r="D1476" s="58"/>
    </row>
    <row r="1477" spans="1:4" ht="15.75" customHeight="1">
      <c r="A1477" s="58"/>
      <c r="B1477" s="59"/>
      <c r="C1477" s="58"/>
      <c r="D1477" s="58"/>
    </row>
    <row r="1478" spans="1:4" ht="15.75" customHeight="1">
      <c r="A1478" s="58"/>
      <c r="B1478" s="59"/>
      <c r="C1478" s="58"/>
      <c r="D1478" s="58"/>
    </row>
    <row r="1479" spans="1:4" ht="15.75" customHeight="1">
      <c r="A1479" s="58"/>
      <c r="B1479" s="59"/>
      <c r="C1479" s="58"/>
      <c r="D1479" s="58"/>
    </row>
    <row r="1480" spans="1:4" ht="15.75" customHeight="1">
      <c r="A1480" s="58"/>
      <c r="B1480" s="59"/>
      <c r="C1480" s="58"/>
      <c r="D1480" s="58"/>
    </row>
    <row r="1481" spans="1:4" ht="15.75" customHeight="1">
      <c r="A1481" s="58"/>
      <c r="B1481" s="59"/>
      <c r="C1481" s="58"/>
      <c r="D1481" s="58"/>
    </row>
    <row r="1482" spans="1:4" ht="15.75" customHeight="1">
      <c r="A1482" s="58"/>
      <c r="B1482" s="59"/>
      <c r="C1482" s="58"/>
      <c r="D1482" s="58"/>
    </row>
    <row r="1483" spans="1:4" ht="15.75" customHeight="1">
      <c r="A1483" s="58"/>
      <c r="B1483" s="59"/>
      <c r="C1483" s="58"/>
      <c r="D1483" s="58"/>
    </row>
    <row r="1484" spans="1:4" ht="15.75" customHeight="1">
      <c r="A1484" s="58"/>
      <c r="B1484" s="59"/>
      <c r="C1484" s="58"/>
      <c r="D1484" s="58"/>
    </row>
    <row r="1485" spans="1:4" ht="15.75" customHeight="1">
      <c r="A1485" s="58"/>
      <c r="B1485" s="59"/>
      <c r="C1485" s="58"/>
      <c r="D1485" s="58"/>
    </row>
    <row r="1486" spans="1:4" ht="15.75" customHeight="1">
      <c r="A1486" s="58"/>
      <c r="B1486" s="59"/>
      <c r="C1486" s="58"/>
      <c r="D1486" s="58"/>
    </row>
    <row r="1487" spans="1:4" ht="15.75" customHeight="1">
      <c r="A1487" s="58"/>
      <c r="B1487" s="59"/>
      <c r="C1487" s="58"/>
      <c r="D1487" s="58"/>
    </row>
    <row r="1488" spans="1:4" ht="15.75" customHeight="1">
      <c r="A1488" s="58"/>
      <c r="B1488" s="59"/>
      <c r="C1488" s="58"/>
      <c r="D1488" s="58"/>
    </row>
    <row r="1489" spans="1:4" ht="15.75" customHeight="1">
      <c r="A1489" s="58"/>
      <c r="B1489" s="59"/>
      <c r="C1489" s="58"/>
      <c r="D1489" s="58"/>
    </row>
    <row r="1490" spans="1:4" ht="15.75" customHeight="1">
      <c r="A1490" s="58"/>
      <c r="B1490" s="59"/>
      <c r="C1490" s="58"/>
      <c r="D1490" s="58"/>
    </row>
    <row r="1491" spans="1:4" ht="15.75" customHeight="1">
      <c r="A1491" s="58"/>
      <c r="B1491" s="59"/>
      <c r="C1491" s="58"/>
      <c r="D1491" s="58"/>
    </row>
    <row r="1492" spans="1:4" ht="15.75" customHeight="1">
      <c r="A1492" s="58"/>
      <c r="B1492" s="59"/>
      <c r="C1492" s="58"/>
      <c r="D1492" s="58"/>
    </row>
    <row r="1493" spans="1:4" ht="15.75" customHeight="1">
      <c r="A1493" s="58"/>
      <c r="B1493" s="59"/>
      <c r="C1493" s="58"/>
      <c r="D1493" s="58"/>
    </row>
    <row r="1494" spans="1:4" ht="15.75" customHeight="1">
      <c r="A1494" s="58"/>
      <c r="B1494" s="59"/>
      <c r="C1494" s="58"/>
      <c r="D1494" s="58"/>
    </row>
    <row r="1495" spans="1:4" ht="15.75" customHeight="1">
      <c r="A1495" s="58"/>
      <c r="B1495" s="59"/>
      <c r="C1495" s="58"/>
      <c r="D1495" s="58"/>
    </row>
    <row r="1496" spans="1:4" ht="15.75" customHeight="1">
      <c r="A1496" s="58"/>
      <c r="B1496" s="59"/>
      <c r="C1496" s="58"/>
      <c r="D1496" s="58"/>
    </row>
    <row r="1497" spans="1:4" ht="15.75" customHeight="1">
      <c r="A1497" s="58"/>
      <c r="B1497" s="59"/>
      <c r="C1497" s="58"/>
      <c r="D1497" s="58"/>
    </row>
    <row r="1498" spans="1:4" ht="15.75" customHeight="1">
      <c r="A1498" s="58"/>
      <c r="B1498" s="59"/>
      <c r="C1498" s="58"/>
      <c r="D1498" s="58"/>
    </row>
    <row r="1499" spans="1:4" ht="15.75" customHeight="1">
      <c r="A1499" s="58"/>
      <c r="B1499" s="59"/>
      <c r="C1499" s="58"/>
      <c r="D1499" s="58"/>
    </row>
    <row r="1500" spans="1:4" ht="15.75" customHeight="1">
      <c r="A1500" s="58"/>
      <c r="B1500" s="59"/>
      <c r="C1500" s="58"/>
      <c r="D1500" s="58"/>
    </row>
    <row r="1501" spans="1:4" ht="15.75" customHeight="1">
      <c r="A1501" s="58"/>
      <c r="B1501" s="59"/>
      <c r="C1501" s="58"/>
      <c r="D1501" s="58"/>
    </row>
    <row r="1502" spans="1:4" ht="15.75" customHeight="1">
      <c r="A1502" s="58"/>
      <c r="B1502" s="59"/>
      <c r="C1502" s="58"/>
      <c r="D1502" s="58"/>
    </row>
    <row r="1503" spans="1:4" ht="15.75" customHeight="1">
      <c r="A1503" s="58"/>
      <c r="B1503" s="59"/>
      <c r="C1503" s="58"/>
      <c r="D1503" s="58"/>
    </row>
    <row r="1504" spans="1:4" ht="15.75" customHeight="1">
      <c r="A1504" s="58"/>
      <c r="B1504" s="59"/>
      <c r="C1504" s="58"/>
      <c r="D1504" s="58"/>
    </row>
    <row r="1505" spans="1:4" ht="15.75" customHeight="1">
      <c r="A1505" s="58"/>
      <c r="B1505" s="59"/>
      <c r="C1505" s="58"/>
      <c r="D1505" s="58"/>
    </row>
    <row r="1506" spans="1:4" ht="15.75" customHeight="1">
      <c r="A1506" s="58"/>
      <c r="B1506" s="59"/>
      <c r="C1506" s="58"/>
      <c r="D1506" s="58"/>
    </row>
    <row r="1507" spans="1:4" ht="15.75" customHeight="1">
      <c r="A1507" s="58"/>
      <c r="B1507" s="59"/>
      <c r="C1507" s="58"/>
      <c r="D1507" s="58"/>
    </row>
    <row r="1508" spans="1:4" ht="15.75" customHeight="1">
      <c r="A1508" s="58"/>
      <c r="B1508" s="59"/>
      <c r="C1508" s="58"/>
      <c r="D1508" s="58"/>
    </row>
    <row r="1509" spans="1:4" ht="15.75" customHeight="1">
      <c r="A1509" s="58"/>
      <c r="B1509" s="59"/>
      <c r="C1509" s="58"/>
      <c r="D1509" s="58"/>
    </row>
    <row r="1510" spans="1:4" ht="15.75" customHeight="1">
      <c r="A1510" s="58"/>
      <c r="B1510" s="59"/>
      <c r="C1510" s="58"/>
      <c r="D1510" s="58"/>
    </row>
    <row r="1511" spans="1:4" ht="15.75" customHeight="1">
      <c r="A1511" s="58"/>
      <c r="B1511" s="59"/>
      <c r="C1511" s="58"/>
      <c r="D1511" s="58"/>
    </row>
    <row r="1512" spans="1:4" ht="15.75" customHeight="1">
      <c r="A1512" s="58"/>
      <c r="B1512" s="59"/>
      <c r="C1512" s="58"/>
      <c r="D1512" s="58"/>
    </row>
    <row r="1513" spans="1:4" ht="15.75" customHeight="1">
      <c r="A1513" s="58"/>
      <c r="B1513" s="59"/>
      <c r="C1513" s="58"/>
      <c r="D1513" s="58"/>
    </row>
    <row r="1514" spans="1:4" ht="15.75" customHeight="1">
      <c r="A1514" s="58"/>
      <c r="B1514" s="59"/>
      <c r="C1514" s="58"/>
      <c r="D1514" s="58"/>
    </row>
    <row r="1515" spans="1:4" ht="15.75" customHeight="1">
      <c r="A1515" s="58"/>
      <c r="B1515" s="59"/>
      <c r="C1515" s="58"/>
      <c r="D1515" s="58"/>
    </row>
    <row r="1516" spans="1:4" ht="15.75" customHeight="1">
      <c r="A1516" s="58"/>
      <c r="B1516" s="59"/>
      <c r="C1516" s="58"/>
      <c r="D1516" s="58"/>
    </row>
    <row r="1517" spans="1:4" ht="15.75" customHeight="1">
      <c r="A1517" s="58"/>
      <c r="B1517" s="59"/>
      <c r="C1517" s="58"/>
      <c r="D1517" s="58"/>
    </row>
    <row r="1518" spans="1:4" ht="15.75" customHeight="1">
      <c r="A1518" s="58"/>
      <c r="B1518" s="59"/>
      <c r="C1518" s="58"/>
      <c r="D1518" s="58"/>
    </row>
    <row r="1519" spans="1:4" ht="15.75" customHeight="1">
      <c r="A1519" s="58"/>
      <c r="B1519" s="59"/>
      <c r="C1519" s="58"/>
      <c r="D1519" s="58"/>
    </row>
    <row r="1520" spans="1:4" ht="15.75" customHeight="1">
      <c r="A1520" s="58"/>
      <c r="B1520" s="59"/>
      <c r="C1520" s="58"/>
      <c r="D1520" s="58"/>
    </row>
    <row r="1521" spans="1:4" ht="15.75" customHeight="1">
      <c r="A1521" s="58"/>
      <c r="B1521" s="59"/>
      <c r="C1521" s="58"/>
      <c r="D1521" s="58"/>
    </row>
    <row r="1522" spans="1:4" ht="15.75" customHeight="1">
      <c r="A1522" s="58"/>
      <c r="B1522" s="59"/>
      <c r="C1522" s="58"/>
      <c r="D1522" s="58"/>
    </row>
    <row r="1523" spans="1:4" ht="15.75" customHeight="1">
      <c r="A1523" s="58"/>
      <c r="B1523" s="59"/>
      <c r="C1523" s="58"/>
      <c r="D1523" s="58"/>
    </row>
    <row r="1524" spans="1:4" ht="15.75" customHeight="1">
      <c r="A1524" s="58"/>
      <c r="B1524" s="59"/>
      <c r="C1524" s="58"/>
      <c r="D1524" s="58"/>
    </row>
    <row r="1525" spans="1:4" ht="15.75" customHeight="1">
      <c r="A1525" s="58"/>
      <c r="B1525" s="59"/>
      <c r="C1525" s="58"/>
      <c r="D1525" s="58"/>
    </row>
    <row r="1526" spans="1:4" ht="15.75" customHeight="1">
      <c r="A1526" s="58"/>
      <c r="B1526" s="59"/>
      <c r="C1526" s="58"/>
      <c r="D1526" s="58"/>
    </row>
    <row r="1527" spans="1:4" ht="15.75" customHeight="1">
      <c r="A1527" s="58"/>
      <c r="B1527" s="59"/>
      <c r="C1527" s="58"/>
      <c r="D1527" s="58"/>
    </row>
    <row r="1528" spans="1:4" ht="15.75" customHeight="1">
      <c r="A1528" s="58"/>
      <c r="B1528" s="59"/>
      <c r="C1528" s="58"/>
      <c r="D1528" s="58"/>
    </row>
    <row r="1529" spans="1:4" ht="15.75" customHeight="1">
      <c r="A1529" s="58"/>
      <c r="B1529" s="59"/>
      <c r="C1529" s="58"/>
      <c r="D1529" s="58"/>
    </row>
    <row r="1530" spans="1:4" ht="15.75" customHeight="1">
      <c r="A1530" s="58"/>
      <c r="B1530" s="59"/>
      <c r="C1530" s="58"/>
      <c r="D1530" s="58"/>
    </row>
    <row r="1531" spans="1:4" ht="15.75" customHeight="1">
      <c r="A1531" s="58"/>
      <c r="B1531" s="59"/>
      <c r="C1531" s="58"/>
      <c r="D1531" s="58"/>
    </row>
    <row r="1532" spans="1:4" ht="15.75" customHeight="1">
      <c r="A1532" s="58"/>
      <c r="B1532" s="59"/>
      <c r="C1532" s="58"/>
      <c r="D1532" s="58"/>
    </row>
    <row r="1533" spans="1:4" ht="15.75" customHeight="1">
      <c r="A1533" s="58"/>
      <c r="B1533" s="59"/>
      <c r="C1533" s="58"/>
      <c r="D1533" s="58"/>
    </row>
    <row r="1534" spans="1:4" ht="15.75" customHeight="1">
      <c r="A1534" s="58"/>
      <c r="B1534" s="59"/>
      <c r="C1534" s="58"/>
      <c r="D1534" s="58"/>
    </row>
    <row r="1535" spans="1:4" ht="15.75" customHeight="1">
      <c r="A1535" s="58"/>
      <c r="B1535" s="59"/>
      <c r="C1535" s="58"/>
      <c r="D1535" s="58"/>
    </row>
    <row r="1536" spans="1:4" ht="15.75" customHeight="1">
      <c r="A1536" s="58"/>
      <c r="B1536" s="59"/>
      <c r="C1536" s="58"/>
      <c r="D1536" s="58"/>
    </row>
    <row r="1537" spans="1:4" ht="15.75" customHeight="1">
      <c r="A1537" s="58"/>
      <c r="B1537" s="59"/>
      <c r="C1537" s="58"/>
      <c r="D1537" s="58"/>
    </row>
    <row r="1538" spans="1:4" ht="15.75" customHeight="1">
      <c r="A1538" s="58"/>
      <c r="B1538" s="59"/>
      <c r="C1538" s="58"/>
      <c r="D1538" s="58"/>
    </row>
    <row r="1539" spans="1:4" ht="15.75" customHeight="1">
      <c r="A1539" s="58"/>
      <c r="B1539" s="59"/>
      <c r="C1539" s="58"/>
      <c r="D1539" s="58"/>
    </row>
    <row r="1540" spans="1:4" ht="15.75" customHeight="1">
      <c r="A1540" s="58"/>
      <c r="B1540" s="59"/>
      <c r="C1540" s="58"/>
      <c r="D1540" s="58"/>
    </row>
    <row r="1541" spans="1:4" ht="15.75" customHeight="1">
      <c r="A1541" s="58"/>
      <c r="B1541" s="59"/>
      <c r="C1541" s="58"/>
      <c r="D1541" s="58"/>
    </row>
    <row r="1542" spans="1:4" ht="15.75" customHeight="1">
      <c r="A1542" s="58"/>
      <c r="B1542" s="59"/>
      <c r="C1542" s="58"/>
      <c r="D1542" s="58"/>
    </row>
    <row r="1543" spans="1:4" ht="15.75" customHeight="1">
      <c r="A1543" s="58"/>
      <c r="B1543" s="59"/>
      <c r="C1543" s="58"/>
      <c r="D1543" s="58"/>
    </row>
    <row r="1544" spans="1:4" ht="15.75" customHeight="1">
      <c r="A1544" s="58"/>
      <c r="B1544" s="59"/>
      <c r="C1544" s="58"/>
      <c r="D1544" s="58"/>
    </row>
    <row r="1545" spans="1:4" ht="15.75" customHeight="1">
      <c r="A1545" s="58"/>
      <c r="B1545" s="59"/>
      <c r="C1545" s="58"/>
      <c r="D1545" s="58"/>
    </row>
    <row r="1546" spans="1:4" ht="15.75" customHeight="1">
      <c r="A1546" s="58"/>
      <c r="B1546" s="59"/>
      <c r="C1546" s="58"/>
      <c r="D1546" s="58"/>
    </row>
    <row r="1547" spans="1:4" ht="15.75" customHeight="1">
      <c r="A1547" s="58"/>
      <c r="B1547" s="59"/>
      <c r="C1547" s="58"/>
      <c r="D1547" s="58"/>
    </row>
    <row r="1548" spans="1:4" ht="15.75" customHeight="1">
      <c r="A1548" s="58"/>
      <c r="B1548" s="59"/>
      <c r="C1548" s="58"/>
      <c r="D1548" s="58"/>
    </row>
    <row r="1549" spans="1:4" ht="15.75" customHeight="1">
      <c r="A1549" s="58"/>
      <c r="B1549" s="59"/>
      <c r="C1549" s="58"/>
      <c r="D1549" s="58"/>
    </row>
    <row r="1550" spans="1:4" ht="15.75" customHeight="1">
      <c r="A1550" s="58"/>
      <c r="B1550" s="59"/>
      <c r="C1550" s="58"/>
      <c r="D1550" s="58"/>
    </row>
    <row r="1551" spans="1:4" ht="15.75" customHeight="1">
      <c r="A1551" s="58"/>
      <c r="B1551" s="59"/>
      <c r="C1551" s="58"/>
      <c r="D1551" s="58"/>
    </row>
    <row r="1552" spans="1:4" ht="15.75" customHeight="1">
      <c r="A1552" s="58"/>
      <c r="B1552" s="59"/>
      <c r="C1552" s="58"/>
      <c r="D1552" s="58"/>
    </row>
    <row r="1553" spans="1:4" ht="15.75" customHeight="1">
      <c r="A1553" s="58"/>
      <c r="B1553" s="59"/>
      <c r="C1553" s="58"/>
      <c r="D1553" s="58"/>
    </row>
    <row r="1554" spans="1:4" ht="15.75" customHeight="1">
      <c r="A1554" s="58"/>
      <c r="B1554" s="59"/>
      <c r="C1554" s="58"/>
      <c r="D1554" s="58"/>
    </row>
    <row r="1555" spans="1:4" ht="15.75" customHeight="1">
      <c r="A1555" s="58"/>
      <c r="B1555" s="59"/>
      <c r="C1555" s="58"/>
      <c r="D1555" s="58"/>
    </row>
    <row r="1556" spans="1:4" ht="15.75" customHeight="1">
      <c r="A1556" s="58"/>
      <c r="B1556" s="59"/>
      <c r="C1556" s="58"/>
      <c r="D1556" s="58"/>
    </row>
    <row r="1557" spans="1:4" ht="15.75" customHeight="1">
      <c r="A1557" s="58"/>
      <c r="B1557" s="59"/>
      <c r="C1557" s="58"/>
      <c r="D1557" s="58"/>
    </row>
    <row r="1558" spans="1:4" ht="15.75" customHeight="1">
      <c r="A1558" s="58"/>
      <c r="B1558" s="59"/>
      <c r="C1558" s="58"/>
      <c r="D1558" s="58"/>
    </row>
    <row r="1559" spans="1:4" ht="15.75" customHeight="1">
      <c r="A1559" s="58"/>
      <c r="B1559" s="59"/>
      <c r="C1559" s="58"/>
      <c r="D1559" s="58"/>
    </row>
    <row r="1560" spans="1:4" ht="15.75" customHeight="1">
      <c r="A1560" s="58"/>
      <c r="B1560" s="59"/>
      <c r="C1560" s="58"/>
      <c r="D1560" s="58"/>
    </row>
    <row r="1561" spans="1:4" ht="15.75" customHeight="1">
      <c r="A1561" s="58"/>
      <c r="B1561" s="59"/>
      <c r="C1561" s="58"/>
      <c r="D1561" s="58"/>
    </row>
    <row r="1562" spans="1:4" ht="15.75" customHeight="1">
      <c r="A1562" s="58"/>
      <c r="B1562" s="59"/>
      <c r="C1562" s="58"/>
      <c r="D1562" s="58"/>
    </row>
    <row r="1563" spans="1:4" ht="15.75" customHeight="1">
      <c r="A1563" s="58"/>
      <c r="B1563" s="59"/>
      <c r="C1563" s="58"/>
      <c r="D1563" s="58"/>
    </row>
    <row r="1564" spans="1:4" ht="15.75" customHeight="1">
      <c r="A1564" s="58"/>
      <c r="B1564" s="59"/>
      <c r="C1564" s="58"/>
      <c r="D1564" s="58"/>
    </row>
    <row r="1565" spans="1:4" ht="15.75" customHeight="1">
      <c r="A1565" s="58"/>
      <c r="B1565" s="59"/>
      <c r="C1565" s="58"/>
      <c r="D1565" s="58"/>
    </row>
    <row r="1566" spans="1:4" ht="15.75" customHeight="1">
      <c r="A1566" s="58"/>
      <c r="B1566" s="59"/>
      <c r="C1566" s="58"/>
      <c r="D1566" s="58"/>
    </row>
    <row r="1567" spans="1:4" ht="15.75" customHeight="1">
      <c r="A1567" s="58"/>
      <c r="B1567" s="59"/>
      <c r="C1567" s="58"/>
      <c r="D1567" s="58"/>
    </row>
    <row r="1568" spans="1:4" ht="15.75" customHeight="1">
      <c r="A1568" s="58"/>
      <c r="B1568" s="59"/>
      <c r="C1568" s="58"/>
      <c r="D1568" s="58"/>
    </row>
    <row r="1569" spans="1:4" ht="15.75" customHeight="1">
      <c r="A1569" s="58"/>
      <c r="B1569" s="59"/>
      <c r="C1569" s="58"/>
      <c r="D1569" s="58"/>
    </row>
    <row r="1570" spans="1:4" ht="15.75" customHeight="1">
      <c r="A1570" s="58"/>
      <c r="B1570" s="59"/>
      <c r="C1570" s="58"/>
      <c r="D1570" s="58"/>
    </row>
    <row r="1571" spans="1:4" ht="15.75" customHeight="1">
      <c r="A1571" s="58"/>
      <c r="B1571" s="59"/>
      <c r="C1571" s="58"/>
      <c r="D1571" s="58"/>
    </row>
    <row r="1572" spans="1:4" ht="15.75" customHeight="1">
      <c r="A1572" s="58"/>
      <c r="B1572" s="59"/>
      <c r="C1572" s="58"/>
      <c r="D1572" s="58"/>
    </row>
    <row r="1573" spans="1:4" ht="15.75" customHeight="1">
      <c r="A1573" s="58"/>
      <c r="B1573" s="59"/>
      <c r="C1573" s="58"/>
      <c r="D1573" s="58"/>
    </row>
    <row r="1574" spans="1:4" ht="15.75" customHeight="1">
      <c r="A1574" s="58"/>
      <c r="B1574" s="59"/>
      <c r="C1574" s="58"/>
      <c r="D1574" s="58"/>
    </row>
    <row r="1575" spans="1:4" ht="15.75" customHeight="1">
      <c r="A1575" s="58"/>
      <c r="B1575" s="59"/>
      <c r="C1575" s="58"/>
      <c r="D1575" s="58"/>
    </row>
    <row r="1576" spans="1:4" ht="15.75" customHeight="1">
      <c r="A1576" s="58"/>
      <c r="B1576" s="59"/>
      <c r="C1576" s="58"/>
      <c r="D1576" s="58"/>
    </row>
    <row r="1577" spans="1:4" ht="15.75" customHeight="1">
      <c r="A1577" s="58"/>
      <c r="B1577" s="59"/>
      <c r="C1577" s="58"/>
      <c r="D1577" s="58"/>
    </row>
    <row r="1578" spans="1:4" ht="15.75" customHeight="1">
      <c r="A1578" s="58"/>
      <c r="B1578" s="59"/>
      <c r="C1578" s="58"/>
      <c r="D1578" s="58"/>
    </row>
    <row r="1579" spans="1:4" ht="15.75" customHeight="1">
      <c r="A1579" s="58"/>
      <c r="B1579" s="59"/>
      <c r="C1579" s="58"/>
      <c r="D1579" s="58"/>
    </row>
    <row r="1580" spans="1:4" ht="15.75" customHeight="1">
      <c r="A1580" s="58"/>
      <c r="B1580" s="59"/>
      <c r="C1580" s="58"/>
      <c r="D1580" s="58"/>
    </row>
    <row r="1581" spans="1:4" ht="15.75" customHeight="1">
      <c r="A1581" s="58"/>
      <c r="B1581" s="59"/>
      <c r="C1581" s="58"/>
      <c r="D1581" s="58"/>
    </row>
    <row r="1582" spans="1:4" ht="15.75" customHeight="1">
      <c r="A1582" s="58"/>
      <c r="B1582" s="59"/>
      <c r="C1582" s="58"/>
      <c r="D1582" s="58"/>
    </row>
    <row r="1583" spans="1:4" ht="15.75" customHeight="1">
      <c r="A1583" s="58"/>
      <c r="B1583" s="59"/>
      <c r="C1583" s="58"/>
      <c r="D1583" s="58"/>
    </row>
    <row r="1584" spans="1:4" ht="15.75" customHeight="1">
      <c r="A1584" s="58"/>
      <c r="B1584" s="59"/>
      <c r="C1584" s="58"/>
      <c r="D1584" s="58"/>
    </row>
    <row r="1585" spans="1:4" ht="15.75" customHeight="1">
      <c r="A1585" s="58"/>
      <c r="B1585" s="59"/>
      <c r="C1585" s="58"/>
      <c r="D1585" s="58"/>
    </row>
    <row r="1586" spans="1:4" ht="15.75" customHeight="1">
      <c r="A1586" s="58"/>
      <c r="B1586" s="59"/>
      <c r="C1586" s="58"/>
      <c r="D1586" s="58"/>
    </row>
    <row r="1587" spans="1:4" ht="15.75" customHeight="1">
      <c r="A1587" s="58"/>
      <c r="B1587" s="59"/>
      <c r="C1587" s="58"/>
      <c r="D1587" s="58"/>
    </row>
    <row r="1588" spans="1:4" ht="15.75" customHeight="1">
      <c r="A1588" s="58"/>
      <c r="B1588" s="59"/>
      <c r="C1588" s="58"/>
      <c r="D1588" s="58"/>
    </row>
    <row r="1589" spans="1:4" ht="15.75" customHeight="1">
      <c r="A1589" s="58"/>
      <c r="B1589" s="59"/>
      <c r="C1589" s="58"/>
      <c r="D1589" s="58"/>
    </row>
    <row r="1590" spans="1:4" ht="15.75" customHeight="1">
      <c r="A1590" s="58"/>
      <c r="B1590" s="59"/>
      <c r="C1590" s="58"/>
      <c r="D1590" s="58"/>
    </row>
    <row r="1591" spans="1:4" ht="15.75" customHeight="1">
      <c r="A1591" s="58"/>
      <c r="B1591" s="59"/>
      <c r="C1591" s="58"/>
      <c r="D1591" s="58"/>
    </row>
    <row r="1592" spans="1:4" ht="15.75" customHeight="1">
      <c r="A1592" s="58"/>
      <c r="B1592" s="59"/>
      <c r="C1592" s="58"/>
      <c r="D1592" s="58"/>
    </row>
    <row r="1593" spans="1:4" ht="15.75" customHeight="1">
      <c r="A1593" s="58"/>
      <c r="B1593" s="59"/>
      <c r="C1593" s="58"/>
      <c r="D1593" s="58"/>
    </row>
    <row r="1594" spans="1:4" ht="15.75" customHeight="1">
      <c r="A1594" s="58"/>
      <c r="B1594" s="59"/>
      <c r="C1594" s="58"/>
      <c r="D1594" s="58"/>
    </row>
    <row r="1595" spans="1:4" ht="15.75" customHeight="1">
      <c r="A1595" s="58"/>
      <c r="B1595" s="59"/>
      <c r="C1595" s="58"/>
      <c r="D1595" s="58"/>
    </row>
    <row r="1596" spans="1:4" ht="15.75" customHeight="1">
      <c r="A1596" s="58"/>
      <c r="B1596" s="59"/>
      <c r="C1596" s="58"/>
      <c r="D1596" s="58"/>
    </row>
    <row r="1597" spans="1:4" ht="15.75" customHeight="1">
      <c r="A1597" s="58"/>
      <c r="B1597" s="59"/>
      <c r="C1597" s="58"/>
      <c r="D1597" s="58"/>
    </row>
    <row r="1598" spans="1:4" ht="15.75" customHeight="1">
      <c r="A1598" s="58"/>
      <c r="B1598" s="59"/>
      <c r="C1598" s="58"/>
      <c r="D1598" s="58"/>
    </row>
    <row r="1599" spans="1:4" ht="15.75" customHeight="1">
      <c r="A1599" s="58"/>
      <c r="B1599" s="59"/>
      <c r="C1599" s="58"/>
      <c r="D1599" s="58"/>
    </row>
    <row r="1600" spans="1:4" ht="15.75" customHeight="1">
      <c r="A1600" s="58"/>
      <c r="B1600" s="59"/>
      <c r="C1600" s="58"/>
      <c r="D1600" s="58"/>
    </row>
    <row r="1601" spans="1:4" ht="15.75" customHeight="1">
      <c r="A1601" s="58"/>
      <c r="B1601" s="59"/>
      <c r="C1601" s="58"/>
      <c r="D1601" s="58"/>
    </row>
    <row r="1602" spans="1:4" ht="15.75" customHeight="1">
      <c r="A1602" s="58"/>
      <c r="B1602" s="59"/>
      <c r="C1602" s="58"/>
      <c r="D1602" s="58"/>
    </row>
    <row r="1603" spans="1:4" ht="15.75" customHeight="1">
      <c r="A1603" s="58"/>
      <c r="B1603" s="59"/>
      <c r="C1603" s="58"/>
      <c r="D1603" s="58"/>
    </row>
    <row r="1604" spans="1:4" ht="15.75" customHeight="1">
      <c r="A1604" s="58"/>
      <c r="B1604" s="59"/>
      <c r="C1604" s="58"/>
      <c r="D1604" s="58"/>
    </row>
    <row r="1605" spans="1:4" ht="15.75" customHeight="1">
      <c r="A1605" s="58"/>
      <c r="B1605" s="59"/>
      <c r="C1605" s="58"/>
      <c r="D1605" s="58"/>
    </row>
    <row r="1606" spans="1:4" ht="15.75" customHeight="1">
      <c r="A1606" s="58"/>
      <c r="B1606" s="59"/>
      <c r="C1606" s="58"/>
      <c r="D1606" s="58"/>
    </row>
    <row r="1607" spans="1:4" ht="15.75" customHeight="1">
      <c r="A1607" s="58"/>
      <c r="B1607" s="59"/>
      <c r="C1607" s="58"/>
      <c r="D1607" s="58"/>
    </row>
    <row r="1608" spans="1:4" ht="15.75" customHeight="1">
      <c r="A1608" s="58"/>
      <c r="B1608" s="59"/>
      <c r="C1608" s="58"/>
      <c r="D1608" s="58"/>
    </row>
    <row r="1609" spans="1:4" ht="15.75" customHeight="1">
      <c r="A1609" s="58"/>
      <c r="B1609" s="59"/>
      <c r="C1609" s="58"/>
      <c r="D1609" s="58"/>
    </row>
    <row r="1610" spans="1:4" ht="15.75" customHeight="1">
      <c r="A1610" s="58"/>
      <c r="B1610" s="59"/>
      <c r="C1610" s="58"/>
      <c r="D1610" s="58"/>
    </row>
    <row r="1611" spans="1:4" ht="15.75" customHeight="1">
      <c r="A1611" s="58"/>
      <c r="B1611" s="59"/>
      <c r="C1611" s="58"/>
      <c r="D1611" s="58"/>
    </row>
    <row r="1612" spans="1:4" ht="15.75" customHeight="1">
      <c r="A1612" s="58"/>
      <c r="B1612" s="59"/>
      <c r="C1612" s="58"/>
      <c r="D1612" s="58"/>
    </row>
    <row r="1613" spans="1:4" ht="15.75" customHeight="1">
      <c r="A1613" s="58"/>
      <c r="B1613" s="59"/>
      <c r="C1613" s="58"/>
      <c r="D1613" s="58"/>
    </row>
    <row r="1614" spans="1:4" ht="15.75" customHeight="1">
      <c r="A1614" s="58"/>
      <c r="B1614" s="59"/>
      <c r="C1614" s="58"/>
      <c r="D1614" s="58"/>
    </row>
    <row r="1615" spans="1:4" ht="15.75" customHeight="1">
      <c r="A1615" s="58"/>
      <c r="B1615" s="59"/>
      <c r="C1615" s="58"/>
      <c r="D1615" s="58"/>
    </row>
    <row r="1616" spans="1:4" ht="15.75" customHeight="1">
      <c r="A1616" s="58"/>
      <c r="B1616" s="59"/>
      <c r="C1616" s="58"/>
      <c r="D1616" s="58"/>
    </row>
    <row r="1617" spans="1:4" ht="15.75" customHeight="1">
      <c r="A1617" s="58"/>
      <c r="B1617" s="59"/>
      <c r="C1617" s="58"/>
      <c r="D1617" s="58"/>
    </row>
    <row r="1618" spans="1:4" ht="15.75" customHeight="1">
      <c r="A1618" s="58"/>
      <c r="B1618" s="59"/>
      <c r="C1618" s="58"/>
      <c r="D1618" s="58"/>
    </row>
    <row r="1619" spans="1:4" ht="15.75" customHeight="1">
      <c r="A1619" s="58"/>
      <c r="B1619" s="59"/>
      <c r="C1619" s="58"/>
      <c r="D1619" s="58"/>
    </row>
    <row r="1620" spans="1:4" ht="15.75" customHeight="1">
      <c r="A1620" s="58"/>
      <c r="B1620" s="59"/>
      <c r="C1620" s="58"/>
      <c r="D1620" s="58"/>
    </row>
    <row r="1621" spans="1:4" ht="15.75" customHeight="1">
      <c r="A1621" s="58"/>
      <c r="B1621" s="59"/>
      <c r="C1621" s="58"/>
      <c r="D1621" s="58"/>
    </row>
    <row r="1622" spans="1:4" ht="15.75" customHeight="1">
      <c r="A1622" s="58"/>
      <c r="B1622" s="59"/>
      <c r="C1622" s="58"/>
      <c r="D1622" s="58"/>
    </row>
    <row r="1623" spans="1:4" ht="15.75" customHeight="1">
      <c r="A1623" s="58"/>
      <c r="B1623" s="59"/>
      <c r="C1623" s="58"/>
      <c r="D1623" s="58"/>
    </row>
    <row r="1624" spans="1:4" ht="15.75" customHeight="1">
      <c r="A1624" s="58"/>
      <c r="B1624" s="59"/>
      <c r="C1624" s="58"/>
      <c r="D1624" s="58"/>
    </row>
    <row r="1625" spans="1:4" ht="15.75" customHeight="1">
      <c r="A1625" s="58"/>
      <c r="B1625" s="59"/>
      <c r="C1625" s="58"/>
      <c r="D1625" s="58"/>
    </row>
    <row r="1626" spans="1:4" ht="15.75" customHeight="1">
      <c r="A1626" s="58"/>
      <c r="B1626" s="59"/>
      <c r="C1626" s="58"/>
      <c r="D1626" s="58"/>
    </row>
    <row r="1627" spans="1:4" ht="15.75" customHeight="1">
      <c r="A1627" s="58"/>
      <c r="B1627" s="59"/>
      <c r="C1627" s="58"/>
      <c r="D1627" s="58"/>
    </row>
    <row r="1628" spans="1:4" ht="15.75" customHeight="1">
      <c r="A1628" s="58"/>
      <c r="B1628" s="59"/>
      <c r="C1628" s="58"/>
      <c r="D1628" s="58"/>
    </row>
    <row r="1629" spans="1:4" ht="15.75" customHeight="1">
      <c r="A1629" s="58"/>
      <c r="B1629" s="59"/>
      <c r="C1629" s="58"/>
      <c r="D1629" s="58"/>
    </row>
    <row r="1630" spans="1:4" ht="15.75" customHeight="1">
      <c r="A1630" s="58"/>
      <c r="B1630" s="59"/>
      <c r="C1630" s="58"/>
      <c r="D1630" s="58"/>
    </row>
    <row r="1631" spans="1:4" ht="15.75" customHeight="1">
      <c r="A1631" s="58"/>
      <c r="B1631" s="59"/>
      <c r="C1631" s="58"/>
      <c r="D1631" s="58"/>
    </row>
    <row r="1632" spans="1:4" ht="15.75" customHeight="1">
      <c r="A1632" s="58"/>
      <c r="B1632" s="59"/>
      <c r="C1632" s="58"/>
      <c r="D1632" s="58"/>
    </row>
    <row r="1633" spans="1:4" ht="15.75" customHeight="1">
      <c r="A1633" s="58"/>
      <c r="B1633" s="59"/>
      <c r="C1633" s="58"/>
      <c r="D1633" s="58"/>
    </row>
    <row r="1634" spans="1:4" ht="15.75" customHeight="1">
      <c r="A1634" s="58"/>
      <c r="B1634" s="59"/>
      <c r="C1634" s="58"/>
      <c r="D1634" s="58"/>
    </row>
    <row r="1635" spans="1:4" ht="15.75" customHeight="1">
      <c r="A1635" s="58"/>
      <c r="B1635" s="59"/>
      <c r="C1635" s="58"/>
      <c r="D1635" s="58"/>
    </row>
    <row r="1636" spans="1:4" ht="15.75" customHeight="1">
      <c r="A1636" s="58"/>
      <c r="B1636" s="59"/>
      <c r="C1636" s="58"/>
      <c r="D1636" s="58"/>
    </row>
    <row r="1637" spans="1:4" ht="15.75" customHeight="1">
      <c r="A1637" s="58"/>
      <c r="B1637" s="59"/>
      <c r="C1637" s="58"/>
      <c r="D1637" s="58"/>
    </row>
    <row r="1638" spans="1:4" ht="15.75" customHeight="1">
      <c r="A1638" s="58"/>
      <c r="B1638" s="59"/>
      <c r="C1638" s="58"/>
      <c r="D1638" s="58"/>
    </row>
    <row r="1639" spans="1:4" ht="15.75" customHeight="1">
      <c r="A1639" s="58"/>
      <c r="B1639" s="59"/>
      <c r="C1639" s="58"/>
      <c r="D1639" s="58"/>
    </row>
    <row r="1640" spans="1:4" ht="15.75" customHeight="1">
      <c r="A1640" s="58"/>
      <c r="B1640" s="59"/>
      <c r="C1640" s="58"/>
      <c r="D1640" s="58"/>
    </row>
    <row r="1641" spans="1:4" ht="15.75" customHeight="1">
      <c r="A1641" s="58"/>
      <c r="B1641" s="59"/>
      <c r="C1641" s="58"/>
      <c r="D1641" s="58"/>
    </row>
    <row r="1642" spans="1:4" ht="15.75" customHeight="1">
      <c r="A1642" s="58"/>
      <c r="B1642" s="59"/>
      <c r="C1642" s="58"/>
      <c r="D1642" s="58"/>
    </row>
    <row r="1643" spans="1:4" ht="15.75" customHeight="1">
      <c r="A1643" s="58"/>
      <c r="B1643" s="59"/>
      <c r="C1643" s="58"/>
      <c r="D1643" s="58"/>
    </row>
    <row r="1644" spans="1:4" ht="15.75" customHeight="1">
      <c r="A1644" s="58"/>
      <c r="B1644" s="59"/>
      <c r="C1644" s="58"/>
      <c r="D1644" s="58"/>
    </row>
    <row r="1645" spans="1:4" ht="15.75" customHeight="1">
      <c r="A1645" s="58"/>
      <c r="B1645" s="59"/>
      <c r="C1645" s="58"/>
      <c r="D1645" s="58"/>
    </row>
    <row r="1646" spans="1:4" ht="15.75" customHeight="1">
      <c r="A1646" s="58"/>
      <c r="B1646" s="59"/>
      <c r="C1646" s="58"/>
      <c r="D1646" s="58"/>
    </row>
    <row r="1647" spans="1:4" ht="15.75" customHeight="1">
      <c r="A1647" s="58"/>
      <c r="B1647" s="59"/>
      <c r="C1647" s="58"/>
      <c r="D1647" s="58"/>
    </row>
    <row r="1648" spans="1:4" ht="15.75" customHeight="1">
      <c r="A1648" s="58"/>
      <c r="B1648" s="59"/>
      <c r="C1648" s="58"/>
      <c r="D1648" s="58"/>
    </row>
    <row r="1649" spans="1:4" ht="15.75" customHeight="1">
      <c r="A1649" s="58"/>
      <c r="B1649" s="59"/>
      <c r="C1649" s="58"/>
      <c r="D1649" s="58"/>
    </row>
    <row r="1650" spans="1:4" ht="15.75" customHeight="1">
      <c r="A1650" s="58"/>
      <c r="B1650" s="59"/>
      <c r="C1650" s="58"/>
      <c r="D1650" s="58"/>
    </row>
    <row r="1651" spans="1:4" ht="15.75" customHeight="1">
      <c r="A1651" s="58"/>
      <c r="B1651" s="59"/>
      <c r="C1651" s="58"/>
      <c r="D1651" s="58"/>
    </row>
    <row r="1652" spans="1:4" ht="15.75" customHeight="1">
      <c r="A1652" s="58"/>
      <c r="B1652" s="59"/>
      <c r="C1652" s="58"/>
      <c r="D1652" s="58"/>
    </row>
    <row r="1653" spans="1:4" ht="15.75" customHeight="1">
      <c r="A1653" s="58"/>
      <c r="B1653" s="59"/>
      <c r="C1653" s="58"/>
      <c r="D1653" s="58"/>
    </row>
    <row r="1654" spans="1:4" ht="15.75" customHeight="1">
      <c r="A1654" s="58"/>
      <c r="B1654" s="59"/>
      <c r="C1654" s="58"/>
      <c r="D1654" s="58"/>
    </row>
    <row r="1655" spans="1:4" ht="15.75" customHeight="1">
      <c r="A1655" s="58"/>
      <c r="B1655" s="59"/>
      <c r="C1655" s="58"/>
      <c r="D1655" s="58"/>
    </row>
    <row r="1656" spans="1:4" ht="15.75" customHeight="1">
      <c r="A1656" s="58"/>
      <c r="B1656" s="59"/>
      <c r="C1656" s="58"/>
      <c r="D1656" s="58"/>
    </row>
    <row r="1657" spans="1:4" ht="15.75" customHeight="1">
      <c r="A1657" s="58"/>
      <c r="B1657" s="59"/>
      <c r="C1657" s="58"/>
      <c r="D1657" s="58"/>
    </row>
    <row r="1658" spans="1:4" ht="15.75" customHeight="1">
      <c r="A1658" s="58"/>
      <c r="B1658" s="59"/>
      <c r="C1658" s="58"/>
      <c r="D1658" s="58"/>
    </row>
    <row r="1659" spans="1:4" ht="15.75" customHeight="1">
      <c r="A1659" s="58"/>
      <c r="B1659" s="59"/>
      <c r="C1659" s="58"/>
      <c r="D1659" s="58"/>
    </row>
    <row r="1660" spans="1:4" ht="15.75" customHeight="1">
      <c r="A1660" s="58"/>
      <c r="B1660" s="59"/>
      <c r="C1660" s="58"/>
      <c r="D1660" s="58"/>
    </row>
    <row r="1661" spans="1:4" ht="15.75" customHeight="1">
      <c r="A1661" s="58"/>
      <c r="B1661" s="59"/>
      <c r="C1661" s="58"/>
      <c r="D1661" s="58"/>
    </row>
    <row r="1662" spans="1:4" ht="15.75" customHeight="1">
      <c r="A1662" s="58"/>
      <c r="B1662" s="59"/>
      <c r="C1662" s="58"/>
      <c r="D1662" s="58"/>
    </row>
    <row r="1663" spans="1:4" ht="15.75" customHeight="1">
      <c r="A1663" s="58"/>
      <c r="B1663" s="59"/>
      <c r="C1663" s="58"/>
      <c r="D1663" s="58"/>
    </row>
    <row r="1664" spans="1:4" ht="15.75" customHeight="1">
      <c r="A1664" s="58"/>
      <c r="B1664" s="59"/>
      <c r="C1664" s="58"/>
      <c r="D1664" s="58"/>
    </row>
    <row r="1665" spans="1:4" ht="15.75" customHeight="1">
      <c r="A1665" s="58"/>
      <c r="B1665" s="59"/>
      <c r="C1665" s="58"/>
      <c r="D1665" s="58"/>
    </row>
    <row r="1666" spans="1:4" ht="15.75" customHeight="1">
      <c r="A1666" s="58"/>
      <c r="B1666" s="59"/>
      <c r="C1666" s="58"/>
      <c r="D1666" s="58"/>
    </row>
    <row r="1667" spans="1:4" ht="15.75" customHeight="1">
      <c r="A1667" s="58"/>
      <c r="B1667" s="59"/>
      <c r="C1667" s="58"/>
      <c r="D1667" s="58"/>
    </row>
    <row r="1668" spans="1:4" ht="15.75" customHeight="1">
      <c r="A1668" s="58"/>
      <c r="B1668" s="59"/>
      <c r="C1668" s="58"/>
      <c r="D1668" s="58"/>
    </row>
    <row r="1669" spans="1:4" ht="15.75" customHeight="1">
      <c r="A1669" s="58"/>
      <c r="B1669" s="59"/>
      <c r="C1669" s="58"/>
      <c r="D1669" s="58"/>
    </row>
    <row r="1670" spans="1:4" ht="15.75" customHeight="1">
      <c r="A1670" s="58"/>
      <c r="B1670" s="59"/>
      <c r="C1670" s="58"/>
      <c r="D1670" s="58"/>
    </row>
    <row r="1671" spans="1:4" ht="15.75" customHeight="1">
      <c r="A1671" s="58"/>
      <c r="B1671" s="59"/>
      <c r="C1671" s="58"/>
      <c r="D1671" s="58"/>
    </row>
    <row r="1672" spans="1:4" ht="15.75" customHeight="1">
      <c r="A1672" s="58"/>
      <c r="B1672" s="59"/>
      <c r="C1672" s="58"/>
      <c r="D1672" s="58"/>
    </row>
    <row r="1673" spans="1:4" ht="15.75" customHeight="1">
      <c r="A1673" s="58"/>
      <c r="B1673" s="59"/>
      <c r="C1673" s="58"/>
      <c r="D1673" s="58"/>
    </row>
    <row r="1674" spans="1:4" ht="15.75" customHeight="1">
      <c r="A1674" s="58"/>
      <c r="B1674" s="59"/>
      <c r="C1674" s="58"/>
      <c r="D1674" s="58"/>
    </row>
    <row r="1675" spans="1:4" ht="15.75" customHeight="1">
      <c r="A1675" s="58"/>
      <c r="B1675" s="59"/>
      <c r="C1675" s="58"/>
      <c r="D1675" s="58"/>
    </row>
    <row r="1676" spans="1:4" ht="15.75" customHeight="1">
      <c r="A1676" s="58"/>
      <c r="B1676" s="59"/>
      <c r="C1676" s="58"/>
      <c r="D1676" s="58"/>
    </row>
    <row r="1677" spans="1:4" ht="15.75" customHeight="1">
      <c r="A1677" s="58"/>
      <c r="B1677" s="59"/>
      <c r="C1677" s="58"/>
      <c r="D1677" s="58"/>
    </row>
    <row r="1678" spans="1:4" ht="15.75" customHeight="1">
      <c r="A1678" s="58"/>
      <c r="B1678" s="59"/>
      <c r="C1678" s="58"/>
      <c r="D1678" s="58"/>
    </row>
    <row r="1679" spans="1:4" ht="15.75" customHeight="1">
      <c r="A1679" s="58"/>
      <c r="B1679" s="59"/>
      <c r="C1679" s="58"/>
      <c r="D1679" s="58"/>
    </row>
    <row r="1680" spans="1:4" ht="15.75" customHeight="1">
      <c r="A1680" s="58"/>
      <c r="B1680" s="59"/>
      <c r="C1680" s="58"/>
      <c r="D1680" s="58"/>
    </row>
    <row r="1681" spans="1:4" ht="15.75" customHeight="1">
      <c r="A1681" s="58"/>
      <c r="B1681" s="59"/>
      <c r="C1681" s="58"/>
      <c r="D1681" s="58"/>
    </row>
    <row r="1682" spans="1:4" ht="15.75" customHeight="1">
      <c r="A1682" s="58"/>
      <c r="B1682" s="59"/>
      <c r="C1682" s="58"/>
      <c r="D1682" s="58"/>
    </row>
    <row r="1683" spans="1:4" ht="15.75" customHeight="1">
      <c r="A1683" s="58"/>
      <c r="B1683" s="59"/>
      <c r="C1683" s="58"/>
      <c r="D1683" s="58"/>
    </row>
    <row r="1684" spans="1:4" ht="15.75" customHeight="1">
      <c r="A1684" s="58"/>
      <c r="B1684" s="59"/>
      <c r="C1684" s="58"/>
      <c r="D1684" s="58"/>
    </row>
    <row r="1685" spans="1:4" ht="15.75" customHeight="1">
      <c r="A1685" s="58"/>
      <c r="B1685" s="59"/>
      <c r="C1685" s="58"/>
      <c r="D1685" s="58"/>
    </row>
    <row r="1686" spans="1:4" ht="15.75" customHeight="1">
      <c r="A1686" s="58"/>
      <c r="B1686" s="59"/>
      <c r="C1686" s="58"/>
      <c r="D1686" s="58"/>
    </row>
    <row r="1687" spans="1:4" ht="15.75" customHeight="1">
      <c r="A1687" s="58"/>
      <c r="B1687" s="59"/>
      <c r="C1687" s="58"/>
      <c r="D1687" s="58"/>
    </row>
    <row r="1688" spans="1:4" ht="15.75" customHeight="1">
      <c r="A1688" s="58"/>
      <c r="B1688" s="59"/>
      <c r="C1688" s="58"/>
      <c r="D1688" s="58"/>
    </row>
    <row r="1689" spans="1:4" ht="15.75" customHeight="1">
      <c r="A1689" s="58"/>
      <c r="B1689" s="59"/>
      <c r="C1689" s="58"/>
      <c r="D1689" s="58"/>
    </row>
    <row r="1690" spans="1:4" ht="15.75" customHeight="1">
      <c r="A1690" s="58"/>
      <c r="B1690" s="59"/>
      <c r="C1690" s="58"/>
      <c r="D1690" s="58"/>
    </row>
    <row r="1691" spans="1:4" ht="15.75" customHeight="1">
      <c r="A1691" s="58"/>
      <c r="B1691" s="59"/>
      <c r="C1691" s="58"/>
      <c r="D1691" s="58"/>
    </row>
    <row r="1692" spans="1:4" ht="15.75" customHeight="1">
      <c r="A1692" s="58"/>
      <c r="B1692" s="59"/>
      <c r="C1692" s="58"/>
      <c r="D1692" s="58"/>
    </row>
    <row r="1693" spans="1:4" ht="15.75" customHeight="1">
      <c r="A1693" s="58"/>
      <c r="B1693" s="59"/>
      <c r="C1693" s="58"/>
      <c r="D1693" s="58"/>
    </row>
    <row r="1694" spans="1:4" ht="15.75" customHeight="1">
      <c r="A1694" s="58"/>
      <c r="B1694" s="59"/>
      <c r="C1694" s="58"/>
      <c r="D1694" s="58"/>
    </row>
    <row r="1695" spans="1:4" ht="15.75" customHeight="1">
      <c r="A1695" s="58"/>
      <c r="B1695" s="59"/>
      <c r="C1695" s="58"/>
      <c r="D1695" s="58"/>
    </row>
    <row r="1696" spans="1:4" ht="15.75" customHeight="1">
      <c r="A1696" s="58"/>
      <c r="B1696" s="59"/>
      <c r="C1696" s="58"/>
      <c r="D1696" s="58"/>
    </row>
    <row r="1697" spans="1:4" ht="15.75" customHeight="1">
      <c r="A1697" s="58"/>
      <c r="B1697" s="59"/>
      <c r="C1697" s="58"/>
      <c r="D1697" s="58"/>
    </row>
    <row r="1698" spans="1:4" ht="15.75" customHeight="1">
      <c r="A1698" s="58"/>
      <c r="B1698" s="59"/>
      <c r="C1698" s="58"/>
      <c r="D1698" s="58"/>
    </row>
    <row r="1699" spans="1:4" ht="15.75" customHeight="1">
      <c r="A1699" s="58"/>
      <c r="B1699" s="59"/>
      <c r="C1699" s="58"/>
      <c r="D1699" s="58"/>
    </row>
    <row r="1700" spans="1:4" ht="15.75" customHeight="1">
      <c r="A1700" s="58"/>
      <c r="B1700" s="59"/>
      <c r="C1700" s="58"/>
      <c r="D1700" s="58"/>
    </row>
    <row r="1701" spans="1:4" ht="15.75" customHeight="1">
      <c r="A1701" s="58"/>
      <c r="B1701" s="59"/>
      <c r="C1701" s="58"/>
      <c r="D1701" s="58"/>
    </row>
    <row r="1702" spans="1:4" ht="15.75" customHeight="1">
      <c r="A1702" s="58"/>
      <c r="B1702" s="59"/>
      <c r="C1702" s="58"/>
      <c r="D1702" s="58"/>
    </row>
    <row r="1703" spans="1:4" ht="15.75" customHeight="1">
      <c r="A1703" s="58"/>
      <c r="B1703" s="59"/>
      <c r="C1703" s="58"/>
      <c r="D1703" s="58"/>
    </row>
    <row r="1704" spans="1:4" ht="15.75" customHeight="1">
      <c r="A1704" s="58"/>
      <c r="B1704" s="59"/>
      <c r="C1704" s="58"/>
      <c r="D1704" s="58"/>
    </row>
    <row r="1705" spans="1:4" ht="15.75" customHeight="1">
      <c r="A1705" s="58"/>
      <c r="B1705" s="59"/>
      <c r="C1705" s="58"/>
      <c r="D1705" s="58"/>
    </row>
    <row r="1706" spans="1:4" ht="15.75" customHeight="1">
      <c r="A1706" s="58"/>
      <c r="B1706" s="59"/>
      <c r="C1706" s="58"/>
      <c r="D1706" s="58"/>
    </row>
    <row r="1707" spans="1:4" ht="15.75" customHeight="1">
      <c r="A1707" s="58"/>
      <c r="B1707" s="59"/>
      <c r="C1707" s="58"/>
      <c r="D1707" s="58"/>
    </row>
    <row r="1708" spans="1:4" ht="15.75" customHeight="1">
      <c r="A1708" s="58"/>
      <c r="B1708" s="59"/>
      <c r="C1708" s="58"/>
      <c r="D1708" s="58"/>
    </row>
    <row r="1709" spans="1:4" ht="15.75" customHeight="1">
      <c r="A1709" s="58"/>
      <c r="B1709" s="59"/>
      <c r="C1709" s="58"/>
      <c r="D1709" s="58"/>
    </row>
    <row r="1710" spans="1:4" ht="15.75" customHeight="1">
      <c r="A1710" s="58"/>
      <c r="B1710" s="59"/>
      <c r="C1710" s="58"/>
      <c r="D1710" s="58"/>
    </row>
    <row r="1711" spans="1:4" ht="15.75" customHeight="1">
      <c r="A1711" s="58"/>
      <c r="B1711" s="59"/>
      <c r="C1711" s="58"/>
      <c r="D1711" s="58"/>
    </row>
    <row r="1712" spans="1:4" ht="15.75" customHeight="1">
      <c r="A1712" s="58"/>
      <c r="B1712" s="59"/>
      <c r="C1712" s="58"/>
      <c r="D1712" s="58"/>
    </row>
    <row r="1713" spans="1:4" ht="15.75" customHeight="1">
      <c r="A1713" s="58"/>
      <c r="B1713" s="59"/>
      <c r="C1713" s="58"/>
      <c r="D1713" s="58"/>
    </row>
    <row r="1714" spans="1:4" ht="15.75" customHeight="1">
      <c r="A1714" s="58"/>
      <c r="B1714" s="59"/>
      <c r="C1714" s="58"/>
      <c r="D1714" s="58"/>
    </row>
    <row r="1715" spans="1:4" ht="15.75" customHeight="1">
      <c r="A1715" s="58"/>
      <c r="B1715" s="59"/>
      <c r="C1715" s="58"/>
      <c r="D1715" s="58"/>
    </row>
    <row r="1716" spans="1:4" ht="15.75" customHeight="1">
      <c r="A1716" s="58"/>
      <c r="B1716" s="59"/>
      <c r="C1716" s="58"/>
      <c r="D1716" s="58"/>
    </row>
    <row r="1717" spans="1:4" ht="15.75" customHeight="1">
      <c r="A1717" s="58"/>
      <c r="B1717" s="59"/>
      <c r="C1717" s="58"/>
      <c r="D1717" s="58"/>
    </row>
    <row r="1718" spans="1:4" ht="15.75" customHeight="1">
      <c r="A1718" s="58"/>
      <c r="B1718" s="59"/>
      <c r="C1718" s="58"/>
      <c r="D1718" s="58"/>
    </row>
    <row r="1719" spans="1:4" ht="15.75" customHeight="1">
      <c r="A1719" s="58"/>
      <c r="B1719" s="59"/>
      <c r="C1719" s="58"/>
      <c r="D1719" s="58"/>
    </row>
    <row r="1720" spans="1:4" ht="15.75" customHeight="1">
      <c r="A1720" s="58"/>
      <c r="B1720" s="59"/>
      <c r="C1720" s="58"/>
      <c r="D1720" s="58"/>
    </row>
    <row r="1721" spans="1:4" ht="15.75" customHeight="1">
      <c r="A1721" s="58"/>
      <c r="B1721" s="59"/>
      <c r="C1721" s="58"/>
      <c r="D1721" s="58"/>
    </row>
    <row r="1722" spans="1:4" ht="15.75" customHeight="1">
      <c r="A1722" s="58"/>
      <c r="B1722" s="59"/>
      <c r="C1722" s="58"/>
      <c r="D1722" s="58"/>
    </row>
    <row r="1723" spans="1:4" ht="15.75" customHeight="1">
      <c r="A1723" s="58"/>
      <c r="B1723" s="59"/>
      <c r="C1723" s="58"/>
      <c r="D1723" s="58"/>
    </row>
    <row r="1724" spans="1:4" ht="15.75" customHeight="1">
      <c r="A1724" s="58"/>
      <c r="B1724" s="59"/>
      <c r="C1724" s="58"/>
      <c r="D1724" s="58"/>
    </row>
    <row r="1725" spans="1:4" ht="15.75" customHeight="1">
      <c r="A1725" s="58"/>
      <c r="B1725" s="59"/>
      <c r="C1725" s="58"/>
      <c r="D1725" s="58"/>
    </row>
    <row r="1726" spans="1:4" ht="15.75" customHeight="1">
      <c r="A1726" s="58"/>
      <c r="B1726" s="59"/>
      <c r="C1726" s="58"/>
      <c r="D1726" s="58"/>
    </row>
    <row r="1727" spans="1:4" ht="15.75" customHeight="1">
      <c r="A1727" s="58"/>
      <c r="B1727" s="59"/>
      <c r="C1727" s="58"/>
      <c r="D1727" s="58"/>
    </row>
    <row r="1728" spans="1:4" ht="15.75" customHeight="1">
      <c r="A1728" s="58"/>
      <c r="B1728" s="59"/>
      <c r="C1728" s="58"/>
      <c r="D1728" s="58"/>
    </row>
    <row r="1729" spans="1:4" ht="15.75" customHeight="1">
      <c r="A1729" s="58"/>
      <c r="B1729" s="59"/>
      <c r="C1729" s="58"/>
      <c r="D1729" s="58"/>
    </row>
    <row r="1730" spans="1:4" ht="15.75" customHeight="1">
      <c r="A1730" s="58"/>
      <c r="B1730" s="59"/>
      <c r="C1730" s="58"/>
      <c r="D1730" s="58"/>
    </row>
    <row r="1731" spans="1:4" ht="15.75" customHeight="1">
      <c r="A1731" s="58"/>
      <c r="B1731" s="59"/>
      <c r="C1731" s="58"/>
      <c r="D1731" s="58"/>
    </row>
    <row r="1732" spans="1:4" ht="15.75" customHeight="1">
      <c r="A1732" s="58"/>
      <c r="B1732" s="59"/>
      <c r="C1732" s="58"/>
      <c r="D1732" s="58"/>
    </row>
    <row r="1733" spans="1:4" ht="15.75" customHeight="1">
      <c r="A1733" s="58"/>
      <c r="B1733" s="59"/>
      <c r="C1733" s="58"/>
      <c r="D1733" s="58"/>
    </row>
    <row r="1734" spans="1:4" ht="15.75" customHeight="1">
      <c r="A1734" s="58"/>
      <c r="B1734" s="59"/>
      <c r="C1734" s="58"/>
      <c r="D1734" s="58"/>
    </row>
    <row r="1735" spans="1:4" ht="15.75" customHeight="1">
      <c r="A1735" s="58"/>
      <c r="B1735" s="59"/>
      <c r="C1735" s="58"/>
      <c r="D1735" s="58"/>
    </row>
    <row r="1736" spans="1:4" ht="15.75" customHeight="1">
      <c r="A1736" s="58"/>
      <c r="B1736" s="59"/>
      <c r="C1736" s="58"/>
      <c r="D1736" s="58"/>
    </row>
    <row r="1737" spans="1:4" ht="15.75" customHeight="1">
      <c r="A1737" s="58"/>
      <c r="B1737" s="59"/>
      <c r="C1737" s="58"/>
      <c r="D1737" s="58"/>
    </row>
    <row r="1738" spans="1:4" ht="15.75" customHeight="1">
      <c r="A1738" s="58"/>
      <c r="B1738" s="59"/>
      <c r="C1738" s="58"/>
      <c r="D1738" s="58"/>
    </row>
    <row r="1739" spans="1:4" ht="15.75" customHeight="1">
      <c r="A1739" s="58"/>
      <c r="B1739" s="59"/>
      <c r="C1739" s="58"/>
      <c r="D1739" s="58"/>
    </row>
    <row r="1740" spans="1:4" ht="15.75" customHeight="1">
      <c r="A1740" s="58"/>
      <c r="B1740" s="59"/>
      <c r="C1740" s="58"/>
      <c r="D1740" s="58"/>
    </row>
    <row r="1741" spans="1:4" ht="15.75" customHeight="1">
      <c r="A1741" s="58"/>
      <c r="B1741" s="59"/>
      <c r="C1741" s="58"/>
      <c r="D1741" s="58"/>
    </row>
    <row r="1742" spans="1:4" ht="15.75" customHeight="1">
      <c r="A1742" s="58"/>
      <c r="B1742" s="59"/>
      <c r="C1742" s="58"/>
      <c r="D1742" s="58"/>
    </row>
    <row r="1743" spans="1:4" ht="15.75" customHeight="1">
      <c r="A1743" s="58"/>
      <c r="B1743" s="59"/>
      <c r="C1743" s="58"/>
      <c r="D1743" s="58"/>
    </row>
    <row r="1744" spans="1:4" ht="15.75" customHeight="1">
      <c r="A1744" s="58"/>
      <c r="B1744" s="59"/>
      <c r="C1744" s="58"/>
      <c r="D1744" s="58"/>
    </row>
    <row r="1745" spans="1:4" ht="15.75" customHeight="1">
      <c r="A1745" s="58"/>
      <c r="B1745" s="59"/>
      <c r="C1745" s="58"/>
      <c r="D1745" s="58"/>
    </row>
    <row r="1746" spans="1:4" ht="15.75" customHeight="1">
      <c r="A1746" s="58"/>
      <c r="B1746" s="59"/>
      <c r="C1746" s="58"/>
      <c r="D1746" s="58"/>
    </row>
    <row r="1747" spans="1:4" ht="15.75" customHeight="1">
      <c r="A1747" s="58"/>
      <c r="B1747" s="59"/>
      <c r="C1747" s="58"/>
      <c r="D1747" s="58"/>
    </row>
    <row r="1748" spans="1:4" ht="15.75" customHeight="1">
      <c r="A1748" s="58"/>
      <c r="B1748" s="59"/>
      <c r="C1748" s="58"/>
      <c r="D1748" s="58"/>
    </row>
    <row r="1749" spans="1:4" ht="15.75" customHeight="1">
      <c r="A1749" s="58"/>
      <c r="B1749" s="59"/>
      <c r="C1749" s="58"/>
      <c r="D1749" s="58"/>
    </row>
    <row r="1750" spans="1:4" ht="15.75" customHeight="1">
      <c r="A1750" s="58"/>
      <c r="B1750" s="59"/>
      <c r="C1750" s="58"/>
      <c r="D1750" s="58"/>
    </row>
    <row r="1751" spans="1:4" ht="15.75" customHeight="1">
      <c r="A1751" s="58"/>
      <c r="B1751" s="59"/>
      <c r="C1751" s="58"/>
      <c r="D1751" s="58"/>
    </row>
    <row r="1752" spans="1:4" ht="15.75" customHeight="1">
      <c r="A1752" s="58"/>
      <c r="B1752" s="59"/>
      <c r="C1752" s="58"/>
      <c r="D1752" s="58"/>
    </row>
    <row r="1753" spans="1:4" ht="15.75" customHeight="1">
      <c r="A1753" s="58"/>
      <c r="B1753" s="59"/>
      <c r="C1753" s="58"/>
      <c r="D1753" s="58"/>
    </row>
    <row r="1754" spans="1:4" ht="15.75" customHeight="1">
      <c r="A1754" s="58"/>
      <c r="B1754" s="59"/>
      <c r="C1754" s="58"/>
      <c r="D1754" s="58"/>
    </row>
    <row r="1755" spans="1:4" ht="15.75" customHeight="1">
      <c r="A1755" s="58"/>
      <c r="B1755" s="59"/>
      <c r="C1755" s="58"/>
      <c r="D1755" s="58"/>
    </row>
    <row r="1756" spans="1:4" ht="15.75" customHeight="1">
      <c r="A1756" s="58"/>
      <c r="B1756" s="59"/>
      <c r="C1756" s="58"/>
      <c r="D1756" s="58"/>
    </row>
    <row r="1757" spans="1:4" ht="15.75" customHeight="1">
      <c r="A1757" s="58"/>
      <c r="B1757" s="59"/>
      <c r="C1757" s="58"/>
      <c r="D1757" s="58"/>
    </row>
    <row r="1758" spans="1:4" ht="15.75" customHeight="1">
      <c r="A1758" s="58"/>
      <c r="B1758" s="59"/>
      <c r="C1758" s="58"/>
      <c r="D1758" s="58"/>
    </row>
    <row r="1759" spans="1:4" ht="15.75" customHeight="1">
      <c r="A1759" s="58"/>
      <c r="B1759" s="59"/>
      <c r="C1759" s="58"/>
      <c r="D1759" s="58"/>
    </row>
    <row r="1760" spans="1:4" ht="15.75" customHeight="1">
      <c r="A1760" s="58"/>
      <c r="B1760" s="59"/>
      <c r="C1760" s="58"/>
      <c r="D1760" s="58"/>
    </row>
    <row r="1761" spans="1:4" ht="15.75" customHeight="1">
      <c r="A1761" s="58"/>
      <c r="B1761" s="59"/>
      <c r="C1761" s="58"/>
      <c r="D1761" s="58"/>
    </row>
    <row r="1762" spans="1:4" ht="15.75" customHeight="1">
      <c r="A1762" s="58"/>
      <c r="B1762" s="59"/>
      <c r="C1762" s="58"/>
      <c r="D1762" s="58"/>
    </row>
    <row r="1763" spans="1:4" ht="15.75" customHeight="1">
      <c r="A1763" s="58"/>
      <c r="B1763" s="59"/>
      <c r="C1763" s="58"/>
      <c r="D1763" s="58"/>
    </row>
    <row r="1764" spans="1:4" ht="15.75" customHeight="1">
      <c r="A1764" s="58"/>
      <c r="B1764" s="59"/>
      <c r="C1764" s="58"/>
      <c r="D1764" s="58"/>
    </row>
    <row r="1765" spans="1:4" ht="15.75" customHeight="1">
      <c r="A1765" s="58"/>
      <c r="B1765" s="59"/>
      <c r="C1765" s="58"/>
      <c r="D1765" s="58"/>
    </row>
    <row r="1766" spans="1:4" ht="15.75" customHeight="1">
      <c r="A1766" s="58"/>
      <c r="B1766" s="59"/>
      <c r="C1766" s="58"/>
      <c r="D1766" s="58"/>
    </row>
    <row r="1767" spans="1:4" ht="15.75" customHeight="1">
      <c r="A1767" s="58"/>
      <c r="B1767" s="59"/>
      <c r="C1767" s="58"/>
      <c r="D1767" s="58"/>
    </row>
    <row r="1768" spans="1:4" ht="15.75" customHeight="1">
      <c r="A1768" s="58"/>
      <c r="B1768" s="59"/>
      <c r="C1768" s="58"/>
      <c r="D1768" s="58"/>
    </row>
    <row r="1769" spans="1:4" ht="15.75" customHeight="1">
      <c r="A1769" s="58"/>
      <c r="B1769" s="59"/>
      <c r="C1769" s="58"/>
      <c r="D1769" s="58"/>
    </row>
    <row r="1770" spans="1:4" ht="15.75" customHeight="1">
      <c r="A1770" s="58"/>
      <c r="B1770" s="59"/>
      <c r="C1770" s="58"/>
      <c r="D1770" s="58"/>
    </row>
    <row r="1771" spans="1:4" ht="15.75" customHeight="1">
      <c r="A1771" s="58"/>
      <c r="B1771" s="59"/>
      <c r="C1771" s="58"/>
      <c r="D1771" s="58"/>
    </row>
    <row r="1772" spans="1:4" ht="15.75" customHeight="1">
      <c r="A1772" s="58"/>
      <c r="B1772" s="59"/>
      <c r="C1772" s="58"/>
      <c r="D1772" s="58"/>
    </row>
    <row r="1773" spans="1:4" ht="15.75" customHeight="1">
      <c r="A1773" s="58"/>
      <c r="B1773" s="59"/>
      <c r="C1773" s="58"/>
      <c r="D1773" s="58"/>
    </row>
    <row r="1774" spans="1:4" ht="15.75" customHeight="1">
      <c r="A1774" s="58"/>
      <c r="B1774" s="59"/>
      <c r="C1774" s="58"/>
      <c r="D1774" s="58"/>
    </row>
    <row r="1775" spans="1:4" ht="15.75" customHeight="1">
      <c r="A1775" s="58"/>
      <c r="B1775" s="59"/>
      <c r="C1775" s="58"/>
      <c r="D1775" s="58"/>
    </row>
    <row r="1776" spans="1:4" ht="15.75" customHeight="1">
      <c r="A1776" s="58"/>
      <c r="B1776" s="59"/>
      <c r="C1776" s="58"/>
      <c r="D1776" s="58"/>
    </row>
    <row r="1777" spans="1:4" ht="15.75" customHeight="1">
      <c r="A1777" s="58"/>
      <c r="B1777" s="59"/>
      <c r="C1777" s="58"/>
      <c r="D1777" s="58"/>
    </row>
    <row r="1778" spans="1:4" ht="15.75" customHeight="1">
      <c r="A1778" s="58"/>
      <c r="B1778" s="59"/>
      <c r="C1778" s="58"/>
      <c r="D1778" s="58"/>
    </row>
    <row r="1779" spans="1:4" ht="15.75" customHeight="1">
      <c r="A1779" s="58"/>
      <c r="B1779" s="59"/>
      <c r="C1779" s="58"/>
      <c r="D1779" s="58"/>
    </row>
    <row r="1780" spans="1:4" ht="15.75" customHeight="1">
      <c r="A1780" s="58"/>
      <c r="B1780" s="59"/>
      <c r="C1780" s="58"/>
      <c r="D1780" s="58"/>
    </row>
    <row r="1781" spans="1:4" ht="15.75" customHeight="1">
      <c r="A1781" s="58"/>
      <c r="B1781" s="59"/>
      <c r="C1781" s="58"/>
      <c r="D1781" s="58"/>
    </row>
    <row r="1782" spans="1:4" ht="15.75" customHeight="1">
      <c r="A1782" s="58"/>
      <c r="B1782" s="59"/>
      <c r="C1782" s="58"/>
      <c r="D1782" s="58"/>
    </row>
    <row r="1783" spans="1:4" ht="15.75" customHeight="1">
      <c r="A1783" s="58"/>
      <c r="B1783" s="59"/>
      <c r="C1783" s="58"/>
      <c r="D1783" s="58"/>
    </row>
    <row r="1784" spans="1:4" ht="15.75" customHeight="1">
      <c r="A1784" s="58"/>
      <c r="B1784" s="59"/>
      <c r="C1784" s="58"/>
      <c r="D1784" s="58"/>
    </row>
    <row r="1785" spans="1:4" ht="15.75" customHeight="1">
      <c r="A1785" s="58"/>
      <c r="B1785" s="59"/>
      <c r="C1785" s="58"/>
      <c r="D1785" s="58"/>
    </row>
    <row r="1786" spans="1:4" ht="15.75" customHeight="1">
      <c r="A1786" s="58"/>
      <c r="B1786" s="59"/>
      <c r="C1786" s="58"/>
      <c r="D1786" s="58"/>
    </row>
    <row r="1787" spans="1:4" ht="15.75" customHeight="1">
      <c r="A1787" s="58"/>
      <c r="B1787" s="59"/>
      <c r="C1787" s="58"/>
      <c r="D1787" s="58"/>
    </row>
    <row r="1788" spans="1:4" ht="15.75" customHeight="1">
      <c r="A1788" s="58"/>
      <c r="B1788" s="59"/>
      <c r="C1788" s="58"/>
      <c r="D1788" s="58"/>
    </row>
    <row r="1789" spans="1:4" ht="15.75" customHeight="1">
      <c r="A1789" s="58"/>
      <c r="B1789" s="59"/>
      <c r="C1789" s="58"/>
      <c r="D1789" s="58"/>
    </row>
    <row r="1790" spans="1:4" ht="15.75" customHeight="1">
      <c r="A1790" s="58"/>
      <c r="B1790" s="59"/>
      <c r="C1790" s="58"/>
      <c r="D1790" s="58"/>
    </row>
    <row r="1791" spans="1:4" ht="15.75" customHeight="1">
      <c r="A1791" s="58"/>
      <c r="B1791" s="59"/>
      <c r="C1791" s="58"/>
      <c r="D1791" s="58"/>
    </row>
    <row r="1792" spans="1:4" ht="15.75" customHeight="1">
      <c r="A1792" s="58"/>
      <c r="B1792" s="59"/>
      <c r="C1792" s="58"/>
      <c r="D1792" s="58"/>
    </row>
    <row r="1793" spans="1:4" ht="15.75" customHeight="1">
      <c r="A1793" s="58"/>
      <c r="B1793" s="59"/>
      <c r="C1793" s="58"/>
      <c r="D1793" s="58"/>
    </row>
    <row r="1794" spans="1:4" ht="15.75" customHeight="1">
      <c r="A1794" s="58"/>
      <c r="B1794" s="59"/>
      <c r="C1794" s="58"/>
      <c r="D1794" s="58"/>
    </row>
    <row r="1795" spans="1:4" ht="15.75" customHeight="1">
      <c r="A1795" s="58"/>
      <c r="B1795" s="59"/>
      <c r="C1795" s="58"/>
      <c r="D1795" s="58"/>
    </row>
    <row r="1796" spans="1:4" ht="15.75" customHeight="1">
      <c r="A1796" s="58"/>
      <c r="B1796" s="59"/>
      <c r="C1796" s="58"/>
      <c r="D1796" s="58"/>
    </row>
    <row r="1797" spans="1:4" ht="15.75" customHeight="1">
      <c r="A1797" s="58"/>
      <c r="B1797" s="59"/>
      <c r="C1797" s="58"/>
      <c r="D1797" s="58"/>
    </row>
    <row r="1798" spans="1:4" ht="15.75" customHeight="1">
      <c r="A1798" s="58"/>
      <c r="B1798" s="59"/>
      <c r="C1798" s="58"/>
      <c r="D1798" s="58"/>
    </row>
    <row r="1799" spans="1:4" ht="15.75" customHeight="1">
      <c r="A1799" s="58"/>
      <c r="B1799" s="59"/>
      <c r="C1799" s="58"/>
      <c r="D1799" s="58"/>
    </row>
    <row r="1800" spans="1:4" ht="15.75" customHeight="1">
      <c r="A1800" s="58"/>
      <c r="B1800" s="59"/>
      <c r="C1800" s="58"/>
      <c r="D1800" s="58"/>
    </row>
    <row r="1801" spans="1:4" ht="15.75" customHeight="1">
      <c r="A1801" s="58"/>
      <c r="B1801" s="59"/>
      <c r="C1801" s="58"/>
      <c r="D1801" s="58"/>
    </row>
    <row r="1802" spans="1:4" ht="15.75" customHeight="1">
      <c r="A1802" s="58"/>
      <c r="B1802" s="59"/>
      <c r="C1802" s="58"/>
      <c r="D1802" s="58"/>
    </row>
    <row r="1803" spans="1:4" ht="15.75" customHeight="1">
      <c r="A1803" s="58"/>
      <c r="B1803" s="59"/>
      <c r="C1803" s="58"/>
      <c r="D1803" s="58"/>
    </row>
    <row r="1804" spans="1:4" ht="15.75" customHeight="1">
      <c r="A1804" s="58"/>
      <c r="B1804" s="59"/>
      <c r="C1804" s="58"/>
      <c r="D1804" s="58"/>
    </row>
    <row r="1805" spans="1:4" ht="15.75" customHeight="1">
      <c r="A1805" s="58"/>
      <c r="B1805" s="59"/>
      <c r="C1805" s="58"/>
      <c r="D1805" s="58"/>
    </row>
    <row r="1806" spans="1:4" ht="15.75" customHeight="1">
      <c r="A1806" s="58"/>
      <c r="B1806" s="59"/>
      <c r="C1806" s="58"/>
      <c r="D1806" s="58"/>
    </row>
    <row r="1807" spans="1:4" ht="15.75" customHeight="1">
      <c r="A1807" s="58"/>
      <c r="B1807" s="59"/>
      <c r="C1807" s="58"/>
      <c r="D1807" s="58"/>
    </row>
    <row r="1808" spans="1:4" ht="15.75" customHeight="1">
      <c r="A1808" s="58"/>
      <c r="B1808" s="59"/>
      <c r="C1808" s="58"/>
      <c r="D1808" s="58"/>
    </row>
    <row r="1809" spans="1:4" ht="15.75" customHeight="1">
      <c r="A1809" s="58"/>
      <c r="B1809" s="59"/>
      <c r="C1809" s="58"/>
      <c r="D1809" s="58"/>
    </row>
    <row r="1810" spans="1:4" ht="15.75" customHeight="1">
      <c r="A1810" s="58"/>
      <c r="B1810" s="59"/>
      <c r="C1810" s="58"/>
      <c r="D1810" s="58"/>
    </row>
    <row r="1811" spans="1:4" ht="15.75" customHeight="1">
      <c r="A1811" s="58"/>
      <c r="B1811" s="59"/>
      <c r="C1811" s="58"/>
      <c r="D1811" s="58"/>
    </row>
    <row r="1812" spans="1:4" ht="15.75" customHeight="1">
      <c r="A1812" s="58"/>
      <c r="B1812" s="59"/>
      <c r="C1812" s="58"/>
      <c r="D1812" s="58"/>
    </row>
    <row r="1813" spans="1:4" ht="15.75" customHeight="1">
      <c r="A1813" s="58"/>
      <c r="B1813" s="59"/>
      <c r="C1813" s="58"/>
      <c r="D1813" s="58"/>
    </row>
    <row r="1814" spans="1:4" ht="15.75" customHeight="1">
      <c r="A1814" s="58"/>
      <c r="B1814" s="59"/>
      <c r="C1814" s="58"/>
      <c r="D1814" s="58"/>
    </row>
    <row r="1815" spans="1:4" ht="15.75" customHeight="1">
      <c r="A1815" s="58"/>
      <c r="B1815" s="59"/>
      <c r="C1815" s="58"/>
      <c r="D1815" s="58"/>
    </row>
    <row r="1816" spans="1:4" ht="15.75" customHeight="1">
      <c r="A1816" s="58"/>
      <c r="B1816" s="59"/>
      <c r="C1816" s="58"/>
      <c r="D1816" s="58"/>
    </row>
    <row r="1817" spans="1:4" ht="15.75" customHeight="1">
      <c r="A1817" s="58"/>
      <c r="B1817" s="59"/>
      <c r="C1817" s="58"/>
      <c r="D1817" s="58"/>
    </row>
    <row r="1818" spans="1:4" ht="15.75" customHeight="1">
      <c r="A1818" s="58"/>
      <c r="B1818" s="59"/>
      <c r="C1818" s="58"/>
      <c r="D1818" s="58"/>
    </row>
    <row r="1819" spans="1:4" ht="15.75" customHeight="1">
      <c r="A1819" s="58"/>
      <c r="B1819" s="59"/>
      <c r="C1819" s="58"/>
      <c r="D1819" s="58"/>
    </row>
    <row r="1820" spans="1:4" ht="15.75" customHeight="1">
      <c r="A1820" s="58"/>
      <c r="B1820" s="59"/>
      <c r="C1820" s="58"/>
      <c r="D1820" s="58"/>
    </row>
    <row r="1821" spans="1:4" ht="15.75" customHeight="1">
      <c r="A1821" s="58"/>
      <c r="B1821" s="59"/>
      <c r="C1821" s="58"/>
      <c r="D1821" s="58"/>
    </row>
    <row r="1822" spans="1:4" ht="15.75" customHeight="1">
      <c r="A1822" s="58"/>
      <c r="B1822" s="59"/>
      <c r="C1822" s="58"/>
      <c r="D1822" s="58"/>
    </row>
    <row r="1823" spans="1:4" ht="15.75" customHeight="1">
      <c r="A1823" s="58"/>
      <c r="B1823" s="59"/>
      <c r="C1823" s="58"/>
      <c r="D1823" s="58"/>
    </row>
    <row r="1824" spans="1:4" ht="15.75" customHeight="1">
      <c r="A1824" s="58"/>
      <c r="B1824" s="59"/>
      <c r="C1824" s="58"/>
      <c r="D1824" s="58"/>
    </row>
    <row r="1825" spans="1:4" ht="15.75" customHeight="1">
      <c r="A1825" s="58"/>
      <c r="B1825" s="59"/>
      <c r="C1825" s="58"/>
      <c r="D1825" s="58"/>
    </row>
    <row r="1826" spans="1:4" ht="15.75" customHeight="1">
      <c r="A1826" s="58"/>
      <c r="B1826" s="59"/>
      <c r="C1826" s="58"/>
      <c r="D1826" s="58"/>
    </row>
    <row r="1827" spans="1:4" ht="15.75" customHeight="1">
      <c r="A1827" s="58"/>
      <c r="B1827" s="59"/>
      <c r="C1827" s="58"/>
      <c r="D1827" s="58"/>
    </row>
    <row r="1828" spans="1:4" ht="15.75" customHeight="1">
      <c r="A1828" s="58"/>
      <c r="B1828" s="59"/>
      <c r="C1828" s="58"/>
      <c r="D1828" s="58"/>
    </row>
    <row r="1829" spans="1:4" ht="15.75" customHeight="1">
      <c r="A1829" s="58"/>
      <c r="B1829" s="59"/>
      <c r="C1829" s="58"/>
      <c r="D1829" s="58"/>
    </row>
    <row r="1830" spans="1:4" ht="15.75" customHeight="1">
      <c r="A1830" s="58"/>
      <c r="B1830" s="59"/>
      <c r="C1830" s="58"/>
      <c r="D1830" s="58"/>
    </row>
    <row r="1831" spans="1:4" ht="15.75" customHeight="1">
      <c r="A1831" s="58"/>
      <c r="B1831" s="59"/>
      <c r="C1831" s="58"/>
      <c r="D1831" s="58"/>
    </row>
    <row r="1832" spans="1:4" ht="15.75" customHeight="1">
      <c r="A1832" s="58"/>
      <c r="B1832" s="59"/>
      <c r="C1832" s="58"/>
      <c r="D1832" s="58"/>
    </row>
    <row r="1833" spans="1:4" ht="15.75" customHeight="1">
      <c r="A1833" s="58"/>
      <c r="B1833" s="59"/>
      <c r="C1833" s="58"/>
      <c r="D1833" s="58"/>
    </row>
    <row r="1834" spans="1:4" ht="15.75" customHeight="1">
      <c r="A1834" s="58"/>
      <c r="B1834" s="59"/>
      <c r="C1834" s="58"/>
      <c r="D1834" s="58"/>
    </row>
    <row r="1835" spans="1:4" ht="15.75" customHeight="1">
      <c r="A1835" s="58"/>
      <c r="B1835" s="59"/>
      <c r="C1835" s="58"/>
      <c r="D1835" s="58"/>
    </row>
    <row r="1836" spans="1:4" ht="15.75" customHeight="1">
      <c r="A1836" s="58"/>
      <c r="B1836" s="59"/>
      <c r="C1836" s="58"/>
      <c r="D1836" s="58"/>
    </row>
    <row r="1837" spans="1:4" ht="15.75" customHeight="1">
      <c r="A1837" s="58"/>
      <c r="B1837" s="59"/>
      <c r="C1837" s="58"/>
      <c r="D1837" s="58"/>
    </row>
    <row r="1838" spans="1:4" ht="15.75" customHeight="1">
      <c r="A1838" s="58"/>
      <c r="B1838" s="59"/>
      <c r="C1838" s="58"/>
      <c r="D1838" s="58"/>
    </row>
    <row r="1839" spans="1:4" ht="15.75" customHeight="1">
      <c r="A1839" s="58"/>
      <c r="B1839" s="59"/>
      <c r="C1839" s="58"/>
      <c r="D1839" s="58"/>
    </row>
    <row r="1840" spans="1:4" ht="15.75" customHeight="1">
      <c r="A1840" s="58"/>
      <c r="B1840" s="59"/>
      <c r="C1840" s="58"/>
      <c r="D1840" s="58"/>
    </row>
    <row r="1841" spans="1:4" ht="15.75" customHeight="1">
      <c r="A1841" s="58"/>
      <c r="B1841" s="59"/>
      <c r="C1841" s="58"/>
      <c r="D1841" s="58"/>
    </row>
    <row r="1842" spans="1:4" ht="15.75" customHeight="1">
      <c r="A1842" s="58"/>
      <c r="B1842" s="59"/>
      <c r="C1842" s="58"/>
      <c r="D1842" s="58"/>
    </row>
    <row r="1843" spans="1:4" ht="15.75" customHeight="1">
      <c r="A1843" s="58"/>
      <c r="B1843" s="59"/>
      <c r="C1843" s="58"/>
      <c r="D1843" s="58"/>
    </row>
    <row r="1844" spans="1:4" ht="15.75" customHeight="1">
      <c r="A1844" s="58"/>
      <c r="B1844" s="59"/>
      <c r="C1844" s="58"/>
      <c r="D1844" s="58"/>
    </row>
    <row r="1845" spans="1:4" ht="15.75" customHeight="1">
      <c r="A1845" s="58"/>
      <c r="B1845" s="59"/>
      <c r="C1845" s="58"/>
      <c r="D1845" s="58"/>
    </row>
    <row r="1846" spans="1:4" ht="15.75" customHeight="1">
      <c r="A1846" s="58"/>
      <c r="B1846" s="59"/>
      <c r="C1846" s="58"/>
      <c r="D1846" s="58"/>
    </row>
    <row r="1847" spans="1:4" ht="15.75" customHeight="1">
      <c r="A1847" s="58"/>
      <c r="B1847" s="59"/>
      <c r="C1847" s="58"/>
      <c r="D1847" s="58"/>
    </row>
    <row r="1848" spans="1:4" ht="15.75" customHeight="1">
      <c r="A1848" s="58"/>
      <c r="B1848" s="59"/>
      <c r="C1848" s="58"/>
      <c r="D1848" s="58"/>
    </row>
    <row r="1849" spans="1:4" ht="15.75" customHeight="1">
      <c r="A1849" s="58"/>
      <c r="B1849" s="59"/>
      <c r="C1849" s="58"/>
      <c r="D1849" s="58"/>
    </row>
    <row r="1850" spans="1:4" ht="15.75" customHeight="1">
      <c r="A1850" s="58"/>
      <c r="B1850" s="59"/>
      <c r="C1850" s="58"/>
      <c r="D1850" s="58"/>
    </row>
    <row r="1851" spans="1:4" ht="15.75" customHeight="1">
      <c r="A1851" s="58"/>
      <c r="B1851" s="59"/>
      <c r="C1851" s="58"/>
      <c r="D1851" s="58"/>
    </row>
    <row r="1852" spans="1:4" ht="15.75" customHeight="1">
      <c r="A1852" s="58"/>
      <c r="B1852" s="59"/>
      <c r="C1852" s="58"/>
      <c r="D1852" s="58"/>
    </row>
    <row r="1853" spans="1:4" ht="15.75" customHeight="1">
      <c r="A1853" s="58"/>
      <c r="B1853" s="59"/>
      <c r="C1853" s="58"/>
      <c r="D1853" s="58"/>
    </row>
    <row r="1854" spans="1:4" ht="15.75" customHeight="1">
      <c r="A1854" s="58"/>
      <c r="B1854" s="59"/>
      <c r="C1854" s="58"/>
      <c r="D1854" s="58"/>
    </row>
    <row r="1855" spans="1:4" ht="15.75" customHeight="1">
      <c r="A1855" s="58"/>
      <c r="B1855" s="59"/>
      <c r="C1855" s="58"/>
      <c r="D1855" s="58"/>
    </row>
    <row r="1856" spans="1:4" ht="15.75" customHeight="1">
      <c r="A1856" s="58"/>
      <c r="B1856" s="59"/>
      <c r="C1856" s="58"/>
      <c r="D1856" s="58"/>
    </row>
    <row r="1857" spans="1:4" ht="15.75" customHeight="1">
      <c r="A1857" s="58"/>
      <c r="B1857" s="59"/>
      <c r="C1857" s="58"/>
      <c r="D1857" s="58"/>
    </row>
    <row r="1858" spans="1:4" ht="15.75" customHeight="1">
      <c r="A1858" s="58"/>
      <c r="B1858" s="59"/>
      <c r="C1858" s="58"/>
      <c r="D1858" s="58"/>
    </row>
    <row r="1859" spans="1:4" ht="15.75" customHeight="1">
      <c r="A1859" s="58"/>
      <c r="B1859" s="59"/>
      <c r="C1859" s="58"/>
      <c r="D1859" s="58"/>
    </row>
    <row r="1860" spans="1:4" ht="15.75" customHeight="1">
      <c r="A1860" s="58"/>
      <c r="B1860" s="59"/>
      <c r="C1860" s="58"/>
      <c r="D1860" s="58"/>
    </row>
    <row r="1861" spans="1:4" ht="15.75" customHeight="1">
      <c r="A1861" s="58"/>
      <c r="B1861" s="59"/>
      <c r="C1861" s="58"/>
      <c r="D1861" s="58"/>
    </row>
    <row r="1862" spans="1:4" ht="15.75" customHeight="1">
      <c r="A1862" s="58"/>
      <c r="B1862" s="59"/>
      <c r="C1862" s="58"/>
      <c r="D1862" s="58"/>
    </row>
    <row r="1863" spans="1:4" ht="15.75" customHeight="1">
      <c r="A1863" s="58"/>
      <c r="B1863" s="59"/>
      <c r="C1863" s="58"/>
      <c r="D1863" s="58"/>
    </row>
    <row r="1864" spans="1:4" ht="15.75" customHeight="1">
      <c r="A1864" s="58"/>
      <c r="B1864" s="59"/>
      <c r="C1864" s="58"/>
      <c r="D1864" s="58"/>
    </row>
    <row r="1865" spans="1:4" ht="15.75" customHeight="1">
      <c r="A1865" s="58"/>
      <c r="B1865" s="59"/>
      <c r="C1865" s="58"/>
      <c r="D1865" s="58"/>
    </row>
    <row r="1866" spans="1:4" ht="15.75" customHeight="1">
      <c r="A1866" s="58"/>
      <c r="B1866" s="59"/>
      <c r="C1866" s="58"/>
      <c r="D1866" s="58"/>
    </row>
    <row r="1867" spans="1:4" ht="15.75" customHeight="1">
      <c r="A1867" s="58"/>
      <c r="B1867" s="59"/>
      <c r="C1867" s="58"/>
      <c r="D1867" s="58"/>
    </row>
    <row r="1868" spans="1:4" ht="15.75" customHeight="1">
      <c r="A1868" s="58"/>
      <c r="B1868" s="59"/>
      <c r="C1868" s="58"/>
      <c r="D1868" s="58"/>
    </row>
    <row r="1869" spans="1:4" ht="15.75" customHeight="1">
      <c r="A1869" s="58"/>
      <c r="B1869" s="59"/>
      <c r="C1869" s="58"/>
      <c r="D1869" s="58"/>
    </row>
    <row r="1870" spans="1:4" ht="15.75" customHeight="1">
      <c r="A1870" s="58"/>
      <c r="B1870" s="59"/>
      <c r="C1870" s="58"/>
      <c r="D1870" s="58"/>
    </row>
    <row r="1871" spans="1:4" ht="15.75" customHeight="1">
      <c r="A1871" s="58"/>
      <c r="B1871" s="59"/>
      <c r="C1871" s="58"/>
      <c r="D1871" s="58"/>
    </row>
    <row r="1872" spans="1:4" ht="15.75" customHeight="1">
      <c r="A1872" s="58"/>
      <c r="B1872" s="59"/>
      <c r="C1872" s="58"/>
      <c r="D1872" s="58"/>
    </row>
    <row r="1873" spans="1:4" ht="15.75" customHeight="1">
      <c r="A1873" s="58"/>
      <c r="B1873" s="59"/>
      <c r="C1873" s="58"/>
      <c r="D1873" s="58"/>
    </row>
    <row r="1874" spans="1:4" ht="15.75" customHeight="1">
      <c r="A1874" s="58"/>
      <c r="B1874" s="59"/>
      <c r="C1874" s="58"/>
      <c r="D1874" s="58"/>
    </row>
    <row r="1875" spans="1:4" ht="15.75" customHeight="1">
      <c r="A1875" s="58"/>
      <c r="B1875" s="59"/>
      <c r="C1875" s="58"/>
      <c r="D1875" s="58"/>
    </row>
    <row r="1876" spans="1:4" ht="15.75" customHeight="1">
      <c r="A1876" s="58"/>
      <c r="B1876" s="59"/>
      <c r="C1876" s="58"/>
      <c r="D1876" s="58"/>
    </row>
    <row r="1877" spans="1:4" ht="15.75" customHeight="1">
      <c r="A1877" s="58"/>
      <c r="B1877" s="59"/>
      <c r="C1877" s="58"/>
      <c r="D1877" s="58"/>
    </row>
    <row r="1878" spans="1:4" ht="15.75" customHeight="1">
      <c r="A1878" s="58"/>
      <c r="B1878" s="59"/>
      <c r="C1878" s="58"/>
      <c r="D1878" s="58"/>
    </row>
    <row r="1879" spans="1:4" ht="15.75" customHeight="1">
      <c r="A1879" s="58"/>
      <c r="B1879" s="59"/>
      <c r="C1879" s="58"/>
      <c r="D1879" s="58"/>
    </row>
    <row r="1880" spans="1:4" ht="15.75" customHeight="1">
      <c r="A1880" s="58"/>
      <c r="B1880" s="59"/>
      <c r="C1880" s="58"/>
      <c r="D1880" s="58"/>
    </row>
    <row r="1881" spans="1:4" ht="15.75" customHeight="1">
      <c r="A1881" s="58"/>
      <c r="B1881" s="59"/>
      <c r="C1881" s="58"/>
      <c r="D1881" s="58"/>
    </row>
    <row r="1882" spans="1:4" ht="15.75" customHeight="1">
      <c r="A1882" s="58"/>
      <c r="B1882" s="59"/>
      <c r="C1882" s="58"/>
      <c r="D1882" s="58"/>
    </row>
    <row r="1883" spans="1:4" ht="15.75" customHeight="1">
      <c r="A1883" s="58"/>
      <c r="B1883" s="59"/>
      <c r="C1883" s="58"/>
      <c r="D1883" s="58"/>
    </row>
    <row r="1884" spans="1:4" ht="15.75" customHeight="1">
      <c r="A1884" s="58"/>
      <c r="B1884" s="59"/>
      <c r="C1884" s="58"/>
      <c r="D1884" s="58"/>
    </row>
    <row r="1885" spans="1:4" ht="15.75" customHeight="1">
      <c r="A1885" s="58"/>
      <c r="B1885" s="59"/>
      <c r="C1885" s="58"/>
      <c r="D1885" s="58"/>
    </row>
    <row r="1886" spans="1:4" ht="15.75" customHeight="1">
      <c r="A1886" s="58"/>
      <c r="B1886" s="59"/>
      <c r="C1886" s="58"/>
      <c r="D1886" s="58"/>
    </row>
    <row r="1887" spans="1:4" ht="15.75" customHeight="1">
      <c r="A1887" s="58"/>
      <c r="B1887" s="59"/>
      <c r="C1887" s="58"/>
      <c r="D1887" s="58"/>
    </row>
    <row r="1888" spans="1:4" ht="15.75" customHeight="1">
      <c r="A1888" s="58"/>
      <c r="B1888" s="59"/>
      <c r="C1888" s="58"/>
      <c r="D1888" s="58"/>
    </row>
    <row r="1889" spans="1:4" ht="15.75" customHeight="1">
      <c r="A1889" s="58"/>
      <c r="B1889" s="59"/>
      <c r="C1889" s="58"/>
      <c r="D1889" s="58"/>
    </row>
    <row r="1890" spans="1:4" ht="15.75" customHeight="1">
      <c r="A1890" s="58"/>
      <c r="B1890" s="59"/>
      <c r="C1890" s="58"/>
      <c r="D1890" s="58"/>
    </row>
    <row r="1891" spans="1:4" ht="15.75" customHeight="1">
      <c r="A1891" s="58"/>
      <c r="B1891" s="59"/>
      <c r="C1891" s="58"/>
      <c r="D1891" s="58"/>
    </row>
    <row r="1892" spans="1:4" ht="15.75" customHeight="1">
      <c r="A1892" s="58"/>
      <c r="B1892" s="59"/>
      <c r="C1892" s="58"/>
      <c r="D1892" s="58"/>
    </row>
    <row r="1893" spans="1:4" ht="15.75" customHeight="1">
      <c r="A1893" s="58"/>
      <c r="B1893" s="59"/>
      <c r="C1893" s="58"/>
      <c r="D1893" s="58"/>
    </row>
    <row r="1894" spans="1:4" ht="15.75" customHeight="1">
      <c r="A1894" s="58"/>
      <c r="B1894" s="59"/>
      <c r="C1894" s="58"/>
      <c r="D1894" s="58"/>
    </row>
    <row r="1895" spans="1:4" ht="15.75" customHeight="1">
      <c r="A1895" s="58"/>
      <c r="B1895" s="59"/>
      <c r="C1895" s="58"/>
      <c r="D1895" s="58"/>
    </row>
    <row r="1896" spans="1:4" ht="15.75" customHeight="1">
      <c r="A1896" s="58"/>
      <c r="B1896" s="59"/>
      <c r="C1896" s="58"/>
      <c r="D1896" s="58"/>
    </row>
    <row r="1897" spans="1:4" ht="15.75" customHeight="1">
      <c r="A1897" s="58"/>
      <c r="B1897" s="59"/>
      <c r="C1897" s="58"/>
      <c r="D1897" s="58"/>
    </row>
    <row r="1898" spans="1:4" ht="15.75" customHeight="1">
      <c r="A1898" s="58"/>
      <c r="B1898" s="59"/>
      <c r="C1898" s="58"/>
      <c r="D1898" s="58"/>
    </row>
    <row r="1899" spans="1:4" ht="15.75" customHeight="1">
      <c r="A1899" s="58"/>
      <c r="B1899" s="59"/>
      <c r="C1899" s="58"/>
      <c r="D1899" s="58"/>
    </row>
    <row r="1900" spans="1:4" ht="15.75" customHeight="1">
      <c r="A1900" s="58"/>
      <c r="B1900" s="59"/>
      <c r="C1900" s="58"/>
      <c r="D1900" s="58"/>
    </row>
    <row r="1901" spans="1:4" ht="15.75" customHeight="1">
      <c r="A1901" s="58"/>
      <c r="B1901" s="59"/>
      <c r="C1901" s="58"/>
      <c r="D1901" s="58"/>
    </row>
    <row r="1902" spans="1:4" ht="15.75" customHeight="1">
      <c r="A1902" s="58"/>
      <c r="B1902" s="59"/>
      <c r="C1902" s="58"/>
      <c r="D1902" s="58"/>
    </row>
    <row r="1903" spans="1:4" ht="15.75" customHeight="1">
      <c r="A1903" s="58"/>
      <c r="B1903" s="59"/>
      <c r="C1903" s="58"/>
      <c r="D1903" s="58"/>
    </row>
    <row r="1904" spans="1:4" ht="15.75" customHeight="1">
      <c r="A1904" s="58"/>
      <c r="B1904" s="59"/>
      <c r="C1904" s="58"/>
      <c r="D1904" s="58"/>
    </row>
    <row r="1905" spans="1:4" ht="15.75" customHeight="1">
      <c r="A1905" s="58"/>
      <c r="B1905" s="59"/>
      <c r="C1905" s="58"/>
      <c r="D1905" s="58"/>
    </row>
    <row r="1906" spans="1:4" ht="15.75" customHeight="1">
      <c r="A1906" s="58"/>
      <c r="B1906" s="59"/>
      <c r="C1906" s="58"/>
      <c r="D1906" s="58"/>
    </row>
    <row r="1907" spans="1:4" ht="15.75" customHeight="1">
      <c r="A1907" s="58"/>
      <c r="B1907" s="59"/>
      <c r="C1907" s="58"/>
      <c r="D1907" s="58"/>
    </row>
    <row r="1908" spans="1:4" ht="15.75" customHeight="1">
      <c r="A1908" s="58"/>
      <c r="B1908" s="59"/>
      <c r="C1908" s="58"/>
      <c r="D1908" s="58"/>
    </row>
    <row r="1909" spans="1:4" ht="15.75" customHeight="1">
      <c r="A1909" s="58"/>
      <c r="B1909" s="59"/>
      <c r="C1909" s="58"/>
      <c r="D1909" s="58"/>
    </row>
    <row r="1910" spans="1:4" ht="15.75" customHeight="1">
      <c r="A1910" s="58"/>
      <c r="B1910" s="59"/>
      <c r="C1910" s="58"/>
      <c r="D1910" s="58"/>
    </row>
    <row r="1911" spans="1:4" ht="15.75" customHeight="1">
      <c r="A1911" s="58"/>
      <c r="B1911" s="59"/>
      <c r="C1911" s="58"/>
      <c r="D1911" s="58"/>
    </row>
    <row r="1912" spans="1:4" ht="15.75" customHeight="1">
      <c r="A1912" s="58"/>
      <c r="B1912" s="59"/>
      <c r="C1912" s="58"/>
      <c r="D1912" s="58"/>
    </row>
    <row r="1913" spans="1:4" ht="15.75" customHeight="1">
      <c r="A1913" s="58"/>
      <c r="B1913" s="59"/>
      <c r="C1913" s="58"/>
      <c r="D1913" s="58"/>
    </row>
    <row r="1914" spans="1:4" ht="15.75" customHeight="1">
      <c r="A1914" s="58"/>
      <c r="B1914" s="59"/>
      <c r="C1914" s="58"/>
      <c r="D1914" s="58"/>
    </row>
    <row r="1915" spans="1:4" ht="15.75" customHeight="1">
      <c r="A1915" s="58"/>
      <c r="B1915" s="59"/>
      <c r="C1915" s="58"/>
      <c r="D1915" s="58"/>
    </row>
    <row r="1916" spans="1:4" ht="15.75" customHeight="1">
      <c r="A1916" s="58"/>
      <c r="B1916" s="59"/>
      <c r="C1916" s="58"/>
      <c r="D1916" s="58"/>
    </row>
    <row r="1917" spans="1:4" ht="15.75" customHeight="1">
      <c r="A1917" s="58"/>
      <c r="B1917" s="59"/>
      <c r="C1917" s="58"/>
      <c r="D1917" s="58"/>
    </row>
    <row r="1918" spans="1:4" ht="15.75" customHeight="1">
      <c r="A1918" s="58"/>
      <c r="B1918" s="59"/>
      <c r="C1918" s="58"/>
      <c r="D1918" s="58"/>
    </row>
    <row r="1919" spans="1:4" ht="15.75" customHeight="1">
      <c r="A1919" s="58"/>
      <c r="B1919" s="59"/>
      <c r="C1919" s="58"/>
      <c r="D1919" s="58"/>
    </row>
    <row r="1920" spans="1:4" ht="15.75" customHeight="1">
      <c r="A1920" s="58"/>
      <c r="B1920" s="59"/>
      <c r="C1920" s="58"/>
      <c r="D1920" s="58"/>
    </row>
    <row r="1921" spans="1:4" ht="15.75" customHeight="1">
      <c r="A1921" s="58"/>
      <c r="B1921" s="59"/>
      <c r="C1921" s="58"/>
      <c r="D1921" s="58"/>
    </row>
    <row r="1922" spans="1:4" ht="15.75" customHeight="1">
      <c r="A1922" s="58"/>
      <c r="B1922" s="59"/>
      <c r="C1922" s="58"/>
      <c r="D1922" s="58"/>
    </row>
    <row r="1923" spans="1:4" ht="15.75" customHeight="1">
      <c r="A1923" s="58"/>
      <c r="B1923" s="59"/>
      <c r="C1923" s="58"/>
      <c r="D1923" s="58"/>
    </row>
    <row r="1924" spans="1:4" ht="15.75" customHeight="1">
      <c r="A1924" s="58"/>
      <c r="B1924" s="59"/>
      <c r="C1924" s="58"/>
      <c r="D1924" s="58"/>
    </row>
    <row r="1925" spans="1:4" ht="15.75" customHeight="1">
      <c r="A1925" s="58"/>
      <c r="B1925" s="59"/>
      <c r="C1925" s="58"/>
      <c r="D1925" s="58"/>
    </row>
    <row r="1926" spans="1:4" ht="15.75" customHeight="1">
      <c r="A1926" s="58"/>
      <c r="B1926" s="59"/>
      <c r="C1926" s="58"/>
      <c r="D1926" s="58"/>
    </row>
    <row r="1927" spans="1:4" ht="15.75" customHeight="1">
      <c r="A1927" s="58"/>
      <c r="B1927" s="59"/>
      <c r="C1927" s="58"/>
      <c r="D1927" s="58"/>
    </row>
    <row r="1928" spans="1:4" ht="15.75" customHeight="1">
      <c r="A1928" s="58"/>
      <c r="B1928" s="59"/>
      <c r="C1928" s="58"/>
      <c r="D1928" s="58"/>
    </row>
    <row r="1929" spans="1:4" ht="15.75" customHeight="1">
      <c r="A1929" s="58"/>
      <c r="B1929" s="59"/>
      <c r="C1929" s="58"/>
      <c r="D1929" s="58"/>
    </row>
    <row r="1930" spans="1:4" ht="15.75" customHeight="1">
      <c r="A1930" s="58"/>
      <c r="B1930" s="59"/>
      <c r="C1930" s="58"/>
      <c r="D1930" s="58"/>
    </row>
    <row r="1931" spans="1:4" ht="15.75" customHeight="1">
      <c r="A1931" s="58"/>
      <c r="B1931" s="59"/>
      <c r="C1931" s="58"/>
      <c r="D1931" s="58"/>
    </row>
    <row r="1932" spans="1:4" ht="15.75" customHeight="1">
      <c r="A1932" s="58"/>
      <c r="B1932" s="59"/>
      <c r="C1932" s="58"/>
      <c r="D1932" s="58"/>
    </row>
    <row r="1933" spans="1:4" ht="15.75" customHeight="1">
      <c r="A1933" s="58"/>
      <c r="B1933" s="59"/>
      <c r="C1933" s="58"/>
      <c r="D1933" s="58"/>
    </row>
    <row r="1934" spans="1:4" ht="15.75" customHeight="1">
      <c r="A1934" s="58"/>
      <c r="B1934" s="59"/>
      <c r="C1934" s="58"/>
      <c r="D1934" s="58"/>
    </row>
    <row r="1935" spans="1:4" ht="15.75" customHeight="1">
      <c r="A1935" s="58"/>
      <c r="B1935" s="59"/>
      <c r="C1935" s="58"/>
      <c r="D1935" s="58"/>
    </row>
    <row r="1936" spans="1:4" ht="15.75" customHeight="1">
      <c r="A1936" s="58"/>
      <c r="B1936" s="59"/>
      <c r="C1936" s="58"/>
      <c r="D1936" s="58"/>
    </row>
    <row r="1937" spans="1:4" ht="15.75" customHeight="1">
      <c r="A1937" s="58"/>
      <c r="B1937" s="59"/>
      <c r="C1937" s="58"/>
      <c r="D1937" s="58"/>
    </row>
    <row r="1938" spans="1:4" ht="15.75" customHeight="1">
      <c r="A1938" s="58"/>
      <c r="B1938" s="59"/>
      <c r="C1938" s="58"/>
      <c r="D1938" s="58"/>
    </row>
    <row r="1939" spans="1:4" ht="15.75" customHeight="1">
      <c r="A1939" s="58"/>
      <c r="B1939" s="59"/>
      <c r="C1939" s="58"/>
      <c r="D1939" s="58"/>
    </row>
    <row r="1940" spans="1:4" ht="15.75" customHeight="1">
      <c r="A1940" s="58"/>
      <c r="B1940" s="59"/>
      <c r="C1940" s="58"/>
      <c r="D1940" s="58"/>
    </row>
    <row r="1941" spans="1:4" ht="15.75" customHeight="1">
      <c r="A1941" s="58"/>
      <c r="B1941" s="59"/>
      <c r="C1941" s="58"/>
      <c r="D1941" s="58"/>
    </row>
    <row r="1942" spans="1:4" ht="15.75" customHeight="1">
      <c r="A1942" s="58"/>
      <c r="B1942" s="59"/>
      <c r="C1942" s="58"/>
      <c r="D1942" s="58"/>
    </row>
    <row r="1943" spans="1:4" ht="15.75" customHeight="1">
      <c r="A1943" s="58"/>
      <c r="B1943" s="59"/>
      <c r="C1943" s="58"/>
      <c r="D1943" s="58"/>
    </row>
    <row r="1944" spans="1:4" ht="15.75" customHeight="1">
      <c r="A1944" s="58"/>
      <c r="B1944" s="59"/>
      <c r="C1944" s="58"/>
      <c r="D1944" s="58"/>
    </row>
    <row r="1945" spans="1:4" ht="15.75" customHeight="1">
      <c r="A1945" s="58"/>
      <c r="B1945" s="59"/>
      <c r="C1945" s="58"/>
      <c r="D1945" s="58"/>
    </row>
    <row r="1946" spans="1:4" ht="15.75" customHeight="1">
      <c r="A1946" s="58"/>
      <c r="B1946" s="59"/>
      <c r="C1946" s="58"/>
      <c r="D1946" s="58"/>
    </row>
    <row r="1947" spans="1:4" ht="15.75" customHeight="1">
      <c r="A1947" s="58"/>
      <c r="B1947" s="59"/>
      <c r="C1947" s="58"/>
      <c r="D1947" s="58"/>
    </row>
    <row r="1948" spans="1:4" ht="15.75" customHeight="1">
      <c r="A1948" s="58"/>
      <c r="B1948" s="59"/>
      <c r="C1948" s="58"/>
      <c r="D1948" s="58"/>
    </row>
    <row r="1949" spans="1:4" ht="15.75" customHeight="1">
      <c r="A1949" s="58"/>
      <c r="B1949" s="59"/>
      <c r="C1949" s="58"/>
      <c r="D1949" s="58"/>
    </row>
    <row r="1950" spans="1:4" ht="15.75" customHeight="1">
      <c r="A1950" s="58"/>
      <c r="B1950" s="59"/>
      <c r="C1950" s="58"/>
      <c r="D1950" s="58"/>
    </row>
    <row r="1951" spans="1:4" ht="15.75" customHeight="1">
      <c r="A1951" s="58"/>
      <c r="B1951" s="59"/>
      <c r="C1951" s="58"/>
      <c r="D1951" s="58"/>
    </row>
    <row r="1952" spans="1:4" ht="15.75" customHeight="1">
      <c r="A1952" s="58"/>
      <c r="B1952" s="59"/>
      <c r="C1952" s="58"/>
      <c r="D1952" s="58"/>
    </row>
    <row r="1953" spans="1:4" ht="15.75" customHeight="1">
      <c r="A1953" s="58"/>
      <c r="B1953" s="59"/>
      <c r="C1953" s="58"/>
      <c r="D1953" s="58"/>
    </row>
    <row r="1954" spans="1:4" ht="15.75" customHeight="1">
      <c r="A1954" s="58"/>
      <c r="B1954" s="59"/>
      <c r="C1954" s="58"/>
      <c r="D1954" s="58"/>
    </row>
    <row r="1955" spans="1:4" ht="15.75" customHeight="1">
      <c r="A1955" s="58"/>
      <c r="B1955" s="59"/>
      <c r="C1955" s="58"/>
      <c r="D1955" s="58"/>
    </row>
    <row r="1956" spans="1:4" ht="15.75" customHeight="1">
      <c r="A1956" s="58"/>
      <c r="B1956" s="59"/>
      <c r="C1956" s="58"/>
      <c r="D1956" s="58"/>
    </row>
    <row r="1957" spans="1:4" ht="15.75" customHeight="1">
      <c r="A1957" s="58"/>
      <c r="B1957" s="59"/>
      <c r="C1957" s="58"/>
      <c r="D1957" s="58"/>
    </row>
    <row r="1958" spans="1:4" ht="15.75" customHeight="1">
      <c r="A1958" s="58"/>
      <c r="B1958" s="59"/>
      <c r="C1958" s="58"/>
      <c r="D1958" s="58"/>
    </row>
    <row r="1959" spans="1:4" ht="15.75" customHeight="1">
      <c r="A1959" s="58"/>
      <c r="B1959" s="59"/>
      <c r="C1959" s="58"/>
      <c r="D1959" s="58"/>
    </row>
    <row r="1960" spans="1:4" ht="15.75" customHeight="1">
      <c r="A1960" s="58"/>
      <c r="B1960" s="59"/>
      <c r="C1960" s="58"/>
      <c r="D1960" s="58"/>
    </row>
    <row r="1961" spans="1:4" ht="15.75" customHeight="1">
      <c r="A1961" s="58"/>
      <c r="B1961" s="59"/>
      <c r="C1961" s="58"/>
      <c r="D1961" s="58"/>
    </row>
    <row r="1962" spans="1:4" ht="15.75" customHeight="1">
      <c r="A1962" s="58"/>
      <c r="B1962" s="59"/>
      <c r="C1962" s="58"/>
      <c r="D1962" s="58"/>
    </row>
    <row r="1963" spans="1:4" ht="15.75" customHeight="1">
      <c r="A1963" s="58"/>
      <c r="B1963" s="59"/>
      <c r="C1963" s="58"/>
      <c r="D1963" s="58"/>
    </row>
    <row r="1964" spans="1:4" ht="15.75" customHeight="1">
      <c r="A1964" s="58"/>
      <c r="B1964" s="59"/>
      <c r="C1964" s="58"/>
      <c r="D1964" s="58"/>
    </row>
    <row r="1965" spans="1:4" ht="15.75" customHeight="1">
      <c r="A1965" s="58"/>
      <c r="B1965" s="59"/>
      <c r="C1965" s="58"/>
      <c r="D1965" s="58"/>
    </row>
    <row r="1966" spans="1:4" ht="15.75" customHeight="1">
      <c r="A1966" s="58"/>
      <c r="B1966" s="59"/>
      <c r="C1966" s="58"/>
      <c r="D1966" s="58"/>
    </row>
    <row r="1967" spans="1:4" ht="15.75" customHeight="1">
      <c r="A1967" s="58"/>
      <c r="B1967" s="59"/>
      <c r="C1967" s="58"/>
      <c r="D1967" s="58"/>
    </row>
    <row r="1968" spans="1:4" ht="15.75" customHeight="1">
      <c r="A1968" s="58"/>
      <c r="B1968" s="59"/>
      <c r="C1968" s="58"/>
      <c r="D1968" s="58"/>
    </row>
    <row r="1969" spans="1:4" ht="15.75" customHeight="1">
      <c r="A1969" s="58"/>
      <c r="B1969" s="59"/>
      <c r="C1969" s="58"/>
      <c r="D1969" s="58"/>
    </row>
    <row r="1970" spans="1:4" ht="15.75" customHeight="1">
      <c r="A1970" s="58"/>
      <c r="B1970" s="59"/>
      <c r="C1970" s="58"/>
      <c r="D1970" s="58"/>
    </row>
    <row r="1971" spans="1:4" ht="15.75" customHeight="1">
      <c r="A1971" s="58"/>
      <c r="B1971" s="59"/>
      <c r="C1971" s="58"/>
      <c r="D1971" s="58"/>
    </row>
    <row r="1972" spans="1:4" ht="15.75" customHeight="1">
      <c r="A1972" s="58"/>
      <c r="B1972" s="59"/>
      <c r="C1972" s="58"/>
      <c r="D1972" s="58"/>
    </row>
    <row r="1973" spans="1:4" ht="15.75" customHeight="1">
      <c r="A1973" s="58"/>
      <c r="B1973" s="59"/>
      <c r="C1973" s="58"/>
      <c r="D1973" s="58"/>
    </row>
    <row r="1974" spans="1:4" ht="15.75" customHeight="1">
      <c r="A1974" s="58"/>
      <c r="B1974" s="59"/>
      <c r="C1974" s="58"/>
      <c r="D1974" s="58"/>
    </row>
    <row r="1975" spans="1:4" ht="15.75" customHeight="1">
      <c r="A1975" s="58"/>
      <c r="B1975" s="59"/>
      <c r="C1975" s="58"/>
      <c r="D1975" s="58"/>
    </row>
    <row r="1976" spans="1:4" ht="15.75" customHeight="1">
      <c r="A1976" s="58"/>
      <c r="B1976" s="59"/>
      <c r="C1976" s="58"/>
      <c r="D1976" s="58"/>
    </row>
    <row r="1977" spans="1:4" ht="15.75" customHeight="1">
      <c r="A1977" s="58"/>
      <c r="B1977" s="59"/>
      <c r="C1977" s="58"/>
      <c r="D1977" s="58"/>
    </row>
    <row r="1978" spans="1:4" ht="15.75" customHeight="1">
      <c r="A1978" s="58"/>
      <c r="B1978" s="59"/>
      <c r="C1978" s="58"/>
      <c r="D1978" s="58"/>
    </row>
    <row r="1979" spans="1:4" ht="15.75" customHeight="1">
      <c r="A1979" s="58"/>
      <c r="B1979" s="59"/>
      <c r="C1979" s="58"/>
      <c r="D1979" s="58"/>
    </row>
    <row r="1980" spans="1:4" ht="15.75" customHeight="1">
      <c r="A1980" s="58"/>
      <c r="B1980" s="59"/>
      <c r="C1980" s="58"/>
      <c r="D1980" s="58"/>
    </row>
    <row r="1981" spans="1:4" ht="15.75" customHeight="1">
      <c r="A1981" s="58"/>
      <c r="B1981" s="59"/>
      <c r="C1981" s="58"/>
      <c r="D1981" s="58"/>
    </row>
    <row r="1982" spans="1:4" ht="15.75" customHeight="1">
      <c r="A1982" s="58"/>
      <c r="B1982" s="59"/>
      <c r="C1982" s="58"/>
      <c r="D1982" s="58"/>
    </row>
    <row r="1983" spans="1:4" ht="15.75" customHeight="1">
      <c r="A1983" s="58"/>
      <c r="B1983" s="59"/>
      <c r="C1983" s="58"/>
      <c r="D1983" s="58"/>
    </row>
    <row r="1984" spans="1:4" ht="15.75" customHeight="1">
      <c r="A1984" s="58"/>
      <c r="B1984" s="59"/>
      <c r="C1984" s="58"/>
      <c r="D1984" s="58"/>
    </row>
    <row r="1985" spans="1:4" ht="15.75" customHeight="1">
      <c r="A1985" s="58"/>
      <c r="B1985" s="59"/>
      <c r="C1985" s="58"/>
      <c r="D1985" s="58"/>
    </row>
    <row r="1986" spans="1:4" ht="15.75" customHeight="1">
      <c r="A1986" s="58"/>
      <c r="B1986" s="59"/>
      <c r="C1986" s="58"/>
      <c r="D1986" s="58"/>
    </row>
    <row r="1987" spans="1:4" ht="15.75" customHeight="1">
      <c r="A1987" s="58"/>
      <c r="B1987" s="59"/>
      <c r="C1987" s="58"/>
      <c r="D1987" s="58"/>
    </row>
    <row r="1988" spans="1:4" ht="15.75" customHeight="1">
      <c r="A1988" s="58"/>
      <c r="B1988" s="59"/>
      <c r="C1988" s="58"/>
      <c r="D1988" s="58"/>
    </row>
    <row r="1989" spans="1:4" ht="15.75" customHeight="1">
      <c r="A1989" s="58"/>
      <c r="B1989" s="59"/>
      <c r="C1989" s="58"/>
      <c r="D1989" s="58"/>
    </row>
    <row r="1990" spans="1:4" ht="15.75" customHeight="1">
      <c r="A1990" s="58"/>
      <c r="B1990" s="59"/>
      <c r="C1990" s="58"/>
      <c r="D1990" s="58"/>
    </row>
    <row r="1991" spans="1:4" ht="15.75" customHeight="1">
      <c r="A1991" s="58"/>
      <c r="B1991" s="59"/>
      <c r="C1991" s="58"/>
      <c r="D1991" s="58"/>
    </row>
    <row r="1992" spans="1:4" ht="15.75" customHeight="1">
      <c r="A1992" s="58"/>
      <c r="B1992" s="59"/>
      <c r="C1992" s="58"/>
      <c r="D1992" s="58"/>
    </row>
    <row r="1993" spans="1:4" ht="15.75" customHeight="1">
      <c r="A1993" s="58"/>
      <c r="B1993" s="59"/>
      <c r="C1993" s="58"/>
      <c r="D1993" s="58"/>
    </row>
    <row r="1994" spans="1:4" ht="15.75" customHeight="1">
      <c r="A1994" s="58"/>
      <c r="B1994" s="59"/>
      <c r="C1994" s="58"/>
      <c r="D1994" s="58"/>
    </row>
    <row r="1995" spans="1:4" ht="15.75" customHeight="1">
      <c r="A1995" s="58"/>
      <c r="B1995" s="59"/>
      <c r="C1995" s="58"/>
      <c r="D1995" s="58"/>
    </row>
    <row r="1996" spans="1:4" ht="15.75" customHeight="1">
      <c r="A1996" s="58"/>
      <c r="B1996" s="59"/>
      <c r="C1996" s="58"/>
      <c r="D1996" s="58"/>
    </row>
    <row r="1997" spans="1:4" ht="15.75" customHeight="1">
      <c r="A1997" s="58"/>
      <c r="B1997" s="59"/>
      <c r="C1997" s="58"/>
      <c r="D1997" s="58"/>
    </row>
    <row r="1998" spans="1:4" ht="15.75" customHeight="1">
      <c r="A1998" s="58"/>
      <c r="B1998" s="59"/>
      <c r="C1998" s="58"/>
      <c r="D1998" s="58"/>
    </row>
    <row r="1999" spans="1:4" ht="15.75" customHeight="1">
      <c r="A1999" s="58"/>
      <c r="B1999" s="59"/>
      <c r="C1999" s="58"/>
      <c r="D1999" s="58"/>
    </row>
    <row r="2000" spans="1:4" ht="15.75" customHeight="1">
      <c r="A2000" s="58"/>
      <c r="B2000" s="59"/>
      <c r="C2000" s="58"/>
      <c r="D2000" s="58"/>
    </row>
    <row r="2001" spans="1:4" ht="15.75" customHeight="1">
      <c r="A2001" s="58"/>
      <c r="B2001" s="59"/>
      <c r="C2001" s="58"/>
      <c r="D2001" s="58"/>
    </row>
    <row r="2002" spans="1:4" ht="15.75" customHeight="1">
      <c r="A2002" s="58"/>
      <c r="B2002" s="59"/>
      <c r="C2002" s="58"/>
      <c r="D2002" s="58"/>
    </row>
    <row r="2003" spans="1:4" ht="15.75" customHeight="1">
      <c r="A2003" s="58"/>
      <c r="B2003" s="59"/>
      <c r="C2003" s="58"/>
      <c r="D2003" s="58"/>
    </row>
    <row r="2004" spans="1:4" ht="15.75" customHeight="1">
      <c r="A2004" s="58"/>
      <c r="B2004" s="59"/>
      <c r="C2004" s="58"/>
      <c r="D2004" s="58"/>
    </row>
    <row r="2005" spans="1:4" ht="15.75" customHeight="1">
      <c r="A2005" s="58"/>
      <c r="B2005" s="59"/>
      <c r="C2005" s="58"/>
      <c r="D2005" s="58"/>
    </row>
    <row r="2006" spans="1:4" ht="15.75" customHeight="1">
      <c r="A2006" s="58"/>
      <c r="B2006" s="59"/>
      <c r="C2006" s="58"/>
      <c r="D2006" s="58"/>
    </row>
    <row r="2007" spans="1:4" ht="15.75" customHeight="1">
      <c r="A2007" s="58"/>
      <c r="B2007" s="59"/>
      <c r="C2007" s="58"/>
      <c r="D2007" s="58"/>
    </row>
    <row r="2008" spans="1:4" ht="15.75" customHeight="1">
      <c r="A2008" s="58"/>
      <c r="B2008" s="59"/>
      <c r="C2008" s="58"/>
      <c r="D2008" s="58"/>
    </row>
    <row r="2009" spans="1:4" ht="15.75" customHeight="1">
      <c r="A2009" s="58"/>
      <c r="B2009" s="59"/>
      <c r="C2009" s="58"/>
      <c r="D2009" s="58"/>
    </row>
    <row r="2010" spans="1:4" ht="15.75" customHeight="1">
      <c r="A2010" s="58"/>
      <c r="B2010" s="59"/>
      <c r="C2010" s="58"/>
      <c r="D2010" s="58"/>
    </row>
    <row r="2011" spans="1:4" ht="15.75" customHeight="1">
      <c r="A2011" s="58"/>
      <c r="B2011" s="59"/>
      <c r="C2011" s="58"/>
      <c r="D2011" s="58"/>
    </row>
    <row r="2012" spans="1:4" ht="15.75" customHeight="1">
      <c r="A2012" s="58"/>
      <c r="B2012" s="59"/>
      <c r="C2012" s="58"/>
      <c r="D2012" s="58"/>
    </row>
    <row r="2013" spans="1:4" ht="15.75" customHeight="1">
      <c r="A2013" s="58"/>
      <c r="B2013" s="59"/>
      <c r="C2013" s="58"/>
      <c r="D2013" s="58"/>
    </row>
    <row r="2014" spans="1:4" ht="15.75" customHeight="1">
      <c r="A2014" s="58"/>
      <c r="B2014" s="59"/>
      <c r="C2014" s="58"/>
      <c r="D2014" s="58"/>
    </row>
    <row r="2015" spans="1:4" ht="15.75" customHeight="1">
      <c r="A2015" s="58"/>
      <c r="B2015" s="59"/>
      <c r="C2015" s="58"/>
      <c r="D2015" s="58"/>
    </row>
    <row r="2016" spans="1:4" ht="15.75" customHeight="1">
      <c r="A2016" s="58"/>
      <c r="B2016" s="59"/>
      <c r="C2016" s="58"/>
      <c r="D2016" s="58"/>
    </row>
    <row r="2017" spans="1:4" ht="15.75" customHeight="1">
      <c r="A2017" s="58"/>
      <c r="B2017" s="59"/>
      <c r="C2017" s="58"/>
      <c r="D2017" s="58"/>
    </row>
    <row r="2018" spans="1:4" ht="15.75" customHeight="1">
      <c r="A2018" s="58"/>
      <c r="B2018" s="59"/>
      <c r="C2018" s="58"/>
      <c r="D2018" s="58"/>
    </row>
    <row r="2019" spans="1:4" ht="15.75" customHeight="1">
      <c r="A2019" s="58"/>
      <c r="B2019" s="59"/>
      <c r="C2019" s="58"/>
      <c r="D2019" s="58"/>
    </row>
    <row r="2020" spans="1:4" ht="15.75" customHeight="1">
      <c r="A2020" s="58"/>
      <c r="B2020" s="59"/>
      <c r="C2020" s="58"/>
      <c r="D2020" s="58"/>
    </row>
    <row r="2021" spans="1:4" ht="15.75" customHeight="1">
      <c r="A2021" s="58"/>
      <c r="B2021" s="59"/>
      <c r="C2021" s="58"/>
      <c r="D2021" s="58"/>
    </row>
    <row r="2022" spans="1:4" ht="15.75" customHeight="1">
      <c r="A2022" s="58"/>
      <c r="B2022" s="59"/>
      <c r="C2022" s="58"/>
      <c r="D2022" s="58"/>
    </row>
    <row r="2023" spans="1:4" ht="15.75" customHeight="1">
      <c r="A2023" s="58"/>
      <c r="B2023" s="59"/>
      <c r="C2023" s="58"/>
      <c r="D2023" s="58"/>
    </row>
    <row r="2024" spans="1:4" ht="15.75" customHeight="1">
      <c r="A2024" s="58"/>
      <c r="B2024" s="59"/>
      <c r="C2024" s="58"/>
      <c r="D2024" s="58"/>
    </row>
    <row r="2025" spans="1:4" ht="15.75" customHeight="1">
      <c r="A2025" s="58"/>
      <c r="B2025" s="59"/>
      <c r="C2025" s="58"/>
      <c r="D2025" s="58"/>
    </row>
    <row r="2026" spans="1:4" ht="15.75" customHeight="1">
      <c r="A2026" s="58"/>
      <c r="B2026" s="59"/>
      <c r="C2026" s="58"/>
      <c r="D2026" s="58"/>
    </row>
    <row r="2027" spans="1:4" ht="15.75" customHeight="1">
      <c r="A2027" s="58"/>
      <c r="B2027" s="59"/>
      <c r="C2027" s="58"/>
      <c r="D2027" s="58"/>
    </row>
    <row r="2028" spans="1:4" ht="15.75" customHeight="1">
      <c r="A2028" s="58"/>
      <c r="B2028" s="59"/>
      <c r="C2028" s="58"/>
      <c r="D2028" s="58"/>
    </row>
    <row r="2029" spans="1:4" ht="15.75" customHeight="1">
      <c r="A2029" s="58"/>
      <c r="B2029" s="59"/>
      <c r="C2029" s="58"/>
      <c r="D2029" s="58"/>
    </row>
    <row r="2030" spans="1:4" ht="15.75" customHeight="1">
      <c r="A2030" s="58"/>
      <c r="B2030" s="59"/>
      <c r="C2030" s="58"/>
      <c r="D2030" s="58"/>
    </row>
    <row r="2031" spans="1:4" ht="15.75" customHeight="1">
      <c r="A2031" s="58"/>
      <c r="B2031" s="59"/>
      <c r="C2031" s="58"/>
      <c r="D2031" s="58"/>
    </row>
    <row r="2032" spans="1:4" ht="15.75" customHeight="1">
      <c r="A2032" s="58"/>
      <c r="B2032" s="59"/>
      <c r="C2032" s="58"/>
      <c r="D2032" s="58"/>
    </row>
    <row r="2033" spans="1:4" ht="15.75" customHeight="1">
      <c r="A2033" s="58"/>
      <c r="B2033" s="59"/>
      <c r="C2033" s="58"/>
      <c r="D2033" s="58"/>
    </row>
    <row r="2034" spans="1:4" ht="15.75" customHeight="1">
      <c r="A2034" s="58"/>
      <c r="B2034" s="59"/>
      <c r="C2034" s="58"/>
      <c r="D2034" s="58"/>
    </row>
    <row r="2035" spans="1:4" ht="15.75" customHeight="1">
      <c r="A2035" s="58"/>
      <c r="B2035" s="59"/>
      <c r="C2035" s="58"/>
      <c r="D2035" s="58"/>
    </row>
    <row r="2036" spans="1:4" ht="15.75" customHeight="1">
      <c r="A2036" s="58"/>
      <c r="B2036" s="59"/>
      <c r="C2036" s="58"/>
      <c r="D2036" s="58"/>
    </row>
    <row r="2037" spans="1:4" ht="15.75" customHeight="1">
      <c r="A2037" s="58"/>
      <c r="B2037" s="59"/>
      <c r="C2037" s="58"/>
      <c r="D2037" s="58"/>
    </row>
    <row r="2038" spans="1:4" ht="15.75" customHeight="1">
      <c r="A2038" s="58"/>
      <c r="B2038" s="59"/>
      <c r="C2038" s="58"/>
      <c r="D2038" s="58"/>
    </row>
    <row r="2039" spans="1:4" ht="15.75" customHeight="1">
      <c r="A2039" s="58"/>
      <c r="B2039" s="59"/>
      <c r="C2039" s="58"/>
      <c r="D2039" s="58"/>
    </row>
    <row r="2040" spans="1:4" ht="15.75" customHeight="1">
      <c r="A2040" s="58"/>
      <c r="B2040" s="59"/>
      <c r="C2040" s="58"/>
      <c r="D2040" s="58"/>
    </row>
    <row r="2041" spans="1:4" ht="15.75" customHeight="1">
      <c r="A2041" s="58"/>
      <c r="B2041" s="59"/>
      <c r="C2041" s="58"/>
      <c r="D2041" s="58"/>
    </row>
    <row r="2042" spans="1:4" ht="15.75" customHeight="1">
      <c r="A2042" s="58"/>
      <c r="B2042" s="59"/>
      <c r="C2042" s="58"/>
      <c r="D2042" s="58"/>
    </row>
    <row r="2043" spans="1:4" ht="15.75" customHeight="1">
      <c r="A2043" s="58"/>
      <c r="B2043" s="59"/>
      <c r="C2043" s="58"/>
      <c r="D2043" s="58"/>
    </row>
    <row r="2044" spans="1:4" ht="15.75" customHeight="1">
      <c r="A2044" s="58"/>
      <c r="B2044" s="59"/>
      <c r="C2044" s="58"/>
      <c r="D2044" s="58"/>
    </row>
    <row r="2045" spans="1:4" ht="15.75" customHeight="1">
      <c r="A2045" s="58"/>
      <c r="B2045" s="59"/>
      <c r="C2045" s="58"/>
      <c r="D2045" s="58"/>
    </row>
    <row r="2046" spans="1:4" ht="15.75" customHeight="1">
      <c r="A2046" s="58"/>
      <c r="B2046" s="59"/>
      <c r="C2046" s="58"/>
      <c r="D2046" s="58"/>
    </row>
    <row r="2047" spans="1:4" ht="15.75" customHeight="1">
      <c r="A2047" s="58"/>
      <c r="B2047" s="59"/>
      <c r="C2047" s="58"/>
      <c r="D2047" s="58"/>
    </row>
    <row r="2048" spans="1:4" ht="15.75" customHeight="1">
      <c r="A2048" s="58"/>
      <c r="B2048" s="59"/>
      <c r="C2048" s="58"/>
      <c r="D2048" s="58"/>
    </row>
    <row r="2049" spans="1:4" ht="15.75" customHeight="1">
      <c r="A2049" s="58"/>
      <c r="B2049" s="59"/>
      <c r="C2049" s="58"/>
      <c r="D2049" s="58"/>
    </row>
    <row r="2050" spans="1:4" ht="15.75" customHeight="1">
      <c r="A2050" s="58"/>
      <c r="B2050" s="59"/>
      <c r="C2050" s="58"/>
      <c r="D2050" s="58"/>
    </row>
    <row r="2051" spans="1:4" ht="15.75" customHeight="1">
      <c r="A2051" s="58"/>
      <c r="B2051" s="59"/>
      <c r="C2051" s="58"/>
      <c r="D2051" s="58"/>
    </row>
    <row r="2052" spans="1:4" ht="15.75" customHeight="1">
      <c r="A2052" s="58"/>
      <c r="B2052" s="59"/>
      <c r="C2052" s="58"/>
      <c r="D2052" s="58"/>
    </row>
    <row r="2053" spans="1:4" ht="15.75" customHeight="1">
      <c r="A2053" s="58"/>
      <c r="B2053" s="59"/>
      <c r="C2053" s="58"/>
      <c r="D2053" s="58"/>
    </row>
    <row r="2054" spans="1:4" ht="15.75" customHeight="1">
      <c r="A2054" s="58"/>
      <c r="B2054" s="59"/>
      <c r="C2054" s="58"/>
      <c r="D2054" s="58"/>
    </row>
    <row r="2055" spans="1:4" ht="15.75" customHeight="1">
      <c r="A2055" s="58"/>
      <c r="B2055" s="59"/>
      <c r="C2055" s="58"/>
      <c r="D2055" s="58"/>
    </row>
    <row r="2056" spans="1:4" ht="15.75" customHeight="1">
      <c r="A2056" s="58"/>
      <c r="B2056" s="59"/>
      <c r="C2056" s="58"/>
      <c r="D2056" s="58"/>
    </row>
    <row r="2057" spans="1:4" ht="15.75" customHeight="1">
      <c r="A2057" s="58"/>
      <c r="B2057" s="59"/>
      <c r="C2057" s="58"/>
      <c r="D2057" s="58"/>
    </row>
    <row r="2058" spans="1:4" ht="15.75" customHeight="1">
      <c r="A2058" s="58"/>
      <c r="B2058" s="59"/>
      <c r="C2058" s="58"/>
      <c r="D2058" s="58"/>
    </row>
    <row r="2059" spans="1:4" ht="15.75" customHeight="1">
      <c r="A2059" s="58"/>
      <c r="B2059" s="59"/>
      <c r="C2059" s="58"/>
      <c r="D2059" s="58"/>
    </row>
    <row r="2060" spans="1:4" ht="15.75" customHeight="1">
      <c r="A2060" s="58"/>
      <c r="B2060" s="59"/>
      <c r="C2060" s="58"/>
      <c r="D2060" s="58"/>
    </row>
    <row r="2061" spans="1:4" ht="15.75" customHeight="1">
      <c r="A2061" s="58"/>
      <c r="B2061" s="59"/>
      <c r="C2061" s="58"/>
      <c r="D2061" s="58"/>
    </row>
    <row r="2062" spans="1:4" ht="15.75" customHeight="1">
      <c r="A2062" s="58"/>
      <c r="B2062" s="59"/>
      <c r="C2062" s="58"/>
      <c r="D2062" s="58"/>
    </row>
    <row r="2063" spans="1:4" ht="15.75" customHeight="1">
      <c r="A2063" s="58"/>
      <c r="B2063" s="59"/>
      <c r="C2063" s="58"/>
      <c r="D2063" s="58"/>
    </row>
    <row r="2064" spans="1:4" ht="15.75" customHeight="1">
      <c r="A2064" s="58"/>
      <c r="B2064" s="59"/>
      <c r="C2064" s="58"/>
      <c r="D2064" s="58"/>
    </row>
    <row r="2065" spans="1:4" ht="15.75" customHeight="1">
      <c r="A2065" s="58"/>
      <c r="B2065" s="59"/>
      <c r="C2065" s="58"/>
      <c r="D2065" s="58"/>
    </row>
    <row r="2066" spans="1:4" ht="15.75" customHeight="1">
      <c r="A2066" s="58"/>
      <c r="B2066" s="59"/>
      <c r="C2066" s="58"/>
      <c r="D2066" s="58"/>
    </row>
    <row r="2067" spans="1:4" ht="15.75" customHeight="1">
      <c r="A2067" s="58"/>
      <c r="B2067" s="59"/>
      <c r="C2067" s="58"/>
      <c r="D2067" s="58"/>
    </row>
    <row r="2068" spans="1:4" ht="15.75" customHeight="1">
      <c r="A2068" s="58"/>
      <c r="B2068" s="59"/>
      <c r="C2068" s="58"/>
      <c r="D2068" s="58"/>
    </row>
    <row r="2069" spans="1:4" ht="15.75" customHeight="1">
      <c r="A2069" s="58"/>
      <c r="B2069" s="59"/>
      <c r="C2069" s="58"/>
      <c r="D2069" s="58"/>
    </row>
    <row r="2070" spans="1:4" ht="15.75" customHeight="1">
      <c r="A2070" s="58"/>
      <c r="B2070" s="59"/>
      <c r="C2070" s="58"/>
      <c r="D2070" s="58"/>
    </row>
    <row r="2071" spans="1:4" ht="15.75" customHeight="1">
      <c r="A2071" s="58"/>
      <c r="B2071" s="59"/>
      <c r="C2071" s="58"/>
      <c r="D2071" s="58"/>
    </row>
    <row r="2072" spans="1:4" ht="15.75" customHeight="1">
      <c r="A2072" s="58"/>
      <c r="B2072" s="59"/>
      <c r="C2072" s="58"/>
      <c r="D2072" s="58"/>
    </row>
    <row r="2073" spans="1:4" ht="15.75" customHeight="1">
      <c r="A2073" s="58"/>
      <c r="B2073" s="59"/>
      <c r="C2073" s="58"/>
      <c r="D2073" s="58"/>
    </row>
    <row r="2074" spans="1:4" ht="15.75" customHeight="1">
      <c r="A2074" s="58"/>
      <c r="B2074" s="59"/>
      <c r="C2074" s="58"/>
      <c r="D2074" s="58"/>
    </row>
    <row r="2075" spans="1:4" ht="15.75" customHeight="1">
      <c r="A2075" s="58"/>
      <c r="B2075" s="59"/>
      <c r="C2075" s="58"/>
      <c r="D2075" s="58"/>
    </row>
    <row r="2076" spans="1:4" ht="15.75" customHeight="1">
      <c r="A2076" s="58"/>
      <c r="B2076" s="59"/>
      <c r="C2076" s="58"/>
      <c r="D2076" s="58"/>
    </row>
    <row r="2077" spans="1:4" ht="15.75" customHeight="1">
      <c r="A2077" s="58"/>
      <c r="B2077" s="59"/>
      <c r="C2077" s="58"/>
      <c r="D2077" s="58"/>
    </row>
    <row r="2078" spans="1:4" ht="15.75" customHeight="1">
      <c r="A2078" s="58"/>
      <c r="B2078" s="59"/>
      <c r="C2078" s="58"/>
      <c r="D2078" s="58"/>
    </row>
    <row r="2079" spans="1:4" ht="15.75" customHeight="1">
      <c r="A2079" s="58"/>
      <c r="B2079" s="59"/>
      <c r="C2079" s="58"/>
      <c r="D2079" s="58"/>
    </row>
    <row r="2080" spans="1:4" ht="15.75" customHeight="1">
      <c r="A2080" s="58"/>
      <c r="B2080" s="59"/>
      <c r="C2080" s="58"/>
      <c r="D2080" s="58"/>
    </row>
    <row r="2081" spans="1:4" ht="15.75" customHeight="1">
      <c r="A2081" s="58"/>
      <c r="B2081" s="59"/>
      <c r="C2081" s="58"/>
      <c r="D2081" s="58"/>
    </row>
    <row r="2082" spans="1:4" ht="15.75" customHeight="1">
      <c r="A2082" s="58"/>
      <c r="B2082" s="59"/>
      <c r="C2082" s="58"/>
      <c r="D2082" s="58"/>
    </row>
    <row r="2083" spans="1:4" ht="15.75" customHeight="1">
      <c r="A2083" s="58"/>
      <c r="B2083" s="59"/>
      <c r="C2083" s="58"/>
      <c r="D2083" s="58"/>
    </row>
    <row r="2084" spans="1:4" ht="15.75" customHeight="1">
      <c r="A2084" s="58"/>
      <c r="B2084" s="59"/>
      <c r="C2084" s="58"/>
      <c r="D2084" s="58"/>
    </row>
    <row r="2085" spans="1:4" ht="15.75" customHeight="1">
      <c r="A2085" s="58"/>
      <c r="B2085" s="59"/>
      <c r="C2085" s="58"/>
      <c r="D2085" s="58"/>
    </row>
    <row r="2086" spans="1:4" ht="15.75" customHeight="1">
      <c r="A2086" s="58"/>
      <c r="B2086" s="59"/>
      <c r="C2086" s="58"/>
      <c r="D2086" s="58"/>
    </row>
    <row r="2087" spans="1:4" ht="15.75" customHeight="1">
      <c r="A2087" s="58"/>
      <c r="B2087" s="59"/>
      <c r="C2087" s="58"/>
      <c r="D2087" s="58"/>
    </row>
    <row r="2088" spans="1:4" ht="15.75" customHeight="1">
      <c r="A2088" s="58"/>
      <c r="B2088" s="59"/>
      <c r="C2088" s="58"/>
      <c r="D2088" s="58"/>
    </row>
    <row r="2089" spans="1:4" ht="15.75" customHeight="1">
      <c r="A2089" s="58"/>
      <c r="B2089" s="59"/>
      <c r="C2089" s="58"/>
      <c r="D2089" s="58"/>
    </row>
    <row r="2090" spans="1:4" ht="15.75" customHeight="1">
      <c r="A2090" s="58"/>
      <c r="B2090" s="59"/>
      <c r="C2090" s="58"/>
      <c r="D2090" s="58"/>
    </row>
    <row r="2091" spans="1:4" ht="15.75" customHeight="1">
      <c r="A2091" s="58"/>
      <c r="B2091" s="59"/>
      <c r="C2091" s="58"/>
      <c r="D2091" s="58"/>
    </row>
    <row r="2092" spans="1:4" ht="15.75" customHeight="1">
      <c r="A2092" s="58"/>
      <c r="B2092" s="59"/>
      <c r="C2092" s="58"/>
      <c r="D2092" s="58"/>
    </row>
    <row r="2093" spans="1:4" ht="15.75" customHeight="1">
      <c r="A2093" s="58"/>
      <c r="B2093" s="59"/>
      <c r="C2093" s="58"/>
      <c r="D2093" s="58"/>
    </row>
    <row r="2094" spans="1:4" ht="15.75" customHeight="1">
      <c r="A2094" s="58"/>
      <c r="B2094" s="59"/>
      <c r="C2094" s="58"/>
      <c r="D2094" s="58"/>
    </row>
    <row r="2095" spans="1:4" ht="15.75" customHeight="1">
      <c r="A2095" s="58"/>
      <c r="B2095" s="59"/>
      <c r="C2095" s="58"/>
      <c r="D2095" s="58"/>
    </row>
    <row r="2096" spans="1:4" ht="15.75" customHeight="1">
      <c r="A2096" s="58"/>
      <c r="B2096" s="59"/>
      <c r="C2096" s="58"/>
      <c r="D2096" s="58"/>
    </row>
    <row r="2097" spans="1:4" ht="15.75" customHeight="1">
      <c r="A2097" s="58"/>
      <c r="B2097" s="59"/>
      <c r="C2097" s="58"/>
      <c r="D2097" s="58"/>
    </row>
    <row r="2098" spans="1:4" ht="15.75" customHeight="1">
      <c r="A2098" s="58"/>
      <c r="B2098" s="59"/>
      <c r="C2098" s="58"/>
      <c r="D2098" s="58"/>
    </row>
    <row r="2099" spans="1:4" ht="15.75" customHeight="1">
      <c r="A2099" s="58"/>
      <c r="B2099" s="59"/>
      <c r="C2099" s="58"/>
      <c r="D2099" s="58"/>
    </row>
    <row r="2100" spans="1:4" ht="15.75" customHeight="1">
      <c r="A2100" s="58"/>
      <c r="B2100" s="59"/>
      <c r="C2100" s="58"/>
      <c r="D2100" s="58"/>
    </row>
    <row r="2101" spans="1:4" ht="15.75" customHeight="1">
      <c r="A2101" s="58"/>
      <c r="B2101" s="59"/>
      <c r="C2101" s="58"/>
      <c r="D2101" s="58"/>
    </row>
    <row r="2102" spans="1:4" ht="15.75" customHeight="1">
      <c r="A2102" s="58"/>
      <c r="B2102" s="59"/>
      <c r="C2102" s="58"/>
      <c r="D2102" s="58"/>
    </row>
    <row r="2103" spans="1:4" ht="15.75" customHeight="1">
      <c r="A2103" s="58"/>
      <c r="B2103" s="59"/>
      <c r="C2103" s="58"/>
      <c r="D2103" s="58"/>
    </row>
    <row r="2104" spans="1:4" ht="15.75" customHeight="1">
      <c r="A2104" s="58"/>
      <c r="B2104" s="59"/>
      <c r="C2104" s="58"/>
      <c r="D2104" s="58"/>
    </row>
    <row r="2105" spans="1:4" ht="15.75" customHeight="1">
      <c r="A2105" s="58"/>
      <c r="B2105" s="59"/>
      <c r="C2105" s="58"/>
      <c r="D2105" s="58"/>
    </row>
    <row r="2106" spans="1:4" ht="15.75" customHeight="1">
      <c r="A2106" s="58"/>
      <c r="B2106" s="59"/>
      <c r="C2106" s="58"/>
      <c r="D2106" s="58"/>
    </row>
    <row r="2107" spans="1:4" ht="15.75" customHeight="1">
      <c r="A2107" s="58"/>
      <c r="B2107" s="59"/>
      <c r="C2107" s="58"/>
      <c r="D2107" s="58"/>
    </row>
    <row r="2108" spans="1:4" ht="15.75" customHeight="1">
      <c r="A2108" s="58"/>
      <c r="B2108" s="59"/>
      <c r="C2108" s="58"/>
      <c r="D2108" s="58"/>
    </row>
    <row r="2109" spans="1:4" ht="15.75" customHeight="1">
      <c r="A2109" s="58"/>
      <c r="B2109" s="59"/>
      <c r="C2109" s="58"/>
      <c r="D2109" s="58"/>
    </row>
    <row r="2110" spans="1:4" ht="15.75" customHeight="1">
      <c r="A2110" s="58"/>
      <c r="B2110" s="59"/>
      <c r="C2110" s="58"/>
      <c r="D2110" s="58"/>
    </row>
    <row r="2111" spans="1:4" ht="15.75" customHeight="1">
      <c r="A2111" s="58"/>
      <c r="B2111" s="59"/>
      <c r="C2111" s="58"/>
      <c r="D2111" s="58"/>
    </row>
    <row r="2112" spans="1:4" ht="15.75" customHeight="1">
      <c r="A2112" s="58"/>
      <c r="B2112" s="59"/>
      <c r="C2112" s="58"/>
      <c r="D2112" s="58"/>
    </row>
    <row r="2113" spans="1:4" ht="15.75" customHeight="1">
      <c r="A2113" s="58"/>
      <c r="B2113" s="59"/>
      <c r="C2113" s="58"/>
      <c r="D2113" s="58"/>
    </row>
    <row r="2114" spans="1:4" ht="15.75" customHeight="1">
      <c r="A2114" s="58"/>
      <c r="B2114" s="59"/>
      <c r="C2114" s="58"/>
      <c r="D2114" s="58"/>
    </row>
    <row r="2115" spans="1:4" ht="15.75" customHeight="1">
      <c r="A2115" s="58"/>
      <c r="B2115" s="59"/>
      <c r="C2115" s="58"/>
      <c r="D2115" s="58"/>
    </row>
    <row r="2116" spans="1:4" ht="15.75" customHeight="1">
      <c r="A2116" s="58"/>
      <c r="B2116" s="59"/>
      <c r="C2116" s="58"/>
      <c r="D2116" s="58"/>
    </row>
    <row r="2117" spans="1:4" ht="15.75" customHeight="1">
      <c r="A2117" s="58"/>
      <c r="B2117" s="59"/>
      <c r="C2117" s="58"/>
      <c r="D2117" s="58"/>
    </row>
    <row r="2118" spans="1:4" ht="15.75" customHeight="1">
      <c r="A2118" s="58"/>
      <c r="B2118" s="59"/>
      <c r="C2118" s="58"/>
      <c r="D2118" s="58"/>
    </row>
    <row r="2119" spans="1:4" ht="15.75" customHeight="1">
      <c r="A2119" s="58"/>
      <c r="B2119" s="59"/>
      <c r="C2119" s="58"/>
      <c r="D2119" s="58"/>
    </row>
    <row r="2120" spans="1:4" ht="15.75" customHeight="1">
      <c r="A2120" s="58"/>
      <c r="B2120" s="59"/>
      <c r="C2120" s="58"/>
      <c r="D2120" s="58"/>
    </row>
    <row r="2121" spans="1:4" ht="15.75" customHeight="1">
      <c r="A2121" s="58"/>
      <c r="B2121" s="59"/>
      <c r="C2121" s="58"/>
      <c r="D2121" s="58"/>
    </row>
    <row r="2122" spans="1:4" ht="15.75" customHeight="1">
      <c r="A2122" s="58"/>
      <c r="B2122" s="59"/>
      <c r="C2122" s="58"/>
      <c r="D2122" s="58"/>
    </row>
    <row r="2123" spans="1:4" ht="15.75" customHeight="1">
      <c r="A2123" s="58"/>
      <c r="B2123" s="59"/>
      <c r="C2123" s="58"/>
      <c r="D2123" s="58"/>
    </row>
    <row r="2124" spans="1:4" ht="15.75" customHeight="1">
      <c r="A2124" s="58"/>
      <c r="B2124" s="59"/>
      <c r="C2124" s="58"/>
      <c r="D2124" s="58"/>
    </row>
    <row r="2125" spans="1:4" ht="15.75" customHeight="1">
      <c r="A2125" s="58"/>
      <c r="B2125" s="59"/>
      <c r="C2125" s="58"/>
      <c r="D2125" s="58"/>
    </row>
    <row r="2126" spans="1:4" ht="15.75" customHeight="1">
      <c r="A2126" s="58"/>
      <c r="B2126" s="59"/>
      <c r="C2126" s="58"/>
      <c r="D2126" s="58"/>
    </row>
    <row r="2127" spans="1:4" ht="15.75" customHeight="1">
      <c r="A2127" s="58"/>
      <c r="B2127" s="59"/>
      <c r="C2127" s="58"/>
      <c r="D2127" s="58"/>
    </row>
    <row r="2128" spans="1:4" ht="15.75" customHeight="1">
      <c r="A2128" s="58"/>
      <c r="B2128" s="59"/>
      <c r="C2128" s="58"/>
      <c r="D2128" s="58"/>
    </row>
    <row r="2129" spans="1:4" ht="15.75" customHeight="1">
      <c r="A2129" s="58"/>
      <c r="B2129" s="59"/>
      <c r="C2129" s="58"/>
      <c r="D2129" s="58"/>
    </row>
    <row r="2130" spans="1:4" ht="15.75" customHeight="1">
      <c r="A2130" s="58"/>
      <c r="B2130" s="59"/>
      <c r="C2130" s="58"/>
      <c r="D2130" s="58"/>
    </row>
    <row r="2131" spans="1:4" ht="15.75" customHeight="1">
      <c r="A2131" s="58"/>
      <c r="B2131" s="59"/>
      <c r="C2131" s="58"/>
      <c r="D2131" s="58"/>
    </row>
    <row r="2132" spans="1:4" ht="15.75" customHeight="1">
      <c r="A2132" s="58"/>
      <c r="B2132" s="59"/>
      <c r="C2132" s="58"/>
      <c r="D2132" s="58"/>
    </row>
    <row r="2133" spans="1:4" ht="15.75" customHeight="1">
      <c r="A2133" s="58"/>
      <c r="B2133" s="59"/>
      <c r="C2133" s="58"/>
      <c r="D2133" s="58"/>
    </row>
    <row r="2134" spans="1:4" ht="15.75" customHeight="1">
      <c r="A2134" s="58"/>
      <c r="B2134" s="59"/>
      <c r="C2134" s="58"/>
      <c r="D2134" s="58"/>
    </row>
    <row r="2135" spans="1:4" ht="15.75" customHeight="1">
      <c r="A2135" s="58"/>
      <c r="B2135" s="59"/>
      <c r="C2135" s="58"/>
      <c r="D2135" s="58"/>
    </row>
    <row r="2136" spans="1:4" ht="15.75" customHeight="1">
      <c r="A2136" s="58"/>
      <c r="B2136" s="59"/>
      <c r="C2136" s="58"/>
      <c r="D2136" s="58"/>
    </row>
    <row r="2137" spans="1:4" ht="15.75" customHeight="1">
      <c r="A2137" s="58"/>
      <c r="B2137" s="59"/>
      <c r="C2137" s="58"/>
      <c r="D2137" s="58"/>
    </row>
    <row r="2138" spans="1:4" ht="15.75" customHeight="1">
      <c r="A2138" s="58"/>
      <c r="B2138" s="59"/>
      <c r="C2138" s="58"/>
      <c r="D2138" s="58"/>
    </row>
    <row r="2139" spans="1:4" ht="15.75" customHeight="1">
      <c r="A2139" s="58"/>
      <c r="B2139" s="59"/>
      <c r="C2139" s="58"/>
      <c r="D2139" s="58"/>
    </row>
    <row r="2140" spans="1:4" ht="15.75" customHeight="1">
      <c r="A2140" s="58"/>
      <c r="B2140" s="59"/>
      <c r="C2140" s="58"/>
      <c r="D2140" s="58"/>
    </row>
    <row r="2141" spans="1:4" ht="15.75" customHeight="1">
      <c r="A2141" s="58"/>
      <c r="B2141" s="59"/>
      <c r="C2141" s="58"/>
      <c r="D2141" s="58"/>
    </row>
    <row r="2142" spans="1:4" ht="15.75" customHeight="1">
      <c r="A2142" s="58"/>
      <c r="B2142" s="59"/>
      <c r="C2142" s="58"/>
      <c r="D2142" s="58"/>
    </row>
    <row r="2143" spans="1:4" ht="15.75" customHeight="1">
      <c r="A2143" s="58"/>
      <c r="B2143" s="59"/>
      <c r="C2143" s="58"/>
      <c r="D2143" s="58"/>
    </row>
    <row r="2144" spans="1:4" ht="15.75" customHeight="1">
      <c r="A2144" s="58"/>
      <c r="B2144" s="59"/>
      <c r="C2144" s="58"/>
      <c r="D2144" s="58"/>
    </row>
    <row r="2145" spans="1:4" ht="15.75" customHeight="1">
      <c r="A2145" s="58"/>
      <c r="B2145" s="59"/>
      <c r="C2145" s="58"/>
      <c r="D2145" s="58"/>
    </row>
    <row r="2146" spans="1:4" ht="15.75" customHeight="1">
      <c r="A2146" s="58"/>
      <c r="B2146" s="59"/>
      <c r="C2146" s="58"/>
      <c r="D2146" s="58"/>
    </row>
    <row r="2147" spans="1:4" ht="15.75" customHeight="1">
      <c r="A2147" s="58"/>
      <c r="B2147" s="59"/>
      <c r="C2147" s="58"/>
      <c r="D2147" s="58"/>
    </row>
    <row r="2148" spans="1:4" ht="15.75" customHeight="1">
      <c r="A2148" s="58"/>
      <c r="B2148" s="59"/>
      <c r="C2148" s="58"/>
      <c r="D2148" s="58"/>
    </row>
    <row r="2149" spans="1:4" ht="15.75" customHeight="1">
      <c r="A2149" s="58"/>
      <c r="B2149" s="59"/>
      <c r="C2149" s="58"/>
      <c r="D2149" s="58"/>
    </row>
    <row r="2150" spans="1:4" ht="15.75" customHeight="1">
      <c r="A2150" s="58"/>
      <c r="B2150" s="59"/>
      <c r="C2150" s="58"/>
      <c r="D2150" s="58"/>
    </row>
    <row r="2151" spans="1:4" ht="15.75" customHeight="1">
      <c r="A2151" s="58"/>
      <c r="B2151" s="59"/>
      <c r="C2151" s="58"/>
      <c r="D2151" s="58"/>
    </row>
    <row r="2152" spans="1:4" ht="15.75" customHeight="1">
      <c r="A2152" s="58"/>
      <c r="B2152" s="59"/>
      <c r="C2152" s="58"/>
      <c r="D2152" s="58"/>
    </row>
    <row r="2153" spans="1:4" ht="15.75" customHeight="1">
      <c r="A2153" s="58"/>
      <c r="B2153" s="59"/>
      <c r="C2153" s="58"/>
      <c r="D2153" s="58"/>
    </row>
    <row r="2154" spans="1:4" ht="15.75" customHeight="1">
      <c r="A2154" s="58"/>
      <c r="B2154" s="59"/>
      <c r="C2154" s="58"/>
      <c r="D2154" s="58"/>
    </row>
    <row r="2155" spans="1:4" ht="15.75" customHeight="1">
      <c r="A2155" s="58"/>
      <c r="B2155" s="59"/>
      <c r="C2155" s="58"/>
      <c r="D2155" s="58"/>
    </row>
    <row r="2156" spans="1:4" ht="15.75" customHeight="1">
      <c r="A2156" s="58"/>
      <c r="B2156" s="59"/>
      <c r="C2156" s="58"/>
      <c r="D2156" s="58"/>
    </row>
    <row r="2157" spans="1:4" ht="15.75" customHeight="1">
      <c r="A2157" s="58"/>
      <c r="B2157" s="59"/>
      <c r="C2157" s="58"/>
      <c r="D2157" s="58"/>
    </row>
    <row r="2158" spans="1:4" ht="15.75" customHeight="1">
      <c r="A2158" s="58"/>
      <c r="B2158" s="59"/>
      <c r="C2158" s="58"/>
      <c r="D2158" s="58"/>
    </row>
    <row r="2159" spans="1:4" ht="15.75" customHeight="1">
      <c r="A2159" s="58"/>
      <c r="B2159" s="59"/>
      <c r="C2159" s="58"/>
      <c r="D2159" s="58"/>
    </row>
    <row r="2160" spans="1:4" ht="15.75" customHeight="1">
      <c r="A2160" s="58"/>
      <c r="B2160" s="59"/>
      <c r="C2160" s="58"/>
      <c r="D2160" s="58"/>
    </row>
    <row r="2161" spans="1:4" ht="15.75" customHeight="1">
      <c r="A2161" s="58"/>
      <c r="B2161" s="59"/>
      <c r="C2161" s="58"/>
      <c r="D2161" s="58"/>
    </row>
    <row r="2162" spans="1:4" ht="15.75" customHeight="1">
      <c r="A2162" s="58"/>
      <c r="B2162" s="59"/>
      <c r="C2162" s="58"/>
      <c r="D2162" s="58"/>
    </row>
    <row r="2163" spans="1:4" ht="15.75" customHeight="1">
      <c r="A2163" s="58"/>
      <c r="B2163" s="59"/>
      <c r="C2163" s="58"/>
      <c r="D2163" s="58"/>
    </row>
    <row r="2164" spans="1:4" ht="15.75" customHeight="1">
      <c r="A2164" s="58"/>
      <c r="B2164" s="59"/>
      <c r="C2164" s="58"/>
      <c r="D2164" s="58"/>
    </row>
    <row r="2165" spans="1:4" ht="15.75" customHeight="1">
      <c r="A2165" s="58"/>
      <c r="B2165" s="59"/>
      <c r="C2165" s="58"/>
      <c r="D2165" s="58"/>
    </row>
    <row r="2166" spans="1:4" ht="15.75" customHeight="1">
      <c r="A2166" s="58"/>
      <c r="B2166" s="59"/>
      <c r="C2166" s="58"/>
      <c r="D2166" s="58"/>
    </row>
    <row r="2167" spans="1:4" ht="15.75" customHeight="1">
      <c r="A2167" s="58"/>
      <c r="B2167" s="59"/>
      <c r="C2167" s="58"/>
      <c r="D2167" s="58"/>
    </row>
    <row r="2168" spans="1:4" ht="15.75" customHeight="1">
      <c r="A2168" s="58"/>
      <c r="B2168" s="59"/>
      <c r="C2168" s="58"/>
      <c r="D2168" s="58"/>
    </row>
    <row r="2169" spans="1:4" ht="15.75" customHeight="1">
      <c r="A2169" s="58"/>
      <c r="B2169" s="59"/>
      <c r="C2169" s="58"/>
      <c r="D2169" s="58"/>
    </row>
    <row r="2170" spans="1:4" ht="15.75" customHeight="1">
      <c r="A2170" s="58"/>
      <c r="B2170" s="59"/>
      <c r="C2170" s="58"/>
      <c r="D2170" s="58"/>
    </row>
    <row r="2171" spans="1:4" ht="15.75" customHeight="1">
      <c r="A2171" s="58"/>
      <c r="B2171" s="59"/>
      <c r="C2171" s="58"/>
      <c r="D2171" s="58"/>
    </row>
    <row r="2172" spans="1:4" ht="15.75" customHeight="1">
      <c r="A2172" s="58"/>
      <c r="B2172" s="59"/>
      <c r="C2172" s="58"/>
      <c r="D2172" s="58"/>
    </row>
    <row r="2173" spans="1:4" ht="15.75" customHeight="1">
      <c r="A2173" s="58"/>
      <c r="B2173" s="59"/>
      <c r="C2173" s="58"/>
      <c r="D2173" s="58"/>
    </row>
    <row r="2174" spans="1:4" ht="15.75" customHeight="1">
      <c r="A2174" s="58"/>
      <c r="B2174" s="59"/>
      <c r="C2174" s="58"/>
      <c r="D2174" s="58"/>
    </row>
    <row r="2175" spans="1:4" ht="15.75" customHeight="1">
      <c r="A2175" s="58"/>
      <c r="B2175" s="59"/>
      <c r="C2175" s="58"/>
      <c r="D2175" s="58"/>
    </row>
    <row r="2176" spans="1:4" ht="15.75" customHeight="1">
      <c r="A2176" s="58"/>
      <c r="B2176" s="59"/>
      <c r="C2176" s="58"/>
      <c r="D2176" s="58"/>
    </row>
    <row r="2177" spans="1:4" ht="15.75" customHeight="1">
      <c r="A2177" s="58"/>
      <c r="B2177" s="59"/>
      <c r="C2177" s="58"/>
      <c r="D2177" s="58"/>
    </row>
    <row r="2178" spans="1:4" ht="15.75" customHeight="1">
      <c r="A2178" s="58"/>
      <c r="B2178" s="59"/>
      <c r="C2178" s="58"/>
      <c r="D2178" s="58"/>
    </row>
    <row r="2179" spans="1:4" ht="15.75" customHeight="1">
      <c r="A2179" s="58"/>
      <c r="B2179" s="59"/>
      <c r="C2179" s="58"/>
      <c r="D2179" s="58"/>
    </row>
    <row r="2180" spans="1:4" ht="15.75" customHeight="1">
      <c r="A2180" s="58"/>
      <c r="B2180" s="59"/>
      <c r="C2180" s="58"/>
      <c r="D2180" s="58"/>
    </row>
    <row r="2181" spans="1:4" ht="15.75" customHeight="1">
      <c r="A2181" s="58"/>
      <c r="B2181" s="59"/>
      <c r="C2181" s="58"/>
      <c r="D2181" s="58"/>
    </row>
    <row r="2182" spans="1:4" ht="15.75" customHeight="1">
      <c r="A2182" s="58"/>
      <c r="B2182" s="59"/>
      <c r="C2182" s="58"/>
      <c r="D2182" s="58"/>
    </row>
    <row r="2183" spans="1:4" ht="15.75" customHeight="1">
      <c r="A2183" s="58"/>
      <c r="B2183" s="59"/>
      <c r="C2183" s="58"/>
      <c r="D2183" s="58"/>
    </row>
    <row r="2184" spans="1:4" ht="15.75" customHeight="1">
      <c r="A2184" s="58"/>
      <c r="B2184" s="59"/>
      <c r="C2184" s="58"/>
      <c r="D2184" s="58"/>
    </row>
    <row r="2185" spans="1:4" ht="15.75" customHeight="1">
      <c r="A2185" s="58"/>
      <c r="B2185" s="59"/>
      <c r="C2185" s="58"/>
      <c r="D2185" s="58"/>
    </row>
    <row r="2186" spans="1:4" ht="15.75" customHeight="1">
      <c r="A2186" s="58"/>
      <c r="B2186" s="59"/>
      <c r="C2186" s="58"/>
      <c r="D2186" s="58"/>
    </row>
    <row r="2187" spans="1:4" ht="15.75" customHeight="1">
      <c r="A2187" s="58"/>
      <c r="B2187" s="59"/>
      <c r="C2187" s="58"/>
      <c r="D2187" s="58"/>
    </row>
    <row r="2188" spans="1:4" ht="15.75" customHeight="1">
      <c r="A2188" s="58"/>
      <c r="B2188" s="59"/>
      <c r="C2188" s="58"/>
      <c r="D2188" s="58"/>
    </row>
    <row r="2189" spans="1:4" ht="15.75" customHeight="1">
      <c r="A2189" s="58"/>
      <c r="B2189" s="59"/>
      <c r="C2189" s="58"/>
      <c r="D2189" s="58"/>
    </row>
    <row r="2190" spans="1:4" ht="15.75" customHeight="1">
      <c r="A2190" s="58"/>
      <c r="B2190" s="59"/>
      <c r="C2190" s="58"/>
      <c r="D2190" s="58"/>
    </row>
    <row r="2191" spans="1:4" ht="15.75" customHeight="1">
      <c r="A2191" s="58"/>
      <c r="B2191" s="59"/>
      <c r="C2191" s="58"/>
      <c r="D2191" s="58"/>
    </row>
    <row r="2192" spans="1:4" ht="15.75" customHeight="1">
      <c r="A2192" s="58"/>
      <c r="B2192" s="59"/>
      <c r="C2192" s="58"/>
      <c r="D2192" s="58"/>
    </row>
    <row r="2193" spans="1:4" ht="15.75" customHeight="1">
      <c r="A2193" s="58"/>
      <c r="B2193" s="59"/>
      <c r="C2193" s="58"/>
      <c r="D2193" s="58"/>
    </row>
    <row r="2194" spans="1:4" ht="15.75" customHeight="1">
      <c r="A2194" s="58"/>
      <c r="B2194" s="59"/>
      <c r="C2194" s="58"/>
      <c r="D2194" s="58"/>
    </row>
    <row r="2195" spans="1:4" ht="15.75" customHeight="1">
      <c r="A2195" s="58"/>
      <c r="B2195" s="59"/>
      <c r="C2195" s="58"/>
      <c r="D2195" s="58"/>
    </row>
    <row r="2196" spans="1:4" ht="15.75" customHeight="1">
      <c r="A2196" s="58"/>
      <c r="B2196" s="59"/>
      <c r="C2196" s="58"/>
      <c r="D2196" s="58"/>
    </row>
    <row r="2197" spans="1:4" ht="15.75" customHeight="1">
      <c r="A2197" s="58"/>
      <c r="B2197" s="59"/>
      <c r="C2197" s="58"/>
      <c r="D2197" s="58"/>
    </row>
    <row r="2198" spans="1:4" ht="15.75" customHeight="1">
      <c r="A2198" s="58"/>
      <c r="B2198" s="59"/>
      <c r="C2198" s="58"/>
      <c r="D2198" s="58"/>
    </row>
    <row r="2199" spans="1:4" ht="15.75" customHeight="1">
      <c r="A2199" s="58"/>
      <c r="B2199" s="59"/>
      <c r="C2199" s="58"/>
      <c r="D2199" s="58"/>
    </row>
    <row r="2200" spans="1:4" ht="15.75" customHeight="1">
      <c r="A2200" s="58"/>
      <c r="B2200" s="59"/>
      <c r="C2200" s="58"/>
      <c r="D2200" s="58"/>
    </row>
    <row r="2201" spans="1:4" ht="15.75" customHeight="1">
      <c r="A2201" s="58"/>
      <c r="B2201" s="59"/>
      <c r="C2201" s="58"/>
      <c r="D2201" s="58"/>
    </row>
    <row r="2202" spans="1:4" ht="15.75" customHeight="1">
      <c r="A2202" s="58"/>
      <c r="B2202" s="59"/>
      <c r="C2202" s="58"/>
      <c r="D2202" s="58"/>
    </row>
    <row r="2203" spans="1:4" ht="15.75" customHeight="1">
      <c r="A2203" s="58"/>
      <c r="B2203" s="59"/>
      <c r="C2203" s="58"/>
      <c r="D2203" s="58"/>
    </row>
    <row r="2204" spans="1:4" ht="15.75" customHeight="1">
      <c r="A2204" s="58"/>
      <c r="B2204" s="59"/>
      <c r="C2204" s="58"/>
      <c r="D2204" s="58"/>
    </row>
    <row r="2205" spans="1:4" ht="15.75" customHeight="1">
      <c r="A2205" s="58"/>
      <c r="B2205" s="59"/>
      <c r="C2205" s="58"/>
      <c r="D2205" s="58"/>
    </row>
    <row r="2206" spans="1:4" ht="15.75" customHeight="1">
      <c r="A2206" s="58"/>
      <c r="B2206" s="59"/>
      <c r="C2206" s="58"/>
      <c r="D2206" s="58"/>
    </row>
    <row r="2207" spans="1:4" ht="15.75" customHeight="1">
      <c r="A2207" s="58"/>
      <c r="B2207" s="59"/>
      <c r="C2207" s="58"/>
      <c r="D2207" s="58"/>
    </row>
    <row r="2208" spans="1:4" ht="15.75" customHeight="1">
      <c r="A2208" s="58"/>
      <c r="B2208" s="59"/>
      <c r="C2208" s="58"/>
      <c r="D2208" s="58"/>
    </row>
    <row r="2209" spans="1:4" ht="15.75" customHeight="1">
      <c r="A2209" s="58"/>
      <c r="B2209" s="59"/>
      <c r="C2209" s="58"/>
      <c r="D2209" s="58"/>
    </row>
    <row r="2210" spans="1:4" ht="15.75" customHeight="1">
      <c r="A2210" s="58"/>
      <c r="B2210" s="59"/>
      <c r="C2210" s="58"/>
      <c r="D2210" s="58"/>
    </row>
    <row r="2211" spans="1:4" ht="15.75" customHeight="1">
      <c r="A2211" s="58"/>
      <c r="B2211" s="59"/>
      <c r="C2211" s="58"/>
      <c r="D2211" s="58"/>
    </row>
    <row r="2212" spans="1:4" ht="15.75" customHeight="1">
      <c r="A2212" s="58"/>
      <c r="B2212" s="59"/>
      <c r="C2212" s="58"/>
      <c r="D2212" s="58"/>
    </row>
    <row r="2213" spans="1:4" ht="15.75" customHeight="1">
      <c r="A2213" s="58"/>
      <c r="B2213" s="59"/>
      <c r="C2213" s="58"/>
      <c r="D2213" s="58"/>
    </row>
    <row r="2214" spans="1:4" ht="15.75" customHeight="1">
      <c r="A2214" s="58"/>
      <c r="B2214" s="59"/>
      <c r="C2214" s="58"/>
      <c r="D2214" s="58"/>
    </row>
    <row r="2215" spans="1:4" ht="15.75" customHeight="1">
      <c r="A2215" s="58"/>
      <c r="B2215" s="59"/>
      <c r="C2215" s="58"/>
      <c r="D2215" s="58"/>
    </row>
    <row r="2216" spans="1:4" ht="15.75" customHeight="1">
      <c r="A2216" s="58"/>
      <c r="B2216" s="59"/>
      <c r="C2216" s="58"/>
      <c r="D2216" s="58"/>
    </row>
    <row r="2217" spans="1:4" ht="15.75" customHeight="1">
      <c r="A2217" s="58"/>
      <c r="B2217" s="59"/>
      <c r="C2217" s="58"/>
      <c r="D2217" s="58"/>
    </row>
    <row r="2218" spans="1:4" ht="15.75" customHeight="1">
      <c r="A2218" s="58"/>
      <c r="B2218" s="59"/>
      <c r="C2218" s="58"/>
      <c r="D2218" s="58"/>
    </row>
    <row r="2219" spans="1:4" ht="15.75" customHeight="1">
      <c r="A2219" s="58"/>
      <c r="B2219" s="59"/>
      <c r="C2219" s="58"/>
      <c r="D2219" s="58"/>
    </row>
    <row r="2220" spans="1:4" ht="15.75" customHeight="1">
      <c r="A2220" s="58"/>
      <c r="B2220" s="59"/>
      <c r="C2220" s="58"/>
      <c r="D2220" s="58"/>
    </row>
    <row r="2221" spans="1:4" ht="15.75" customHeight="1">
      <c r="A2221" s="58"/>
      <c r="B2221" s="59"/>
      <c r="C2221" s="58"/>
      <c r="D2221" s="58"/>
    </row>
    <row r="2222" spans="1:4" ht="15.75" customHeight="1">
      <c r="A2222" s="58"/>
      <c r="B2222" s="59"/>
      <c r="C2222" s="58"/>
      <c r="D2222" s="58"/>
    </row>
    <row r="2223" spans="1:4" ht="15.75" customHeight="1">
      <c r="A2223" s="58"/>
      <c r="B2223" s="59"/>
      <c r="C2223" s="58"/>
      <c r="D2223" s="58"/>
    </row>
    <row r="2224" spans="1:4" ht="15.75" customHeight="1">
      <c r="A2224" s="58"/>
      <c r="B2224" s="59"/>
      <c r="C2224" s="58"/>
      <c r="D2224" s="58"/>
    </row>
    <row r="2225" spans="1:4" ht="15.75" customHeight="1">
      <c r="A2225" s="58"/>
      <c r="B2225" s="59"/>
      <c r="C2225" s="58"/>
      <c r="D2225" s="58"/>
    </row>
    <row r="2226" spans="1:4" ht="15.75" customHeight="1">
      <c r="A2226" s="58"/>
      <c r="B2226" s="59"/>
      <c r="C2226" s="58"/>
      <c r="D2226" s="58"/>
    </row>
    <row r="2227" spans="1:4" ht="15.75" customHeight="1">
      <c r="A2227" s="58"/>
      <c r="B2227" s="59"/>
      <c r="C2227" s="58"/>
      <c r="D2227" s="58"/>
    </row>
    <row r="2228" spans="1:4" ht="15.75" customHeight="1">
      <c r="A2228" s="58"/>
      <c r="B2228" s="59"/>
      <c r="C2228" s="58"/>
      <c r="D2228" s="58"/>
    </row>
    <row r="2229" spans="1:4" ht="15.75" customHeight="1">
      <c r="A2229" s="58"/>
      <c r="B2229" s="59"/>
      <c r="C2229" s="58"/>
      <c r="D2229" s="58"/>
    </row>
    <row r="2230" spans="1:4" ht="15.75" customHeight="1">
      <c r="A2230" s="58"/>
      <c r="B2230" s="59"/>
      <c r="C2230" s="58"/>
      <c r="D2230" s="58"/>
    </row>
    <row r="2231" spans="1:4" ht="15.75" customHeight="1">
      <c r="A2231" s="58"/>
      <c r="B2231" s="59"/>
      <c r="C2231" s="58"/>
      <c r="D2231" s="58"/>
    </row>
    <row r="2232" spans="1:4" ht="15.75" customHeight="1">
      <c r="A2232" s="58"/>
      <c r="B2232" s="59"/>
      <c r="C2232" s="58"/>
      <c r="D2232" s="58"/>
    </row>
    <row r="2233" spans="1:4" ht="15.75" customHeight="1">
      <c r="A2233" s="58"/>
      <c r="B2233" s="59"/>
      <c r="C2233" s="58"/>
      <c r="D2233" s="58"/>
    </row>
    <row r="2234" spans="1:4" ht="15.75" customHeight="1">
      <c r="A2234" s="58"/>
      <c r="B2234" s="59"/>
      <c r="C2234" s="58"/>
      <c r="D2234" s="58"/>
    </row>
    <row r="2235" spans="1:4" ht="15.75" customHeight="1">
      <c r="A2235" s="58"/>
      <c r="B2235" s="59"/>
      <c r="C2235" s="58"/>
      <c r="D2235" s="58"/>
    </row>
    <row r="2236" spans="1:4" ht="15.75" customHeight="1">
      <c r="A2236" s="58"/>
      <c r="B2236" s="59"/>
      <c r="C2236" s="58"/>
      <c r="D2236" s="58"/>
    </row>
    <row r="2237" spans="1:4" ht="15.75" customHeight="1">
      <c r="A2237" s="58"/>
      <c r="B2237" s="59"/>
      <c r="C2237" s="58"/>
      <c r="D2237" s="58"/>
    </row>
    <row r="2238" spans="1:4" ht="15.75" customHeight="1">
      <c r="A2238" s="58"/>
      <c r="B2238" s="59"/>
      <c r="C2238" s="58"/>
      <c r="D2238" s="58"/>
    </row>
    <row r="2239" spans="1:4" ht="15.75" customHeight="1">
      <c r="A2239" s="58"/>
      <c r="B2239" s="59"/>
      <c r="C2239" s="58"/>
      <c r="D2239" s="58"/>
    </row>
    <row r="2240" spans="1:4" ht="15.75" customHeight="1">
      <c r="A2240" s="58"/>
      <c r="B2240" s="59"/>
      <c r="C2240" s="58"/>
      <c r="D2240" s="58"/>
    </row>
    <row r="2241" spans="1:4" ht="15.75" customHeight="1">
      <c r="A2241" s="58"/>
      <c r="B2241" s="59"/>
      <c r="C2241" s="58"/>
      <c r="D2241" s="58"/>
    </row>
    <row r="2242" spans="1:4" ht="15.75" customHeight="1">
      <c r="A2242" s="58"/>
      <c r="B2242" s="59"/>
      <c r="C2242" s="58"/>
      <c r="D2242" s="58"/>
    </row>
    <row r="2243" spans="1:4" ht="15.75" customHeight="1">
      <c r="A2243" s="58"/>
      <c r="B2243" s="59"/>
      <c r="C2243" s="58"/>
      <c r="D2243" s="58"/>
    </row>
    <row r="2244" spans="1:4" ht="15.75" customHeight="1">
      <c r="A2244" s="58"/>
      <c r="B2244" s="59"/>
      <c r="C2244" s="58"/>
      <c r="D2244" s="58"/>
    </row>
    <row r="2245" spans="1:4" ht="15.75" customHeight="1">
      <c r="A2245" s="58"/>
      <c r="B2245" s="59"/>
      <c r="C2245" s="58"/>
      <c r="D2245" s="58"/>
    </row>
    <row r="2246" spans="1:4" ht="15.75" customHeight="1">
      <c r="A2246" s="58"/>
      <c r="B2246" s="59"/>
      <c r="C2246" s="58"/>
      <c r="D2246" s="58"/>
    </row>
    <row r="2247" spans="1:4" ht="15.75" customHeight="1">
      <c r="A2247" s="58"/>
      <c r="B2247" s="59"/>
      <c r="C2247" s="58"/>
      <c r="D2247" s="58"/>
    </row>
    <row r="2248" spans="1:4" ht="15.75" customHeight="1">
      <c r="A2248" s="58"/>
      <c r="B2248" s="59"/>
      <c r="C2248" s="58"/>
      <c r="D2248" s="58"/>
    </row>
    <row r="2249" spans="1:4" ht="15.75" customHeight="1">
      <c r="A2249" s="58"/>
      <c r="B2249" s="59"/>
      <c r="C2249" s="58"/>
      <c r="D2249" s="58"/>
    </row>
    <row r="2250" spans="1:4" ht="15.75" customHeight="1">
      <c r="A2250" s="58"/>
      <c r="B2250" s="59"/>
      <c r="C2250" s="58"/>
      <c r="D2250" s="58"/>
    </row>
    <row r="2251" spans="1:4" ht="15.75" customHeight="1">
      <c r="A2251" s="58"/>
      <c r="B2251" s="59"/>
      <c r="C2251" s="58"/>
      <c r="D2251" s="58"/>
    </row>
    <row r="2252" spans="1:4" ht="15.75" customHeight="1">
      <c r="A2252" s="58"/>
      <c r="B2252" s="59"/>
      <c r="C2252" s="58"/>
      <c r="D2252" s="58"/>
    </row>
    <row r="2253" spans="1:4" ht="15.75" customHeight="1">
      <c r="A2253" s="58"/>
      <c r="B2253" s="59"/>
      <c r="C2253" s="58"/>
      <c r="D2253" s="58"/>
    </row>
    <row r="2254" spans="1:4" ht="15.75" customHeight="1">
      <c r="A2254" s="58"/>
      <c r="B2254" s="59"/>
      <c r="C2254" s="58"/>
      <c r="D2254" s="58"/>
    </row>
    <row r="2255" spans="1:4" ht="15.75" customHeight="1">
      <c r="A2255" s="58"/>
      <c r="B2255" s="59"/>
      <c r="C2255" s="58"/>
      <c r="D2255" s="58"/>
    </row>
    <row r="2256" spans="1:4" ht="15.75" customHeight="1">
      <c r="A2256" s="58"/>
      <c r="B2256" s="59"/>
      <c r="C2256" s="58"/>
      <c r="D2256" s="58"/>
    </row>
    <row r="2257" spans="1:4" ht="15.75" customHeight="1">
      <c r="A2257" s="58"/>
      <c r="B2257" s="59"/>
      <c r="C2257" s="58"/>
      <c r="D2257" s="58"/>
    </row>
    <row r="2258" spans="1:4" ht="15.75" customHeight="1">
      <c r="A2258" s="58"/>
      <c r="B2258" s="59"/>
      <c r="C2258" s="58"/>
      <c r="D2258" s="58"/>
    </row>
    <row r="2259" spans="1:4" ht="15.75" customHeight="1">
      <c r="A2259" s="58"/>
      <c r="B2259" s="59"/>
      <c r="C2259" s="58"/>
      <c r="D2259" s="58"/>
    </row>
    <row r="2260" spans="1:4" ht="15.75" customHeight="1">
      <c r="A2260" s="58"/>
      <c r="B2260" s="59"/>
      <c r="C2260" s="58"/>
      <c r="D2260" s="58"/>
    </row>
    <row r="2261" spans="1:4" ht="15.75" customHeight="1">
      <c r="A2261" s="58"/>
      <c r="B2261" s="59"/>
      <c r="C2261" s="58"/>
      <c r="D2261" s="58"/>
    </row>
    <row r="2262" spans="1:4" ht="15.75" customHeight="1">
      <c r="A2262" s="58"/>
      <c r="B2262" s="59"/>
      <c r="C2262" s="58"/>
      <c r="D2262" s="58"/>
    </row>
    <row r="2263" spans="1:4" ht="15.75" customHeight="1">
      <c r="A2263" s="58"/>
      <c r="B2263" s="59"/>
      <c r="C2263" s="58"/>
      <c r="D2263" s="58"/>
    </row>
    <row r="2264" spans="1:4" ht="15.75" customHeight="1">
      <c r="A2264" s="58"/>
      <c r="B2264" s="59"/>
      <c r="C2264" s="58"/>
      <c r="D2264" s="58"/>
    </row>
    <row r="2265" spans="1:4" ht="15.75" customHeight="1">
      <c r="A2265" s="58"/>
      <c r="B2265" s="59"/>
      <c r="C2265" s="58"/>
      <c r="D2265" s="58"/>
    </row>
    <row r="2266" spans="1:4" ht="15.75" customHeight="1">
      <c r="A2266" s="58"/>
      <c r="B2266" s="59"/>
      <c r="C2266" s="58"/>
      <c r="D2266" s="58"/>
    </row>
    <row r="2267" spans="1:4" ht="15.75" customHeight="1">
      <c r="A2267" s="58"/>
      <c r="B2267" s="59"/>
      <c r="C2267" s="58"/>
      <c r="D2267" s="58"/>
    </row>
    <row r="2268" spans="1:4" ht="15.75" customHeight="1">
      <c r="A2268" s="58"/>
      <c r="B2268" s="59"/>
      <c r="C2268" s="58"/>
      <c r="D2268" s="58"/>
    </row>
    <row r="2269" spans="1:4" ht="15.75" customHeight="1">
      <c r="A2269" s="58"/>
      <c r="B2269" s="59"/>
      <c r="C2269" s="58"/>
      <c r="D2269" s="58"/>
    </row>
    <row r="2270" spans="1:4" ht="15.75" customHeight="1">
      <c r="A2270" s="58"/>
      <c r="B2270" s="59"/>
      <c r="C2270" s="58"/>
      <c r="D2270" s="58"/>
    </row>
    <row r="2271" spans="1:4" ht="15.75" customHeight="1">
      <c r="A2271" s="58"/>
      <c r="B2271" s="59"/>
      <c r="C2271" s="58"/>
      <c r="D2271" s="58"/>
    </row>
    <row r="2272" spans="1:4" ht="15.75" customHeight="1">
      <c r="A2272" s="58"/>
      <c r="B2272" s="59"/>
      <c r="C2272" s="58"/>
      <c r="D2272" s="58"/>
    </row>
    <row r="2273" spans="1:4" ht="15.75" customHeight="1">
      <c r="A2273" s="58"/>
      <c r="B2273" s="59"/>
      <c r="C2273" s="58"/>
      <c r="D2273" s="58"/>
    </row>
    <row r="2274" spans="1:4" ht="15.75" customHeight="1">
      <c r="A2274" s="58"/>
      <c r="B2274" s="59"/>
      <c r="C2274" s="58"/>
      <c r="D2274" s="58"/>
    </row>
    <row r="2275" spans="1:4" ht="15.75" customHeight="1">
      <c r="A2275" s="58"/>
      <c r="B2275" s="59"/>
      <c r="C2275" s="58"/>
      <c r="D2275" s="58"/>
    </row>
    <row r="2276" spans="1:4" ht="15.75" customHeight="1">
      <c r="A2276" s="58"/>
      <c r="B2276" s="59"/>
      <c r="C2276" s="58"/>
      <c r="D2276" s="58"/>
    </row>
    <row r="2277" spans="1:4" ht="15.75" customHeight="1">
      <c r="A2277" s="58"/>
      <c r="B2277" s="59"/>
      <c r="C2277" s="58"/>
      <c r="D2277" s="58"/>
    </row>
    <row r="2278" spans="1:4" ht="15.75" customHeight="1">
      <c r="A2278" s="58"/>
      <c r="B2278" s="59"/>
      <c r="C2278" s="58"/>
      <c r="D2278" s="58"/>
    </row>
    <row r="2279" spans="1:4" ht="15.75" customHeight="1">
      <c r="A2279" s="58"/>
      <c r="B2279" s="59"/>
      <c r="C2279" s="58"/>
      <c r="D2279" s="58"/>
    </row>
    <row r="2280" spans="1:4" ht="15.75" customHeight="1">
      <c r="A2280" s="58"/>
      <c r="B2280" s="59"/>
      <c r="C2280" s="58"/>
      <c r="D2280" s="58"/>
    </row>
    <row r="2281" spans="1:4" ht="15.75" customHeight="1">
      <c r="A2281" s="58"/>
      <c r="B2281" s="59"/>
      <c r="C2281" s="58"/>
      <c r="D2281" s="58"/>
    </row>
    <row r="2282" spans="1:4" ht="15.75" customHeight="1">
      <c r="A2282" s="58"/>
      <c r="B2282" s="59"/>
      <c r="C2282" s="58"/>
      <c r="D2282" s="58"/>
    </row>
    <row r="2283" spans="1:4" ht="15.75" customHeight="1">
      <c r="A2283" s="58"/>
      <c r="B2283" s="59"/>
      <c r="C2283" s="58"/>
      <c r="D2283" s="58"/>
    </row>
    <row r="2284" spans="1:4" ht="15.75" customHeight="1">
      <c r="A2284" s="58"/>
      <c r="B2284" s="59"/>
      <c r="C2284" s="58"/>
      <c r="D2284" s="58"/>
    </row>
    <row r="2285" spans="1:4" ht="15.75" customHeight="1">
      <c r="A2285" s="58"/>
      <c r="B2285" s="59"/>
      <c r="C2285" s="58"/>
      <c r="D2285" s="58"/>
    </row>
    <row r="2286" spans="1:4" ht="15.75" customHeight="1">
      <c r="A2286" s="58"/>
      <c r="B2286" s="59"/>
      <c r="C2286" s="58"/>
      <c r="D2286" s="58"/>
    </row>
    <row r="2287" spans="1:4" ht="15.75" customHeight="1">
      <c r="A2287" s="58"/>
      <c r="B2287" s="59"/>
      <c r="C2287" s="58"/>
      <c r="D2287" s="58"/>
    </row>
    <row r="2288" spans="1:4" ht="15.75" customHeight="1">
      <c r="A2288" s="58"/>
      <c r="B2288" s="59"/>
      <c r="C2288" s="58"/>
      <c r="D2288" s="58"/>
    </row>
    <row r="2289" spans="1:4" ht="15.75" customHeight="1">
      <c r="A2289" s="58"/>
      <c r="B2289" s="59"/>
      <c r="C2289" s="58"/>
      <c r="D2289" s="58"/>
    </row>
    <row r="2290" spans="1:4" ht="15.75" customHeight="1">
      <c r="A2290" s="58"/>
      <c r="B2290" s="59"/>
      <c r="C2290" s="58"/>
      <c r="D2290" s="58"/>
    </row>
    <row r="2291" spans="1:4" ht="15.75" customHeight="1">
      <c r="A2291" s="58"/>
      <c r="B2291" s="59"/>
      <c r="C2291" s="58"/>
      <c r="D2291" s="58"/>
    </row>
    <row r="2292" spans="1:4" ht="15.75" customHeight="1">
      <c r="A2292" s="58"/>
      <c r="B2292" s="59"/>
      <c r="C2292" s="58"/>
      <c r="D2292" s="58"/>
    </row>
    <row r="2293" spans="1:4" ht="15.75" customHeight="1">
      <c r="A2293" s="58"/>
      <c r="B2293" s="59"/>
      <c r="C2293" s="58"/>
      <c r="D2293" s="58"/>
    </row>
    <row r="2294" spans="1:4" ht="15.75" customHeight="1">
      <c r="A2294" s="58"/>
      <c r="B2294" s="59"/>
      <c r="C2294" s="58"/>
      <c r="D2294" s="58"/>
    </row>
    <row r="2295" spans="1:4" ht="15.75" customHeight="1">
      <c r="A2295" s="58"/>
      <c r="B2295" s="59"/>
      <c r="C2295" s="58"/>
      <c r="D2295" s="58"/>
    </row>
    <row r="2296" spans="1:4" ht="15.75" customHeight="1">
      <c r="A2296" s="58"/>
      <c r="B2296" s="59"/>
      <c r="C2296" s="58"/>
      <c r="D2296" s="58"/>
    </row>
    <row r="2297" spans="1:4" ht="15.75" customHeight="1">
      <c r="A2297" s="58"/>
      <c r="B2297" s="59"/>
      <c r="C2297" s="58"/>
      <c r="D2297" s="58"/>
    </row>
    <row r="2298" spans="1:4" ht="15.75" customHeight="1">
      <c r="A2298" s="58"/>
      <c r="B2298" s="59"/>
      <c r="C2298" s="58"/>
      <c r="D2298" s="58"/>
    </row>
    <row r="2299" spans="1:4" ht="15.75" customHeight="1">
      <c r="A2299" s="58"/>
      <c r="B2299" s="59"/>
      <c r="C2299" s="58"/>
      <c r="D2299" s="58"/>
    </row>
    <row r="2300" spans="1:4" ht="15.75" customHeight="1">
      <c r="A2300" s="58"/>
      <c r="B2300" s="59"/>
      <c r="C2300" s="58"/>
      <c r="D2300" s="58"/>
    </row>
    <row r="2301" spans="1:4" ht="15.75" customHeight="1">
      <c r="A2301" s="58"/>
      <c r="B2301" s="59"/>
      <c r="C2301" s="58"/>
      <c r="D2301" s="58"/>
    </row>
    <row r="2302" spans="1:4" ht="15.75" customHeight="1">
      <c r="A2302" s="58"/>
      <c r="B2302" s="59"/>
      <c r="C2302" s="58"/>
      <c r="D2302" s="58"/>
    </row>
    <row r="2303" spans="1:4" ht="15.75" customHeight="1">
      <c r="A2303" s="58"/>
      <c r="B2303" s="59"/>
      <c r="C2303" s="58"/>
      <c r="D2303" s="58"/>
    </row>
    <row r="2304" spans="1:4" ht="15.75" customHeight="1">
      <c r="A2304" s="58"/>
      <c r="B2304" s="59"/>
      <c r="C2304" s="58"/>
      <c r="D2304" s="58"/>
    </row>
    <row r="2305" spans="1:4" ht="15.75" customHeight="1">
      <c r="A2305" s="58"/>
      <c r="B2305" s="59"/>
      <c r="C2305" s="58"/>
      <c r="D2305" s="58"/>
    </row>
    <row r="2306" spans="1:4" ht="15.75" customHeight="1">
      <c r="A2306" s="58"/>
      <c r="B2306" s="59"/>
      <c r="C2306" s="58"/>
      <c r="D2306" s="58"/>
    </row>
    <row r="2307" spans="1:4" ht="15.75" customHeight="1">
      <c r="A2307" s="58"/>
      <c r="B2307" s="59"/>
      <c r="C2307" s="58"/>
      <c r="D2307" s="58"/>
    </row>
    <row r="2308" spans="1:4" ht="15.75" customHeight="1">
      <c r="A2308" s="58"/>
      <c r="B2308" s="59"/>
      <c r="C2308" s="58"/>
      <c r="D2308" s="58"/>
    </row>
    <row r="2309" spans="1:4" ht="15.75" customHeight="1">
      <c r="A2309" s="58"/>
      <c r="B2309" s="59"/>
      <c r="C2309" s="58"/>
      <c r="D2309" s="58"/>
    </row>
    <row r="2310" spans="1:4" ht="15.75" customHeight="1">
      <c r="A2310" s="58"/>
      <c r="B2310" s="59"/>
      <c r="C2310" s="58"/>
      <c r="D2310" s="58"/>
    </row>
    <row r="2311" spans="1:4" ht="15.75" customHeight="1">
      <c r="A2311" s="58"/>
      <c r="B2311" s="59"/>
      <c r="C2311" s="58"/>
      <c r="D2311" s="58"/>
    </row>
    <row r="2312" spans="1:4" ht="15.75" customHeight="1">
      <c r="A2312" s="58"/>
      <c r="B2312" s="59"/>
      <c r="C2312" s="58"/>
      <c r="D2312" s="58"/>
    </row>
    <row r="2313" spans="1:4" ht="15.75" customHeight="1">
      <c r="A2313" s="58"/>
      <c r="B2313" s="59"/>
      <c r="C2313" s="58"/>
      <c r="D2313" s="58"/>
    </row>
    <row r="2314" spans="1:4" ht="15.75" customHeight="1">
      <c r="A2314" s="58"/>
      <c r="B2314" s="59"/>
      <c r="C2314" s="58"/>
      <c r="D2314" s="58"/>
    </row>
    <row r="2315" spans="1:4" ht="15.75" customHeight="1">
      <c r="A2315" s="58"/>
      <c r="B2315" s="59"/>
      <c r="C2315" s="58"/>
      <c r="D2315" s="58"/>
    </row>
    <row r="2316" spans="1:4" ht="15.75" customHeight="1">
      <c r="A2316" s="58"/>
      <c r="B2316" s="59"/>
      <c r="C2316" s="58"/>
      <c r="D2316" s="58"/>
    </row>
    <row r="2317" spans="1:4" ht="15.75" customHeight="1">
      <c r="A2317" s="58"/>
      <c r="B2317" s="59"/>
      <c r="C2317" s="58"/>
      <c r="D2317" s="58"/>
    </row>
    <row r="2318" spans="1:4" ht="15.75" customHeight="1">
      <c r="A2318" s="58"/>
      <c r="B2318" s="59"/>
      <c r="C2318" s="58"/>
      <c r="D2318" s="58"/>
    </row>
    <row r="2319" spans="1:4" ht="15.75" customHeight="1">
      <c r="A2319" s="58"/>
      <c r="B2319" s="59"/>
      <c r="C2319" s="58"/>
      <c r="D2319" s="58"/>
    </row>
    <row r="2320" spans="1:4" ht="15.75" customHeight="1">
      <c r="A2320" s="58"/>
      <c r="B2320" s="59"/>
      <c r="C2320" s="58"/>
      <c r="D2320" s="58"/>
    </row>
    <row r="2321" spans="1:4" ht="15.75" customHeight="1">
      <c r="A2321" s="58"/>
      <c r="B2321" s="59"/>
      <c r="C2321" s="58"/>
      <c r="D2321" s="58"/>
    </row>
    <row r="2322" spans="1:4" ht="15.75" customHeight="1">
      <c r="A2322" s="58"/>
      <c r="B2322" s="59"/>
      <c r="C2322" s="58"/>
      <c r="D2322" s="58"/>
    </row>
    <row r="2323" spans="1:4" ht="15.75" customHeight="1">
      <c r="A2323" s="58"/>
      <c r="B2323" s="59"/>
      <c r="C2323" s="58"/>
      <c r="D2323" s="58"/>
    </row>
    <row r="2324" spans="1:4" ht="15.75" customHeight="1">
      <c r="A2324" s="58"/>
      <c r="B2324" s="59"/>
      <c r="C2324" s="58"/>
      <c r="D2324" s="58"/>
    </row>
    <row r="2325" spans="1:4" ht="15.75" customHeight="1">
      <c r="A2325" s="58"/>
      <c r="B2325" s="59"/>
      <c r="C2325" s="58"/>
      <c r="D2325" s="58"/>
    </row>
    <row r="2326" spans="1:4" ht="15.75" customHeight="1">
      <c r="A2326" s="58"/>
      <c r="B2326" s="59"/>
      <c r="C2326" s="58"/>
      <c r="D2326" s="58"/>
    </row>
    <row r="2327" spans="1:4" ht="15.75" customHeight="1">
      <c r="A2327" s="58"/>
      <c r="B2327" s="59"/>
      <c r="C2327" s="58"/>
      <c r="D2327" s="58"/>
    </row>
    <row r="2328" spans="1:4" ht="15.75" customHeight="1">
      <c r="A2328" s="58"/>
      <c r="B2328" s="59"/>
      <c r="C2328" s="58"/>
      <c r="D2328" s="58"/>
    </row>
    <row r="2329" spans="1:4" ht="15.75" customHeight="1">
      <c r="A2329" s="58"/>
      <c r="B2329" s="59"/>
      <c r="C2329" s="58"/>
      <c r="D2329" s="58"/>
    </row>
    <row r="2330" spans="1:4" ht="15.75" customHeight="1">
      <c r="A2330" s="58"/>
      <c r="B2330" s="59"/>
      <c r="C2330" s="58"/>
      <c r="D2330" s="58"/>
    </row>
    <row r="2331" spans="1:4" ht="15.75" customHeight="1">
      <c r="A2331" s="58"/>
      <c r="B2331" s="59"/>
      <c r="C2331" s="58"/>
      <c r="D2331" s="58"/>
    </row>
    <row r="2332" spans="1:4" ht="15.75" customHeight="1">
      <c r="A2332" s="58"/>
      <c r="B2332" s="59"/>
      <c r="C2332" s="58"/>
      <c r="D2332" s="58"/>
    </row>
    <row r="2333" spans="1:4" ht="15.75" customHeight="1">
      <c r="A2333" s="58"/>
      <c r="B2333" s="59"/>
      <c r="C2333" s="58"/>
      <c r="D2333" s="58"/>
    </row>
    <row r="2334" spans="1:4" ht="15.75" customHeight="1">
      <c r="A2334" s="58"/>
      <c r="B2334" s="59"/>
      <c r="C2334" s="58"/>
      <c r="D2334" s="58"/>
    </row>
    <row r="2335" spans="1:4" ht="15.75" customHeight="1">
      <c r="A2335" s="58"/>
      <c r="B2335" s="59"/>
      <c r="C2335" s="58"/>
      <c r="D2335" s="58"/>
    </row>
    <row r="2336" spans="1:4" ht="15.75" customHeight="1">
      <c r="A2336" s="58"/>
      <c r="B2336" s="59"/>
      <c r="C2336" s="58"/>
      <c r="D2336" s="58"/>
    </row>
    <row r="2337" spans="1:4" ht="15.75" customHeight="1">
      <c r="A2337" s="58"/>
      <c r="B2337" s="59"/>
      <c r="C2337" s="58"/>
      <c r="D2337" s="58"/>
    </row>
    <row r="2338" spans="1:4" ht="15.75" customHeight="1">
      <c r="A2338" s="58"/>
      <c r="B2338" s="59"/>
      <c r="C2338" s="58"/>
      <c r="D2338" s="58"/>
    </row>
    <row r="2339" spans="1:4" ht="15.75" customHeight="1">
      <c r="A2339" s="58"/>
      <c r="B2339" s="59"/>
      <c r="C2339" s="58"/>
      <c r="D2339" s="58"/>
    </row>
    <row r="2340" spans="1:4" ht="15.75" customHeight="1">
      <c r="A2340" s="58"/>
      <c r="B2340" s="59"/>
      <c r="C2340" s="58"/>
      <c r="D2340" s="58"/>
    </row>
    <row r="2341" spans="1:4" ht="15.75" customHeight="1">
      <c r="A2341" s="58"/>
      <c r="B2341" s="59"/>
      <c r="C2341" s="58"/>
      <c r="D2341" s="58"/>
    </row>
    <row r="2342" spans="1:4" ht="15.75" customHeight="1">
      <c r="A2342" s="58"/>
      <c r="B2342" s="59"/>
      <c r="C2342" s="58"/>
      <c r="D2342" s="58"/>
    </row>
    <row r="2343" spans="1:4" ht="15.75" customHeight="1">
      <c r="A2343" s="58"/>
      <c r="B2343" s="59"/>
      <c r="C2343" s="58"/>
      <c r="D2343" s="58"/>
    </row>
    <row r="2344" spans="1:4" ht="15.75" customHeight="1">
      <c r="A2344" s="58"/>
      <c r="B2344" s="59"/>
      <c r="C2344" s="58"/>
      <c r="D2344" s="58"/>
    </row>
    <row r="2345" spans="1:4" ht="15.75" customHeight="1">
      <c r="A2345" s="58"/>
      <c r="B2345" s="59"/>
      <c r="C2345" s="58"/>
      <c r="D2345" s="58"/>
    </row>
    <row r="2346" spans="1:4" ht="15.75" customHeight="1">
      <c r="A2346" s="58"/>
      <c r="B2346" s="59"/>
      <c r="C2346" s="58"/>
      <c r="D2346" s="58"/>
    </row>
    <row r="2347" spans="1:4" ht="15.75" customHeight="1">
      <c r="A2347" s="58"/>
      <c r="B2347" s="59"/>
      <c r="C2347" s="58"/>
      <c r="D2347" s="58"/>
    </row>
    <row r="2348" spans="1:4" ht="15.75" customHeight="1">
      <c r="A2348" s="58"/>
      <c r="B2348" s="59"/>
      <c r="C2348" s="58"/>
      <c r="D2348" s="58"/>
    </row>
    <row r="2349" spans="1:4" ht="15.75" customHeight="1">
      <c r="A2349" s="58"/>
      <c r="B2349" s="59"/>
      <c r="C2349" s="58"/>
      <c r="D2349" s="58"/>
    </row>
    <row r="2350" spans="1:4" ht="15.75" customHeight="1">
      <c r="A2350" s="58"/>
      <c r="B2350" s="59"/>
      <c r="C2350" s="58"/>
      <c r="D2350" s="58"/>
    </row>
    <row r="2351" spans="1:4" ht="15.75" customHeight="1">
      <c r="A2351" s="58"/>
      <c r="B2351" s="59"/>
      <c r="C2351" s="58"/>
      <c r="D2351" s="58"/>
    </row>
    <row r="2352" spans="1:4" ht="15.75" customHeight="1">
      <c r="A2352" s="58"/>
      <c r="B2352" s="59"/>
      <c r="C2352" s="58"/>
      <c r="D2352" s="58"/>
    </row>
    <row r="2353" spans="1:4" ht="15.75" customHeight="1">
      <c r="A2353" s="58"/>
      <c r="B2353" s="59"/>
      <c r="C2353" s="58"/>
      <c r="D2353" s="58"/>
    </row>
    <row r="2354" spans="1:4" ht="15.75" customHeight="1">
      <c r="A2354" s="58"/>
      <c r="B2354" s="59"/>
      <c r="C2354" s="58"/>
      <c r="D2354" s="58"/>
    </row>
    <row r="2355" spans="1:4" ht="15.75" customHeight="1">
      <c r="A2355" s="58"/>
      <c r="B2355" s="59"/>
      <c r="C2355" s="58"/>
      <c r="D2355" s="58"/>
    </row>
    <row r="2356" spans="1:4" ht="15.75" customHeight="1">
      <c r="A2356" s="58"/>
      <c r="B2356" s="59"/>
      <c r="C2356" s="58"/>
      <c r="D2356" s="58"/>
    </row>
    <row r="2357" spans="1:4" ht="15.75" customHeight="1">
      <c r="A2357" s="58"/>
      <c r="B2357" s="59"/>
      <c r="C2357" s="58"/>
      <c r="D2357" s="58"/>
    </row>
    <row r="2358" spans="1:4" ht="15.75" customHeight="1">
      <c r="A2358" s="58"/>
      <c r="B2358" s="59"/>
      <c r="C2358" s="58"/>
      <c r="D2358" s="58"/>
    </row>
    <row r="2359" spans="1:4" ht="15.75" customHeight="1">
      <c r="A2359" s="58"/>
      <c r="B2359" s="59"/>
      <c r="C2359" s="58"/>
      <c r="D2359" s="58"/>
    </row>
    <row r="2360" spans="1:4" ht="15.75" customHeight="1">
      <c r="A2360" s="58"/>
      <c r="B2360" s="59"/>
      <c r="C2360" s="58"/>
      <c r="D2360" s="58"/>
    </row>
    <row r="2361" spans="1:4" ht="15.75" customHeight="1">
      <c r="A2361" s="58"/>
      <c r="B2361" s="59"/>
      <c r="C2361" s="58"/>
      <c r="D2361" s="58"/>
    </row>
    <row r="2362" spans="1:4" ht="15.75" customHeight="1">
      <c r="A2362" s="58"/>
      <c r="B2362" s="59"/>
      <c r="C2362" s="58"/>
      <c r="D2362" s="58"/>
    </row>
    <row r="2363" spans="1:4" ht="15.75" customHeight="1">
      <c r="A2363" s="58"/>
      <c r="B2363" s="59"/>
      <c r="C2363" s="58"/>
      <c r="D2363" s="58"/>
    </row>
    <row r="2364" spans="1:4" ht="15.75" customHeight="1">
      <c r="A2364" s="58"/>
      <c r="B2364" s="59"/>
      <c r="C2364" s="58"/>
      <c r="D2364" s="58"/>
    </row>
    <row r="2365" spans="1:4" ht="15.75" customHeight="1">
      <c r="A2365" s="58"/>
      <c r="B2365" s="59"/>
      <c r="C2365" s="58"/>
      <c r="D2365" s="58"/>
    </row>
    <row r="2366" spans="1:4" ht="15.75" customHeight="1">
      <c r="A2366" s="58"/>
      <c r="B2366" s="59"/>
      <c r="C2366" s="58"/>
      <c r="D2366" s="58"/>
    </row>
    <row r="2367" spans="1:4" ht="15.75" customHeight="1">
      <c r="A2367" s="58"/>
      <c r="B2367" s="59"/>
      <c r="C2367" s="58"/>
      <c r="D2367" s="58"/>
    </row>
    <row r="2368" spans="1:4" ht="15.75" customHeight="1">
      <c r="A2368" s="58"/>
      <c r="B2368" s="59"/>
      <c r="C2368" s="58"/>
      <c r="D2368" s="58"/>
    </row>
    <row r="2369" spans="1:4" ht="15.75" customHeight="1">
      <c r="A2369" s="58"/>
      <c r="B2369" s="59"/>
      <c r="C2369" s="58"/>
      <c r="D2369" s="58"/>
    </row>
    <row r="2370" spans="1:4" ht="15.75" customHeight="1">
      <c r="A2370" s="58"/>
      <c r="B2370" s="59"/>
      <c r="C2370" s="58"/>
      <c r="D2370" s="58"/>
    </row>
    <row r="2371" spans="1:4" ht="15.75" customHeight="1">
      <c r="A2371" s="58"/>
      <c r="B2371" s="59"/>
      <c r="C2371" s="58"/>
      <c r="D2371" s="58"/>
    </row>
    <row r="2372" spans="1:4" ht="15.75" customHeight="1">
      <c r="A2372" s="58"/>
      <c r="B2372" s="59"/>
      <c r="C2372" s="58"/>
      <c r="D2372" s="58"/>
    </row>
    <row r="2373" spans="1:4" ht="15.75" customHeight="1">
      <c r="A2373" s="58"/>
      <c r="B2373" s="59"/>
      <c r="C2373" s="58"/>
      <c r="D2373" s="58"/>
    </row>
    <row r="2374" spans="1:4" ht="15.75" customHeight="1">
      <c r="A2374" s="58"/>
      <c r="B2374" s="59"/>
      <c r="C2374" s="58"/>
      <c r="D2374" s="58"/>
    </row>
    <row r="2375" spans="1:4" ht="15.75" customHeight="1">
      <c r="A2375" s="58"/>
      <c r="B2375" s="59"/>
      <c r="C2375" s="58"/>
      <c r="D2375" s="58"/>
    </row>
    <row r="2376" spans="1:4" ht="15.75" customHeight="1">
      <c r="A2376" s="58"/>
      <c r="B2376" s="59"/>
      <c r="C2376" s="58"/>
      <c r="D2376" s="58"/>
    </row>
    <row r="2377" spans="1:4" ht="15.75" customHeight="1">
      <c r="A2377" s="58"/>
      <c r="B2377" s="59"/>
      <c r="C2377" s="58"/>
      <c r="D2377" s="58"/>
    </row>
    <row r="2378" spans="1:4" ht="15.75" customHeight="1">
      <c r="A2378" s="58"/>
      <c r="B2378" s="59"/>
      <c r="C2378" s="58"/>
      <c r="D2378" s="58"/>
    </row>
    <row r="2379" spans="1:4" ht="15.75" customHeight="1">
      <c r="A2379" s="58"/>
      <c r="B2379" s="59"/>
      <c r="C2379" s="58"/>
      <c r="D2379" s="58"/>
    </row>
    <row r="2380" spans="1:4" ht="15.75" customHeight="1">
      <c r="A2380" s="58"/>
      <c r="B2380" s="59"/>
      <c r="C2380" s="58"/>
      <c r="D2380" s="58"/>
    </row>
    <row r="2381" spans="1:4" ht="15.75" customHeight="1">
      <c r="A2381" s="58"/>
      <c r="B2381" s="59"/>
      <c r="C2381" s="58"/>
      <c r="D2381" s="58"/>
    </row>
    <row r="2382" spans="1:4" ht="15.75" customHeight="1">
      <c r="A2382" s="58"/>
      <c r="B2382" s="59"/>
      <c r="C2382" s="58"/>
      <c r="D2382" s="58"/>
    </row>
    <row r="2383" spans="1:4" ht="15.75" customHeight="1">
      <c r="A2383" s="58"/>
      <c r="B2383" s="59"/>
      <c r="C2383" s="58"/>
      <c r="D2383" s="58"/>
    </row>
    <row r="2384" spans="1:4" ht="15.75" customHeight="1">
      <c r="A2384" s="58"/>
      <c r="B2384" s="59"/>
      <c r="C2384" s="58"/>
      <c r="D2384" s="58"/>
    </row>
    <row r="2385" spans="1:4" ht="15.75" customHeight="1">
      <c r="A2385" s="58"/>
      <c r="B2385" s="59"/>
      <c r="C2385" s="58"/>
      <c r="D2385" s="58"/>
    </row>
    <row r="2386" spans="1:4" ht="15.75" customHeight="1">
      <c r="A2386" s="58"/>
      <c r="B2386" s="59"/>
      <c r="C2386" s="58"/>
      <c r="D2386" s="58"/>
    </row>
    <row r="2387" spans="1:4" ht="15.75" customHeight="1">
      <c r="A2387" s="58"/>
      <c r="B2387" s="59"/>
      <c r="C2387" s="58"/>
      <c r="D2387" s="58"/>
    </row>
    <row r="2388" spans="1:4" ht="15.75" customHeight="1">
      <c r="A2388" s="58"/>
      <c r="B2388" s="59"/>
      <c r="C2388" s="58"/>
      <c r="D2388" s="58"/>
    </row>
    <row r="2389" spans="1:4" ht="15.75" customHeight="1">
      <c r="A2389" s="58"/>
      <c r="B2389" s="59"/>
      <c r="C2389" s="58"/>
      <c r="D2389" s="58"/>
    </row>
    <row r="2390" spans="1:4" ht="15.75" customHeight="1">
      <c r="A2390" s="58"/>
      <c r="B2390" s="59"/>
      <c r="C2390" s="58"/>
      <c r="D2390" s="58"/>
    </row>
    <row r="2391" spans="1:4" ht="15.75" customHeight="1">
      <c r="A2391" s="58"/>
      <c r="B2391" s="59"/>
      <c r="C2391" s="58"/>
      <c r="D2391" s="58"/>
    </row>
    <row r="2392" spans="1:4" ht="15.75" customHeight="1">
      <c r="A2392" s="58"/>
      <c r="B2392" s="59"/>
      <c r="C2392" s="58"/>
      <c r="D2392" s="58"/>
    </row>
    <row r="2393" spans="1:4" ht="15.75" customHeight="1">
      <c r="A2393" s="58"/>
      <c r="B2393" s="59"/>
      <c r="C2393" s="58"/>
      <c r="D2393" s="58"/>
    </row>
    <row r="2394" spans="1:4" ht="15.75" customHeight="1">
      <c r="A2394" s="58"/>
      <c r="B2394" s="59"/>
      <c r="C2394" s="58"/>
      <c r="D2394" s="58"/>
    </row>
    <row r="2395" spans="1:4" ht="15.75" customHeight="1">
      <c r="A2395" s="58"/>
      <c r="B2395" s="59"/>
      <c r="C2395" s="58"/>
      <c r="D2395" s="58"/>
    </row>
    <row r="2396" spans="1:4" ht="15.75" customHeight="1">
      <c r="A2396" s="58"/>
      <c r="B2396" s="59"/>
      <c r="C2396" s="58"/>
      <c r="D2396" s="58"/>
    </row>
    <row r="2397" spans="1:4" ht="15.75" customHeight="1">
      <c r="A2397" s="58"/>
      <c r="B2397" s="59"/>
      <c r="C2397" s="58"/>
      <c r="D2397" s="58"/>
    </row>
    <row r="2398" spans="1:4" ht="15.75" customHeight="1">
      <c r="A2398" s="58"/>
      <c r="B2398" s="59"/>
      <c r="C2398" s="58"/>
      <c r="D2398" s="58"/>
    </row>
    <row r="2399" spans="1:4" ht="15.75" customHeight="1">
      <c r="A2399" s="58"/>
      <c r="B2399" s="59"/>
      <c r="C2399" s="58"/>
      <c r="D2399" s="58"/>
    </row>
    <row r="2400" spans="1:4" ht="15.75" customHeight="1">
      <c r="A2400" s="58"/>
      <c r="B2400" s="59"/>
      <c r="C2400" s="58"/>
      <c r="D2400" s="58"/>
    </row>
    <row r="2401" spans="1:4" ht="15.75" customHeight="1">
      <c r="A2401" s="58"/>
      <c r="B2401" s="59"/>
      <c r="C2401" s="58"/>
      <c r="D2401" s="58"/>
    </row>
    <row r="2402" spans="1:4" ht="15.75" customHeight="1">
      <c r="A2402" s="58"/>
      <c r="B2402" s="59"/>
      <c r="C2402" s="58"/>
      <c r="D2402" s="58"/>
    </row>
    <row r="2403" spans="1:4" ht="15.75" customHeight="1">
      <c r="A2403" s="58"/>
      <c r="B2403" s="59"/>
      <c r="C2403" s="58"/>
      <c r="D2403" s="58"/>
    </row>
    <row r="2404" spans="1:4" ht="15.75" customHeight="1">
      <c r="A2404" s="58"/>
      <c r="B2404" s="59"/>
      <c r="C2404" s="58"/>
      <c r="D2404" s="58"/>
    </row>
    <row r="2405" spans="1:4" ht="15.75" customHeight="1">
      <c r="A2405" s="58"/>
      <c r="B2405" s="59"/>
      <c r="C2405" s="58"/>
      <c r="D2405" s="58"/>
    </row>
    <row r="2406" spans="1:4" ht="15.75" customHeight="1">
      <c r="A2406" s="58"/>
      <c r="B2406" s="59"/>
      <c r="C2406" s="58"/>
      <c r="D2406" s="58"/>
    </row>
    <row r="2407" spans="1:4" ht="15.75" customHeight="1">
      <c r="A2407" s="58"/>
      <c r="B2407" s="59"/>
      <c r="C2407" s="58"/>
      <c r="D2407" s="58"/>
    </row>
    <row r="2408" spans="1:4" ht="15.75" customHeight="1">
      <c r="A2408" s="58"/>
      <c r="B2408" s="59"/>
      <c r="C2408" s="58"/>
      <c r="D2408" s="58"/>
    </row>
    <row r="2409" spans="1:4" ht="15.75" customHeight="1">
      <c r="A2409" s="58"/>
      <c r="B2409" s="59"/>
      <c r="C2409" s="58"/>
      <c r="D2409" s="58"/>
    </row>
    <row r="2410" spans="1:4" ht="15.75" customHeight="1">
      <c r="A2410" s="58"/>
      <c r="B2410" s="59"/>
      <c r="C2410" s="58"/>
      <c r="D2410" s="58"/>
    </row>
    <row r="2411" spans="1:4" ht="15.75" customHeight="1">
      <c r="A2411" s="58"/>
      <c r="B2411" s="59"/>
      <c r="C2411" s="58"/>
      <c r="D2411" s="58"/>
    </row>
    <row r="2412" spans="1:4" ht="15.75" customHeight="1">
      <c r="A2412" s="58"/>
      <c r="B2412" s="59"/>
      <c r="C2412" s="58"/>
      <c r="D2412" s="58"/>
    </row>
    <row r="2413" spans="1:4" ht="15.75" customHeight="1">
      <c r="A2413" s="58"/>
      <c r="B2413" s="59"/>
      <c r="C2413" s="58"/>
      <c r="D2413" s="58"/>
    </row>
    <row r="2414" spans="1:4" ht="15.75" customHeight="1">
      <c r="A2414" s="58"/>
      <c r="B2414" s="59"/>
      <c r="C2414" s="58"/>
      <c r="D2414" s="58"/>
    </row>
    <row r="2415" spans="1:4" ht="15.75" customHeight="1">
      <c r="A2415" s="58"/>
      <c r="B2415" s="59"/>
      <c r="C2415" s="58"/>
      <c r="D2415" s="58"/>
    </row>
    <row r="2416" spans="1:4" ht="15.75" customHeight="1">
      <c r="A2416" s="58"/>
      <c r="B2416" s="59"/>
      <c r="C2416" s="58"/>
      <c r="D2416" s="58"/>
    </row>
    <row r="2417" spans="1:4" ht="15.75" customHeight="1">
      <c r="A2417" s="58"/>
      <c r="B2417" s="59"/>
      <c r="C2417" s="58"/>
      <c r="D2417" s="58"/>
    </row>
    <row r="2418" spans="1:4" ht="15.75" customHeight="1">
      <c r="A2418" s="58"/>
      <c r="B2418" s="59"/>
      <c r="C2418" s="58"/>
      <c r="D2418" s="58"/>
    </row>
    <row r="2419" spans="1:4" ht="15.75" customHeight="1">
      <c r="A2419" s="58"/>
      <c r="B2419" s="59"/>
      <c r="C2419" s="58"/>
      <c r="D2419" s="58"/>
    </row>
    <row r="2420" spans="1:4" ht="15.75" customHeight="1">
      <c r="A2420" s="58"/>
      <c r="B2420" s="59"/>
      <c r="C2420" s="58"/>
      <c r="D2420" s="58"/>
    </row>
    <row r="2421" spans="1:4" ht="15.75" customHeight="1">
      <c r="A2421" s="58"/>
      <c r="B2421" s="59"/>
      <c r="C2421" s="58"/>
      <c r="D2421" s="58"/>
    </row>
    <row r="2422" spans="1:4" ht="15.75" customHeight="1">
      <c r="A2422" s="58"/>
      <c r="B2422" s="59"/>
      <c r="C2422" s="58"/>
      <c r="D2422" s="58"/>
    </row>
    <row r="2423" spans="1:4" ht="15.75" customHeight="1">
      <c r="A2423" s="58"/>
      <c r="B2423" s="59"/>
      <c r="C2423" s="58"/>
      <c r="D2423" s="58"/>
    </row>
    <row r="2424" spans="1:4" ht="15.75" customHeight="1">
      <c r="A2424" s="58"/>
      <c r="B2424" s="59"/>
      <c r="C2424" s="58"/>
      <c r="D2424" s="58"/>
    </row>
    <row r="2425" spans="1:4" ht="15.75" customHeight="1">
      <c r="A2425" s="58"/>
      <c r="B2425" s="59"/>
      <c r="C2425" s="58"/>
      <c r="D2425" s="58"/>
    </row>
    <row r="2426" spans="1:4" ht="15.75" customHeight="1">
      <c r="A2426" s="58"/>
      <c r="B2426" s="59"/>
      <c r="C2426" s="58"/>
      <c r="D2426" s="58"/>
    </row>
    <row r="2427" spans="1:4" ht="15.75" customHeight="1">
      <c r="A2427" s="58"/>
      <c r="B2427" s="59"/>
      <c r="C2427" s="58"/>
      <c r="D2427" s="58"/>
    </row>
    <row r="2428" spans="1:4" ht="15.75" customHeight="1">
      <c r="A2428" s="58"/>
      <c r="B2428" s="59"/>
      <c r="C2428" s="58"/>
      <c r="D2428" s="58"/>
    </row>
    <row r="2429" spans="1:4" ht="15.75" customHeight="1">
      <c r="A2429" s="58"/>
      <c r="B2429" s="59"/>
      <c r="C2429" s="58"/>
      <c r="D2429" s="58"/>
    </row>
    <row r="2430" spans="1:4" ht="15.75" customHeight="1">
      <c r="A2430" s="58"/>
      <c r="B2430" s="59"/>
      <c r="C2430" s="58"/>
      <c r="D2430" s="58"/>
    </row>
    <row r="2431" spans="1:4" ht="15.75" customHeight="1">
      <c r="A2431" s="58"/>
      <c r="B2431" s="59"/>
      <c r="C2431" s="58"/>
      <c r="D2431" s="58"/>
    </row>
    <row r="2432" spans="1:4" ht="15.75" customHeight="1">
      <c r="A2432" s="58"/>
      <c r="B2432" s="59"/>
      <c r="C2432" s="58"/>
      <c r="D2432" s="58"/>
    </row>
    <row r="2433" spans="1:4" ht="15.75" customHeight="1">
      <c r="A2433" s="58"/>
      <c r="B2433" s="59"/>
      <c r="C2433" s="58"/>
      <c r="D2433" s="58"/>
    </row>
    <row r="2434" spans="1:4" ht="15.75" customHeight="1">
      <c r="A2434" s="58"/>
      <c r="B2434" s="59"/>
      <c r="C2434" s="58"/>
      <c r="D2434" s="58"/>
    </row>
    <row r="2435" spans="1:4" ht="15.75" customHeight="1">
      <c r="A2435" s="58"/>
      <c r="B2435" s="59"/>
      <c r="C2435" s="58"/>
      <c r="D2435" s="58"/>
    </row>
    <row r="2436" spans="1:4" ht="15.75" customHeight="1">
      <c r="A2436" s="58"/>
      <c r="B2436" s="59"/>
      <c r="C2436" s="58"/>
      <c r="D2436" s="58"/>
    </row>
    <row r="2437" spans="1:4" ht="15.75" customHeight="1">
      <c r="A2437" s="58"/>
      <c r="B2437" s="59"/>
      <c r="C2437" s="58"/>
      <c r="D2437" s="58"/>
    </row>
    <row r="2438" spans="1:4" ht="15.75" customHeight="1">
      <c r="A2438" s="58"/>
      <c r="B2438" s="59"/>
      <c r="C2438" s="58"/>
      <c r="D2438" s="58"/>
    </row>
    <row r="2439" spans="1:4" ht="15.75" customHeight="1">
      <c r="A2439" s="58"/>
      <c r="B2439" s="59"/>
      <c r="C2439" s="58"/>
      <c r="D2439" s="58"/>
    </row>
    <row r="2440" spans="1:4" ht="15.75" customHeight="1">
      <c r="A2440" s="58"/>
      <c r="B2440" s="59"/>
      <c r="C2440" s="58"/>
      <c r="D2440" s="58"/>
    </row>
    <row r="2441" spans="1:4" ht="15.75" customHeight="1">
      <c r="A2441" s="58"/>
      <c r="B2441" s="59"/>
      <c r="C2441" s="58"/>
      <c r="D2441" s="58"/>
    </row>
    <row r="2442" spans="1:4" ht="15.75" customHeight="1">
      <c r="A2442" s="58"/>
      <c r="B2442" s="59"/>
      <c r="C2442" s="58"/>
      <c r="D2442" s="58"/>
    </row>
    <row r="2443" spans="1:4" ht="15.75" customHeight="1">
      <c r="A2443" s="58"/>
      <c r="B2443" s="59"/>
      <c r="C2443" s="58"/>
      <c r="D2443" s="58"/>
    </row>
    <row r="2444" spans="1:4" ht="15.75" customHeight="1">
      <c r="A2444" s="58"/>
      <c r="B2444" s="59"/>
      <c r="C2444" s="58"/>
      <c r="D2444" s="58"/>
    </row>
    <row r="2445" spans="1:4" ht="15.75" customHeight="1">
      <c r="A2445" s="58"/>
      <c r="B2445" s="59"/>
      <c r="C2445" s="58"/>
      <c r="D2445" s="58"/>
    </row>
    <row r="2446" spans="1:4" ht="15.75" customHeight="1">
      <c r="A2446" s="58"/>
      <c r="B2446" s="59"/>
      <c r="C2446" s="58"/>
      <c r="D2446" s="58"/>
    </row>
    <row r="2447" spans="1:4" ht="15.75" customHeight="1">
      <c r="A2447" s="58"/>
      <c r="B2447" s="59"/>
      <c r="C2447" s="58"/>
      <c r="D2447" s="58"/>
    </row>
    <row r="2448" spans="1:4" ht="15.75" customHeight="1">
      <c r="A2448" s="58"/>
      <c r="B2448" s="59"/>
      <c r="C2448" s="58"/>
      <c r="D2448" s="58"/>
    </row>
    <row r="2449" spans="1:4" ht="15.75" customHeight="1">
      <c r="A2449" s="58"/>
      <c r="B2449" s="59"/>
      <c r="C2449" s="58"/>
      <c r="D2449" s="58"/>
    </row>
    <row r="2450" spans="1:4" ht="15.75" customHeight="1">
      <c r="A2450" s="58"/>
      <c r="B2450" s="59"/>
      <c r="C2450" s="58"/>
      <c r="D2450" s="58"/>
    </row>
    <row r="2451" spans="1:4" ht="15.75" customHeight="1">
      <c r="A2451" s="58"/>
      <c r="B2451" s="59"/>
      <c r="C2451" s="58"/>
      <c r="D2451" s="58"/>
    </row>
    <row r="2452" spans="1:4" ht="15.75" customHeight="1">
      <c r="A2452" s="58"/>
      <c r="B2452" s="59"/>
      <c r="C2452" s="58"/>
      <c r="D2452" s="58"/>
    </row>
    <row r="2453" spans="1:4" ht="15.75" customHeight="1">
      <c r="A2453" s="58"/>
      <c r="B2453" s="59"/>
      <c r="C2453" s="58"/>
      <c r="D2453" s="58"/>
    </row>
    <row r="2454" spans="1:4" ht="15.75" customHeight="1">
      <c r="A2454" s="58"/>
      <c r="B2454" s="59"/>
      <c r="C2454" s="58"/>
      <c r="D2454" s="58"/>
    </row>
    <row r="2455" spans="1:4" ht="15.75" customHeight="1">
      <c r="A2455" s="58"/>
      <c r="B2455" s="59"/>
      <c r="C2455" s="58"/>
      <c r="D2455" s="58"/>
    </row>
    <row r="2456" spans="1:4" ht="15.75" customHeight="1">
      <c r="A2456" s="58"/>
      <c r="B2456" s="59"/>
      <c r="C2456" s="58"/>
      <c r="D2456" s="58"/>
    </row>
    <row r="2457" spans="1:4" ht="15.75" customHeight="1">
      <c r="A2457" s="58"/>
      <c r="B2457" s="59"/>
      <c r="C2457" s="58"/>
      <c r="D2457" s="58"/>
    </row>
    <row r="2458" spans="1:4" ht="15.75" customHeight="1">
      <c r="A2458" s="58"/>
      <c r="B2458" s="59"/>
      <c r="C2458" s="58"/>
      <c r="D2458" s="58"/>
    </row>
    <row r="2459" spans="1:4" ht="15.75" customHeight="1">
      <c r="A2459" s="58"/>
      <c r="B2459" s="59"/>
      <c r="C2459" s="58"/>
      <c r="D2459" s="58"/>
    </row>
    <row r="2460" spans="1:4" ht="15.75" customHeight="1">
      <c r="A2460" s="58"/>
      <c r="B2460" s="59"/>
      <c r="C2460" s="58"/>
      <c r="D2460" s="58"/>
    </row>
    <row r="2461" spans="1:4" ht="15.75" customHeight="1">
      <c r="A2461" s="58"/>
      <c r="B2461" s="59"/>
      <c r="C2461" s="58"/>
      <c r="D2461" s="58"/>
    </row>
    <row r="2462" spans="1:4" ht="15.75" customHeight="1">
      <c r="A2462" s="58"/>
      <c r="B2462" s="59"/>
      <c r="C2462" s="58"/>
      <c r="D2462" s="58"/>
    </row>
    <row r="2463" spans="1:4" ht="15.75" customHeight="1">
      <c r="A2463" s="58"/>
      <c r="B2463" s="59"/>
      <c r="C2463" s="58"/>
      <c r="D2463" s="58"/>
    </row>
    <row r="2464" spans="1:4" ht="15.75" customHeight="1">
      <c r="A2464" s="58"/>
      <c r="B2464" s="59"/>
      <c r="C2464" s="58"/>
      <c r="D2464" s="58"/>
    </row>
    <row r="2465" spans="1:4" ht="15.75" customHeight="1">
      <c r="A2465" s="58"/>
      <c r="B2465" s="59"/>
      <c r="C2465" s="58"/>
      <c r="D2465" s="58"/>
    </row>
    <row r="2466" spans="1:4" ht="15.75" customHeight="1">
      <c r="A2466" s="58"/>
      <c r="B2466" s="59"/>
      <c r="C2466" s="58"/>
      <c r="D2466" s="58"/>
    </row>
    <row r="2467" spans="1:4" ht="15.75" customHeight="1">
      <c r="A2467" s="58"/>
      <c r="B2467" s="59"/>
      <c r="C2467" s="58"/>
      <c r="D2467" s="58"/>
    </row>
    <row r="2468" spans="1:4" ht="15.75" customHeight="1">
      <c r="A2468" s="58"/>
      <c r="B2468" s="59"/>
      <c r="C2468" s="58"/>
      <c r="D2468" s="58"/>
    </row>
    <row r="2469" spans="1:4" ht="15.75" customHeight="1">
      <c r="A2469" s="58"/>
      <c r="B2469" s="59"/>
      <c r="C2469" s="58"/>
      <c r="D2469" s="58"/>
    </row>
    <row r="2470" spans="1:4" ht="15.75" customHeight="1">
      <c r="A2470" s="58"/>
      <c r="B2470" s="59"/>
      <c r="C2470" s="58"/>
      <c r="D2470" s="58"/>
    </row>
    <row r="2471" spans="1:4" ht="15.75" customHeight="1">
      <c r="A2471" s="58"/>
      <c r="B2471" s="59"/>
      <c r="C2471" s="58"/>
      <c r="D2471" s="58"/>
    </row>
    <row r="2472" spans="1:4" ht="15.75" customHeight="1">
      <c r="A2472" s="58"/>
      <c r="B2472" s="59"/>
      <c r="C2472" s="58"/>
      <c r="D2472" s="58"/>
    </row>
    <row r="2473" spans="1:4" ht="15.75" customHeight="1">
      <c r="A2473" s="58"/>
      <c r="B2473" s="59"/>
      <c r="C2473" s="58"/>
      <c r="D2473" s="58"/>
    </row>
    <row r="2474" spans="1:4" ht="15.75" customHeight="1">
      <c r="A2474" s="58"/>
      <c r="B2474" s="59"/>
      <c r="C2474" s="58"/>
      <c r="D2474" s="58"/>
    </row>
    <row r="2475" spans="1:4" ht="15.75" customHeight="1">
      <c r="A2475" s="58"/>
      <c r="B2475" s="59"/>
      <c r="C2475" s="58"/>
      <c r="D2475" s="58"/>
    </row>
    <row r="2476" spans="1:4" ht="15.75" customHeight="1">
      <c r="A2476" s="58"/>
      <c r="B2476" s="59"/>
      <c r="C2476" s="58"/>
      <c r="D2476" s="58"/>
    </row>
    <row r="2477" spans="1:4" ht="15.75" customHeight="1">
      <c r="A2477" s="58"/>
      <c r="B2477" s="59"/>
      <c r="C2477" s="58"/>
      <c r="D2477" s="58"/>
    </row>
    <row r="2478" spans="1:4" ht="15.75" customHeight="1">
      <c r="A2478" s="58"/>
      <c r="B2478" s="59"/>
      <c r="C2478" s="58"/>
      <c r="D2478" s="58"/>
    </row>
    <row r="2479" spans="1:4" ht="15.75" customHeight="1">
      <c r="A2479" s="58"/>
      <c r="B2479" s="59"/>
      <c r="C2479" s="58"/>
      <c r="D2479" s="58"/>
    </row>
    <row r="2480" spans="1:4" ht="15.75" customHeight="1">
      <c r="A2480" s="58"/>
      <c r="B2480" s="59"/>
      <c r="C2480" s="58"/>
      <c r="D2480" s="58"/>
    </row>
    <row r="2481" spans="1:4" ht="15.75" customHeight="1">
      <c r="A2481" s="58"/>
      <c r="B2481" s="59"/>
      <c r="C2481" s="58"/>
      <c r="D2481" s="58"/>
    </row>
    <row r="2482" spans="1:4" ht="15.75" customHeight="1">
      <c r="A2482" s="58"/>
      <c r="B2482" s="59"/>
      <c r="C2482" s="58"/>
      <c r="D2482" s="58"/>
    </row>
    <row r="2483" spans="1:4" ht="15.75" customHeight="1">
      <c r="A2483" s="58"/>
      <c r="B2483" s="59"/>
      <c r="C2483" s="58"/>
      <c r="D2483" s="58"/>
    </row>
    <row r="2484" spans="1:4" ht="15.75" customHeight="1">
      <c r="A2484" s="58"/>
      <c r="B2484" s="59"/>
      <c r="C2484" s="58"/>
      <c r="D2484" s="58"/>
    </row>
    <row r="2485" spans="1:4" ht="15.75" customHeight="1">
      <c r="A2485" s="58"/>
      <c r="B2485" s="59"/>
      <c r="C2485" s="58"/>
      <c r="D2485" s="58"/>
    </row>
    <row r="2486" spans="1:4" ht="15.75" customHeight="1">
      <c r="A2486" s="58"/>
      <c r="B2486" s="59"/>
      <c r="C2486" s="58"/>
      <c r="D2486" s="58"/>
    </row>
    <row r="2487" spans="1:4" ht="15.75" customHeight="1">
      <c r="A2487" s="58"/>
      <c r="B2487" s="59"/>
      <c r="C2487" s="58"/>
      <c r="D2487" s="58"/>
    </row>
    <row r="2488" spans="1:4" ht="15.75" customHeight="1">
      <c r="A2488" s="58"/>
      <c r="B2488" s="59"/>
      <c r="C2488" s="58"/>
      <c r="D2488" s="58"/>
    </row>
    <row r="2489" spans="1:4" ht="15.75" customHeight="1">
      <c r="A2489" s="58"/>
      <c r="B2489" s="59"/>
      <c r="C2489" s="58"/>
      <c r="D2489" s="58"/>
    </row>
    <row r="2490" spans="1:4" ht="15.75" customHeight="1">
      <c r="A2490" s="58"/>
      <c r="B2490" s="59"/>
      <c r="C2490" s="58"/>
      <c r="D2490" s="58"/>
    </row>
    <row r="2491" spans="1:4" ht="15.75" customHeight="1">
      <c r="A2491" s="58"/>
      <c r="B2491" s="59"/>
      <c r="C2491" s="58"/>
      <c r="D2491" s="58"/>
    </row>
    <row r="2492" spans="1:4" ht="15.75" customHeight="1">
      <c r="A2492" s="58"/>
      <c r="B2492" s="59"/>
      <c r="C2492" s="58"/>
      <c r="D2492" s="58"/>
    </row>
    <row r="2493" spans="1:4" ht="15.75" customHeight="1">
      <c r="A2493" s="58"/>
      <c r="B2493" s="59"/>
      <c r="C2493" s="58"/>
      <c r="D2493" s="58"/>
    </row>
    <row r="2494" spans="1:4" ht="15.75" customHeight="1">
      <c r="A2494" s="58"/>
      <c r="B2494" s="59"/>
      <c r="C2494" s="58"/>
      <c r="D2494" s="58"/>
    </row>
    <row r="2495" spans="1:4" ht="15.75" customHeight="1">
      <c r="A2495" s="58"/>
      <c r="B2495" s="59"/>
      <c r="C2495" s="58"/>
      <c r="D2495" s="58"/>
    </row>
    <row r="2496" spans="1:4" ht="15.75" customHeight="1">
      <c r="A2496" s="58"/>
      <c r="B2496" s="59"/>
      <c r="C2496" s="58"/>
      <c r="D2496" s="58"/>
    </row>
    <row r="2497" spans="1:4" ht="15.75" customHeight="1">
      <c r="A2497" s="58"/>
      <c r="B2497" s="59"/>
      <c r="C2497" s="58"/>
      <c r="D2497" s="58"/>
    </row>
    <row r="2498" spans="1:4" ht="15.75" customHeight="1">
      <c r="A2498" s="58"/>
      <c r="B2498" s="59"/>
      <c r="C2498" s="58"/>
      <c r="D2498" s="58"/>
    </row>
    <row r="2499" spans="1:4" ht="15.75" customHeight="1">
      <c r="A2499" s="58"/>
      <c r="B2499" s="59"/>
      <c r="C2499" s="58"/>
      <c r="D2499" s="58"/>
    </row>
    <row r="2500" spans="1:4" ht="15.75" customHeight="1">
      <c r="A2500" s="58"/>
      <c r="B2500" s="59"/>
      <c r="C2500" s="58"/>
      <c r="D2500" s="58"/>
    </row>
    <row r="2501" spans="1:4" ht="15.75" customHeight="1">
      <c r="A2501" s="58"/>
      <c r="B2501" s="59"/>
      <c r="C2501" s="58"/>
      <c r="D2501" s="58"/>
    </row>
    <row r="2502" spans="1:4" ht="15.75" customHeight="1">
      <c r="A2502" s="58"/>
      <c r="B2502" s="59"/>
      <c r="C2502" s="58"/>
      <c r="D2502" s="58"/>
    </row>
    <row r="2503" spans="1:4" ht="15.75" customHeight="1">
      <c r="A2503" s="58"/>
      <c r="B2503" s="59"/>
      <c r="C2503" s="58"/>
      <c r="D2503" s="58"/>
    </row>
    <row r="2504" spans="1:4" ht="15.75" customHeight="1">
      <c r="A2504" s="58"/>
      <c r="B2504" s="59"/>
      <c r="C2504" s="58"/>
      <c r="D2504" s="58"/>
    </row>
    <row r="2505" spans="1:4" ht="15.75" customHeight="1">
      <c r="A2505" s="58"/>
      <c r="B2505" s="59"/>
      <c r="C2505" s="58"/>
      <c r="D2505" s="58"/>
    </row>
    <row r="2506" spans="1:4" ht="15.75" customHeight="1">
      <c r="A2506" s="58"/>
      <c r="B2506" s="59"/>
      <c r="C2506" s="58"/>
      <c r="D2506" s="58"/>
    </row>
    <row r="2507" spans="1:4" ht="15.75" customHeight="1">
      <c r="A2507" s="58"/>
      <c r="B2507" s="59"/>
      <c r="C2507" s="58"/>
      <c r="D2507" s="58"/>
    </row>
    <row r="2508" spans="1:4" ht="15.75" customHeight="1">
      <c r="A2508" s="58"/>
      <c r="B2508" s="59"/>
      <c r="C2508" s="58"/>
      <c r="D2508" s="58"/>
    </row>
    <row r="2509" spans="1:4" ht="15.75" customHeight="1">
      <c r="A2509" s="58"/>
      <c r="B2509" s="59"/>
      <c r="C2509" s="58"/>
      <c r="D2509" s="58"/>
    </row>
    <row r="2510" spans="1:4" ht="15.75" customHeight="1">
      <c r="A2510" s="58"/>
      <c r="B2510" s="59"/>
      <c r="C2510" s="58"/>
      <c r="D2510" s="58"/>
    </row>
    <row r="2511" spans="1:4" ht="15.75" customHeight="1">
      <c r="A2511" s="58"/>
      <c r="B2511" s="59"/>
      <c r="C2511" s="58"/>
      <c r="D2511" s="58"/>
    </row>
    <row r="2512" spans="1:4" ht="15.75" customHeight="1">
      <c r="A2512" s="58"/>
      <c r="B2512" s="59"/>
      <c r="C2512" s="58"/>
      <c r="D2512" s="58"/>
    </row>
    <row r="2513" spans="1:4" ht="15.75" customHeight="1">
      <c r="A2513" s="58"/>
      <c r="B2513" s="59"/>
      <c r="C2513" s="58"/>
      <c r="D2513" s="58"/>
    </row>
    <row r="2514" spans="1:4" ht="15.75" customHeight="1">
      <c r="A2514" s="58"/>
      <c r="B2514" s="59"/>
      <c r="C2514" s="58"/>
      <c r="D2514" s="58"/>
    </row>
    <row r="2515" spans="1:4" ht="15.75" customHeight="1">
      <c r="A2515" s="58"/>
      <c r="B2515" s="59"/>
      <c r="C2515" s="58"/>
      <c r="D2515" s="58"/>
    </row>
    <row r="2516" spans="1:4" ht="15.75" customHeight="1">
      <c r="A2516" s="58"/>
      <c r="B2516" s="59"/>
      <c r="C2516" s="58"/>
      <c r="D2516" s="58"/>
    </row>
    <row r="2517" spans="1:4" ht="15.75" customHeight="1">
      <c r="A2517" s="58"/>
      <c r="B2517" s="59"/>
      <c r="C2517" s="58"/>
      <c r="D2517" s="58"/>
    </row>
    <row r="2518" spans="1:4" ht="15.75" customHeight="1">
      <c r="A2518" s="58"/>
      <c r="B2518" s="59"/>
      <c r="C2518" s="58"/>
      <c r="D2518" s="58"/>
    </row>
    <row r="2519" spans="1:4" ht="15.75" customHeight="1">
      <c r="A2519" s="58"/>
      <c r="B2519" s="59"/>
      <c r="C2519" s="58"/>
      <c r="D2519" s="58"/>
    </row>
    <row r="2520" spans="1:4" ht="15.75" customHeight="1">
      <c r="A2520" s="58"/>
      <c r="B2520" s="59"/>
      <c r="C2520" s="58"/>
      <c r="D2520" s="58"/>
    </row>
    <row r="2521" spans="1:4" ht="15.75" customHeight="1">
      <c r="A2521" s="58"/>
      <c r="B2521" s="59"/>
      <c r="C2521" s="58"/>
      <c r="D2521" s="58"/>
    </row>
    <row r="2522" spans="1:4" ht="15.75" customHeight="1">
      <c r="A2522" s="58"/>
      <c r="B2522" s="59"/>
      <c r="C2522" s="58"/>
      <c r="D2522" s="58"/>
    </row>
    <row r="2523" spans="1:4" ht="15.75" customHeight="1">
      <c r="A2523" s="58"/>
      <c r="B2523" s="59"/>
      <c r="C2523" s="58"/>
      <c r="D2523" s="58"/>
    </row>
    <row r="2524" spans="1:4" ht="15.75" customHeight="1">
      <c r="A2524" s="58"/>
      <c r="B2524" s="59"/>
      <c r="C2524" s="58"/>
      <c r="D2524" s="58"/>
    </row>
    <row r="2525" spans="1:4" ht="15.75" customHeight="1">
      <c r="A2525" s="58"/>
      <c r="B2525" s="59"/>
      <c r="C2525" s="58"/>
      <c r="D2525" s="58"/>
    </row>
    <row r="2526" spans="1:4" ht="15.75" customHeight="1">
      <c r="A2526" s="58"/>
      <c r="B2526" s="59"/>
      <c r="C2526" s="58"/>
      <c r="D2526" s="58"/>
    </row>
    <row r="2527" spans="1:4" ht="15.75" customHeight="1">
      <c r="A2527" s="58"/>
      <c r="B2527" s="59"/>
      <c r="C2527" s="58"/>
      <c r="D2527" s="58"/>
    </row>
    <row r="2528" spans="1:4" ht="15.75" customHeight="1">
      <c r="A2528" s="58"/>
      <c r="B2528" s="59"/>
      <c r="C2528" s="58"/>
      <c r="D2528" s="58"/>
    </row>
    <row r="2529" spans="1:4" ht="15.75" customHeight="1">
      <c r="A2529" s="58"/>
      <c r="B2529" s="59"/>
      <c r="C2529" s="58"/>
      <c r="D2529" s="58"/>
    </row>
    <row r="2530" spans="1:4" ht="15.75" customHeight="1">
      <c r="A2530" s="58"/>
      <c r="B2530" s="59"/>
      <c r="C2530" s="58"/>
      <c r="D2530" s="58"/>
    </row>
    <row r="2531" spans="1:4" ht="15.75" customHeight="1">
      <c r="A2531" s="58"/>
      <c r="B2531" s="59"/>
      <c r="C2531" s="58"/>
      <c r="D2531" s="58"/>
    </row>
    <row r="2532" spans="1:4" ht="15.75" customHeight="1">
      <c r="A2532" s="58"/>
      <c r="B2532" s="59"/>
      <c r="C2532" s="58"/>
      <c r="D2532" s="58"/>
    </row>
    <row r="2533" spans="1:4" ht="15.75" customHeight="1">
      <c r="A2533" s="58"/>
      <c r="B2533" s="59"/>
      <c r="C2533" s="58"/>
      <c r="D2533" s="58"/>
    </row>
    <row r="2534" spans="1:4" ht="15.75" customHeight="1">
      <c r="A2534" s="58"/>
      <c r="B2534" s="59"/>
      <c r="C2534" s="58"/>
      <c r="D2534" s="58"/>
    </row>
    <row r="2535" spans="1:4" ht="15.75" customHeight="1">
      <c r="A2535" s="58"/>
      <c r="B2535" s="59"/>
      <c r="C2535" s="58"/>
      <c r="D2535" s="58"/>
    </row>
    <row r="2536" spans="1:4" ht="15.75" customHeight="1">
      <c r="A2536" s="58"/>
      <c r="B2536" s="59"/>
      <c r="C2536" s="58"/>
      <c r="D2536" s="58"/>
    </row>
    <row r="2537" spans="1:4" ht="15.75" customHeight="1">
      <c r="A2537" s="58"/>
      <c r="B2537" s="59"/>
      <c r="C2537" s="58"/>
      <c r="D2537" s="58"/>
    </row>
    <row r="2538" spans="1:4" ht="15.75" customHeight="1">
      <c r="A2538" s="58"/>
      <c r="B2538" s="59"/>
      <c r="C2538" s="58"/>
      <c r="D2538" s="58"/>
    </row>
    <row r="2539" spans="1:4" ht="15.75" customHeight="1">
      <c r="A2539" s="58"/>
      <c r="B2539" s="59"/>
      <c r="C2539" s="58"/>
      <c r="D2539" s="58"/>
    </row>
    <row r="2540" spans="1:4" ht="15.75" customHeight="1">
      <c r="A2540" s="58"/>
      <c r="B2540" s="59"/>
      <c r="C2540" s="58"/>
      <c r="D2540" s="58"/>
    </row>
    <row r="2541" spans="1:4" ht="15.75" customHeight="1">
      <c r="A2541" s="58"/>
      <c r="B2541" s="59"/>
      <c r="C2541" s="58"/>
      <c r="D2541" s="58"/>
    </row>
    <row r="2542" spans="1:4" ht="15.75" customHeight="1">
      <c r="A2542" s="58"/>
      <c r="B2542" s="59"/>
      <c r="C2542" s="58"/>
      <c r="D2542" s="58"/>
    </row>
    <row r="2543" spans="1:4" ht="15.75" customHeight="1">
      <c r="A2543" s="58"/>
      <c r="B2543" s="59"/>
      <c r="C2543" s="58"/>
      <c r="D2543" s="58"/>
    </row>
    <row r="2544" spans="1:4" ht="15.75" customHeight="1">
      <c r="A2544" s="58"/>
      <c r="B2544" s="59"/>
      <c r="C2544" s="58"/>
      <c r="D2544" s="58"/>
    </row>
    <row r="2545" spans="1:4" ht="15.75" customHeight="1">
      <c r="A2545" s="58"/>
      <c r="B2545" s="59"/>
      <c r="C2545" s="58"/>
      <c r="D2545" s="58"/>
    </row>
    <row r="2546" spans="1:4" ht="15.75" customHeight="1">
      <c r="A2546" s="58"/>
      <c r="B2546" s="59"/>
      <c r="C2546" s="58"/>
      <c r="D2546" s="58"/>
    </row>
    <row r="2547" spans="1:4" ht="15.75" customHeight="1">
      <c r="A2547" s="58"/>
      <c r="B2547" s="59"/>
      <c r="C2547" s="58"/>
      <c r="D2547" s="58"/>
    </row>
    <row r="2548" spans="1:4" ht="15.75" customHeight="1">
      <c r="A2548" s="58"/>
      <c r="B2548" s="59"/>
      <c r="C2548" s="58"/>
      <c r="D2548" s="58"/>
    </row>
    <row r="2549" spans="1:4" ht="15.75" customHeight="1">
      <c r="A2549" s="58"/>
      <c r="B2549" s="59"/>
      <c r="C2549" s="58"/>
      <c r="D2549" s="58"/>
    </row>
    <row r="2550" spans="1:4" ht="15.75" customHeight="1">
      <c r="A2550" s="58"/>
      <c r="B2550" s="59"/>
      <c r="C2550" s="58"/>
      <c r="D2550" s="58"/>
    </row>
    <row r="2551" spans="1:4" ht="15.75" customHeight="1">
      <c r="A2551" s="58"/>
      <c r="B2551" s="59"/>
      <c r="C2551" s="58"/>
      <c r="D2551" s="58"/>
    </row>
    <row r="2552" spans="1:4" ht="15.75" customHeight="1">
      <c r="A2552" s="58"/>
      <c r="B2552" s="59"/>
      <c r="C2552" s="58"/>
      <c r="D2552" s="58"/>
    </row>
    <row r="2553" spans="1:4" ht="15.75" customHeight="1">
      <c r="A2553" s="58"/>
      <c r="B2553" s="59"/>
      <c r="C2553" s="58"/>
      <c r="D2553" s="58"/>
    </row>
    <row r="2554" spans="1:4" ht="15.75" customHeight="1">
      <c r="A2554" s="58"/>
      <c r="B2554" s="59"/>
      <c r="C2554" s="58"/>
      <c r="D2554" s="58"/>
    </row>
    <row r="2555" spans="1:4" ht="15.75" customHeight="1">
      <c r="A2555" s="58"/>
      <c r="B2555" s="59"/>
      <c r="C2555" s="58"/>
      <c r="D2555" s="58"/>
    </row>
    <row r="2556" spans="1:4" ht="15.75" customHeight="1">
      <c r="A2556" s="58"/>
      <c r="B2556" s="59"/>
      <c r="C2556" s="58"/>
      <c r="D2556" s="58"/>
    </row>
    <row r="2557" spans="1:4" ht="15.75" customHeight="1">
      <c r="A2557" s="58"/>
      <c r="B2557" s="59"/>
      <c r="C2557" s="58"/>
      <c r="D2557" s="58"/>
    </row>
    <row r="2558" spans="1:4" ht="15.75" customHeight="1">
      <c r="A2558" s="58"/>
      <c r="B2558" s="59"/>
      <c r="C2558" s="58"/>
      <c r="D2558" s="58"/>
    </row>
    <row r="2559" spans="1:4" ht="15.75" customHeight="1">
      <c r="A2559" s="58"/>
      <c r="B2559" s="59"/>
      <c r="C2559" s="58"/>
      <c r="D2559" s="58"/>
    </row>
    <row r="2560" spans="1:4" ht="15.75" customHeight="1">
      <c r="A2560" s="58"/>
      <c r="B2560" s="59"/>
      <c r="C2560" s="58"/>
      <c r="D2560" s="58"/>
    </row>
    <row r="2561" spans="1:4" ht="15.75" customHeight="1">
      <c r="A2561" s="58"/>
      <c r="B2561" s="59"/>
      <c r="C2561" s="58"/>
      <c r="D2561" s="58"/>
    </row>
    <row r="2562" spans="1:4" ht="15.75" customHeight="1">
      <c r="A2562" s="58"/>
      <c r="B2562" s="59"/>
      <c r="C2562" s="58"/>
      <c r="D2562" s="58"/>
    </row>
    <row r="2563" spans="1:4" ht="15.75" customHeight="1">
      <c r="A2563" s="58"/>
      <c r="B2563" s="59"/>
      <c r="C2563" s="58"/>
      <c r="D2563" s="58"/>
    </row>
    <row r="2564" spans="1:4" ht="15.75" customHeight="1">
      <c r="A2564" s="58"/>
      <c r="B2564" s="59"/>
      <c r="C2564" s="58"/>
      <c r="D2564" s="58"/>
    </row>
    <row r="2565" spans="1:4" ht="15.75" customHeight="1">
      <c r="A2565" s="58"/>
      <c r="B2565" s="59"/>
      <c r="C2565" s="58"/>
      <c r="D2565" s="58"/>
    </row>
    <row r="2566" spans="1:4" ht="15.75" customHeight="1">
      <c r="A2566" s="58"/>
      <c r="B2566" s="59"/>
      <c r="C2566" s="58"/>
      <c r="D2566" s="58"/>
    </row>
    <row r="2567" spans="1:4" ht="15.75" customHeight="1">
      <c r="A2567" s="58"/>
      <c r="B2567" s="59"/>
      <c r="C2567" s="58"/>
      <c r="D2567" s="58"/>
    </row>
    <row r="2568" spans="1:4" ht="15.75" customHeight="1">
      <c r="A2568" s="58"/>
      <c r="B2568" s="59"/>
      <c r="C2568" s="58"/>
      <c r="D2568" s="58"/>
    </row>
    <row r="2569" spans="1:4" ht="15.75" customHeight="1">
      <c r="A2569" s="58"/>
      <c r="B2569" s="59"/>
      <c r="C2569" s="58"/>
      <c r="D2569" s="58"/>
    </row>
    <row r="2570" spans="1:4" ht="15.75" customHeight="1">
      <c r="A2570" s="58"/>
      <c r="B2570" s="59"/>
      <c r="C2570" s="58"/>
      <c r="D2570" s="58"/>
    </row>
    <row r="2571" spans="1:4" ht="15.75" customHeight="1">
      <c r="A2571" s="58"/>
      <c r="B2571" s="59"/>
      <c r="C2571" s="58"/>
      <c r="D2571" s="58"/>
    </row>
    <row r="2572" spans="1:4" ht="15.75" customHeight="1">
      <c r="A2572" s="58"/>
      <c r="B2572" s="59"/>
      <c r="C2572" s="58"/>
      <c r="D2572" s="58"/>
    </row>
    <row r="2573" spans="1:4" ht="15.75" customHeight="1">
      <c r="A2573" s="58"/>
      <c r="B2573" s="59"/>
      <c r="C2573" s="58"/>
      <c r="D2573" s="58"/>
    </row>
    <row r="2574" spans="1:4" ht="15.75" customHeight="1">
      <c r="A2574" s="58"/>
      <c r="B2574" s="59"/>
      <c r="C2574" s="58"/>
      <c r="D2574" s="58"/>
    </row>
    <row r="2575" spans="1:4" ht="15.75" customHeight="1">
      <c r="A2575" s="58"/>
      <c r="B2575" s="59"/>
      <c r="C2575" s="58"/>
      <c r="D2575" s="58"/>
    </row>
    <row r="2576" spans="1:4" ht="15.75" customHeight="1">
      <c r="A2576" s="58"/>
      <c r="B2576" s="59"/>
      <c r="C2576" s="58"/>
      <c r="D2576" s="58"/>
    </row>
    <row r="2577" spans="1:4" ht="15.75" customHeight="1">
      <c r="A2577" s="58"/>
      <c r="B2577" s="59"/>
      <c r="C2577" s="58"/>
      <c r="D2577" s="58"/>
    </row>
    <row r="2578" spans="1:4" ht="15.75" customHeight="1">
      <c r="A2578" s="58"/>
      <c r="B2578" s="59"/>
      <c r="C2578" s="58"/>
      <c r="D2578" s="58"/>
    </row>
    <row r="2579" spans="1:4" ht="15.75" customHeight="1">
      <c r="A2579" s="58"/>
      <c r="B2579" s="59"/>
      <c r="C2579" s="58"/>
      <c r="D2579" s="58"/>
    </row>
    <row r="2580" spans="1:4" ht="15.75" customHeight="1">
      <c r="A2580" s="58"/>
      <c r="B2580" s="59"/>
      <c r="C2580" s="58"/>
      <c r="D2580" s="58"/>
    </row>
    <row r="2581" spans="1:4" ht="15.75" customHeight="1">
      <c r="A2581" s="58"/>
      <c r="B2581" s="59"/>
      <c r="C2581" s="58"/>
      <c r="D2581" s="58"/>
    </row>
    <row r="2582" spans="1:4" ht="15.75" customHeight="1">
      <c r="A2582" s="58"/>
      <c r="B2582" s="59"/>
      <c r="C2582" s="58"/>
      <c r="D2582" s="58"/>
    </row>
    <row r="2583" spans="1:4" ht="15.75" customHeight="1">
      <c r="A2583" s="58"/>
      <c r="B2583" s="59"/>
      <c r="C2583" s="58"/>
      <c r="D2583" s="58"/>
    </row>
    <row r="2584" spans="1:4" ht="15.75" customHeight="1">
      <c r="A2584" s="58"/>
      <c r="B2584" s="59"/>
      <c r="C2584" s="58"/>
      <c r="D2584" s="58"/>
    </row>
    <row r="2585" spans="1:4" ht="15.75" customHeight="1">
      <c r="A2585" s="58"/>
      <c r="B2585" s="59"/>
      <c r="C2585" s="58"/>
      <c r="D2585" s="58"/>
    </row>
    <row r="2586" spans="1:4" ht="15.75" customHeight="1">
      <c r="A2586" s="58"/>
      <c r="B2586" s="59"/>
      <c r="C2586" s="58"/>
      <c r="D2586" s="58"/>
    </row>
    <row r="2587" spans="1:4" ht="15.75" customHeight="1">
      <c r="A2587" s="58"/>
      <c r="B2587" s="59"/>
      <c r="C2587" s="58"/>
      <c r="D2587" s="58"/>
    </row>
    <row r="2588" spans="1:4" ht="15.75" customHeight="1">
      <c r="A2588" s="58"/>
      <c r="B2588" s="59"/>
      <c r="C2588" s="58"/>
      <c r="D2588" s="58"/>
    </row>
    <row r="2589" spans="1:4" ht="15.75" customHeight="1">
      <c r="A2589" s="58"/>
      <c r="B2589" s="59"/>
      <c r="C2589" s="58"/>
      <c r="D2589" s="58"/>
    </row>
    <row r="2590" spans="1:4" ht="15.75" customHeight="1">
      <c r="A2590" s="58"/>
      <c r="B2590" s="59"/>
      <c r="C2590" s="58"/>
      <c r="D2590" s="58"/>
    </row>
    <row r="2591" spans="1:4" ht="15.75" customHeight="1">
      <c r="A2591" s="58"/>
      <c r="B2591" s="59"/>
      <c r="C2591" s="58"/>
      <c r="D2591" s="58"/>
    </row>
    <row r="2592" spans="1:4" ht="15.75" customHeight="1">
      <c r="A2592" s="58"/>
      <c r="B2592" s="59"/>
      <c r="C2592" s="58"/>
      <c r="D2592" s="58"/>
    </row>
    <row r="2593" spans="1:4" ht="15.75" customHeight="1">
      <c r="A2593" s="58"/>
      <c r="B2593" s="59"/>
      <c r="C2593" s="58"/>
      <c r="D2593" s="58"/>
    </row>
    <row r="2594" spans="1:4" ht="15.75" customHeight="1">
      <c r="A2594" s="58"/>
      <c r="B2594" s="59"/>
      <c r="C2594" s="58"/>
      <c r="D2594" s="58"/>
    </row>
    <row r="2595" spans="1:4" ht="15.75" customHeight="1">
      <c r="A2595" s="58"/>
      <c r="B2595" s="59"/>
      <c r="C2595" s="58"/>
      <c r="D2595" s="58"/>
    </row>
    <row r="2596" spans="1:4" ht="15.75" customHeight="1">
      <c r="A2596" s="58"/>
      <c r="B2596" s="59"/>
      <c r="C2596" s="58"/>
      <c r="D2596" s="58"/>
    </row>
    <row r="2597" spans="1:4" ht="15.75" customHeight="1">
      <c r="A2597" s="58"/>
      <c r="B2597" s="59"/>
      <c r="C2597" s="58"/>
      <c r="D2597" s="58"/>
    </row>
    <row r="2598" spans="1:4" ht="15.75" customHeight="1">
      <c r="A2598" s="58"/>
      <c r="B2598" s="59"/>
      <c r="C2598" s="58"/>
      <c r="D2598" s="58"/>
    </row>
    <row r="2599" spans="1:4" ht="15.75" customHeight="1">
      <c r="A2599" s="58"/>
      <c r="B2599" s="59"/>
      <c r="C2599" s="58"/>
      <c r="D2599" s="58"/>
    </row>
    <row r="2600" spans="1:4" ht="15.75" customHeight="1">
      <c r="A2600" s="58"/>
      <c r="B2600" s="59"/>
      <c r="C2600" s="58"/>
      <c r="D2600" s="58"/>
    </row>
    <row r="2601" spans="1:4" ht="15.75" customHeight="1">
      <c r="A2601" s="58"/>
      <c r="B2601" s="59"/>
      <c r="C2601" s="58"/>
      <c r="D2601" s="58"/>
    </row>
    <row r="2602" spans="1:4" ht="15.75" customHeight="1">
      <c r="A2602" s="58"/>
      <c r="B2602" s="59"/>
      <c r="C2602" s="58"/>
      <c r="D2602" s="58"/>
    </row>
    <row r="2603" spans="1:4" ht="15.75" customHeight="1">
      <c r="A2603" s="58"/>
      <c r="B2603" s="59"/>
      <c r="C2603" s="58"/>
      <c r="D2603" s="58"/>
    </row>
    <row r="2604" spans="1:4" ht="15.75" customHeight="1">
      <c r="A2604" s="58"/>
      <c r="B2604" s="59"/>
      <c r="C2604" s="58"/>
      <c r="D2604" s="58"/>
    </row>
    <row r="2605" spans="1:4" ht="15.75" customHeight="1">
      <c r="A2605" s="58"/>
      <c r="B2605" s="59"/>
      <c r="C2605" s="58"/>
      <c r="D2605" s="58"/>
    </row>
    <row r="2606" spans="1:4" ht="15.75" customHeight="1">
      <c r="A2606" s="58"/>
      <c r="B2606" s="59"/>
      <c r="C2606" s="58"/>
      <c r="D2606" s="58"/>
    </row>
    <row r="2607" spans="1:4" ht="15.75" customHeight="1">
      <c r="A2607" s="58"/>
      <c r="B2607" s="59"/>
      <c r="C2607" s="58"/>
      <c r="D2607" s="58"/>
    </row>
    <row r="2608" spans="1:4" ht="15.75" customHeight="1">
      <c r="A2608" s="58"/>
      <c r="B2608" s="59"/>
      <c r="C2608" s="58"/>
      <c r="D2608" s="58"/>
    </row>
    <row r="2609" spans="1:4" ht="15.75" customHeight="1">
      <c r="A2609" s="58"/>
      <c r="B2609" s="59"/>
      <c r="C2609" s="58"/>
      <c r="D2609" s="58"/>
    </row>
    <row r="2610" spans="1:4" ht="15.75" customHeight="1">
      <c r="A2610" s="58"/>
      <c r="B2610" s="59"/>
      <c r="C2610" s="58"/>
      <c r="D2610" s="58"/>
    </row>
    <row r="2611" spans="1:4" ht="15.75" customHeight="1">
      <c r="A2611" s="58"/>
      <c r="B2611" s="59"/>
      <c r="C2611" s="58"/>
      <c r="D2611" s="58"/>
    </row>
    <row r="2612" spans="1:4" ht="15.75" customHeight="1">
      <c r="A2612" s="58"/>
      <c r="B2612" s="59"/>
      <c r="C2612" s="58"/>
      <c r="D2612" s="58"/>
    </row>
    <row r="2613" spans="1:4" ht="15.75" customHeight="1">
      <c r="A2613" s="58"/>
      <c r="B2613" s="59"/>
      <c r="C2613" s="58"/>
      <c r="D2613" s="58"/>
    </row>
    <row r="2614" spans="1:4" ht="15.75" customHeight="1">
      <c r="A2614" s="58"/>
      <c r="B2614" s="59"/>
      <c r="C2614" s="58"/>
      <c r="D2614" s="58"/>
    </row>
    <row r="2615" spans="1:4" ht="15.75" customHeight="1">
      <c r="A2615" s="58"/>
      <c r="B2615" s="59"/>
      <c r="C2615" s="58"/>
      <c r="D2615" s="58"/>
    </row>
    <row r="2616" spans="1:4" ht="15.75" customHeight="1">
      <c r="A2616" s="58"/>
      <c r="B2616" s="59"/>
      <c r="C2616" s="58"/>
      <c r="D2616" s="58"/>
    </row>
    <row r="2617" spans="1:4" ht="15.75" customHeight="1">
      <c r="A2617" s="58"/>
      <c r="B2617" s="59"/>
      <c r="C2617" s="58"/>
      <c r="D2617" s="58"/>
    </row>
    <row r="2618" spans="1:4" ht="15.75" customHeight="1">
      <c r="A2618" s="58"/>
      <c r="B2618" s="59"/>
      <c r="C2618" s="58"/>
      <c r="D2618" s="58"/>
    </row>
    <row r="2619" spans="1:4" ht="15.75" customHeight="1">
      <c r="A2619" s="58"/>
      <c r="B2619" s="59"/>
      <c r="C2619" s="58"/>
      <c r="D2619" s="58"/>
    </row>
    <row r="2620" spans="1:4" ht="15.75" customHeight="1">
      <c r="A2620" s="58"/>
      <c r="B2620" s="59"/>
      <c r="C2620" s="58"/>
      <c r="D2620" s="58"/>
    </row>
    <row r="2621" spans="1:4" ht="15.75" customHeight="1">
      <c r="A2621" s="58"/>
      <c r="B2621" s="59"/>
      <c r="C2621" s="58"/>
      <c r="D2621" s="58"/>
    </row>
    <row r="2622" spans="1:4" ht="15.75" customHeight="1">
      <c r="A2622" s="58"/>
      <c r="B2622" s="59"/>
      <c r="C2622" s="58"/>
      <c r="D2622" s="58"/>
    </row>
    <row r="2623" spans="1:4" ht="15.75" customHeight="1">
      <c r="A2623" s="58"/>
      <c r="B2623" s="59"/>
      <c r="C2623" s="58"/>
      <c r="D2623" s="58"/>
    </row>
    <row r="2624" spans="1:4" ht="15.75" customHeight="1">
      <c r="A2624" s="58"/>
      <c r="B2624" s="59"/>
      <c r="C2624" s="58"/>
      <c r="D2624" s="58"/>
    </row>
    <row r="2625" spans="1:4" ht="15.75" customHeight="1">
      <c r="A2625" s="58"/>
      <c r="B2625" s="59"/>
      <c r="C2625" s="58"/>
      <c r="D2625" s="58"/>
    </row>
    <row r="2626" spans="1:4" ht="15.75" customHeight="1">
      <c r="A2626" s="58"/>
      <c r="B2626" s="59"/>
      <c r="C2626" s="58"/>
      <c r="D2626" s="58"/>
    </row>
    <row r="2627" spans="1:4" ht="15.75" customHeight="1">
      <c r="A2627" s="58"/>
      <c r="B2627" s="59"/>
      <c r="C2627" s="58"/>
      <c r="D2627" s="58"/>
    </row>
    <row r="2628" spans="1:4" ht="15.75" customHeight="1">
      <c r="A2628" s="58"/>
      <c r="B2628" s="59"/>
      <c r="C2628" s="58"/>
      <c r="D2628" s="58"/>
    </row>
    <row r="2629" spans="1:4" ht="15.75" customHeight="1">
      <c r="A2629" s="58"/>
      <c r="B2629" s="59"/>
      <c r="C2629" s="58"/>
      <c r="D2629" s="58"/>
    </row>
    <row r="2630" spans="1:4" ht="15.75" customHeight="1">
      <c r="A2630" s="58"/>
      <c r="B2630" s="59"/>
      <c r="C2630" s="58"/>
      <c r="D2630" s="58"/>
    </row>
    <row r="2631" spans="1:4" ht="15.75" customHeight="1">
      <c r="A2631" s="58"/>
      <c r="B2631" s="59"/>
      <c r="C2631" s="58"/>
      <c r="D2631" s="58"/>
    </row>
    <row r="2632" spans="1:4" ht="15.75" customHeight="1">
      <c r="A2632" s="58"/>
      <c r="B2632" s="59"/>
      <c r="C2632" s="58"/>
      <c r="D2632" s="58"/>
    </row>
    <row r="2633" spans="1:4" ht="15.75" customHeight="1">
      <c r="A2633" s="58"/>
      <c r="B2633" s="59"/>
      <c r="C2633" s="58"/>
      <c r="D2633" s="58"/>
    </row>
    <row r="2634" spans="1:4" ht="15.75" customHeight="1">
      <c r="A2634" s="58"/>
      <c r="B2634" s="59"/>
      <c r="C2634" s="58"/>
      <c r="D2634" s="58"/>
    </row>
    <row r="2635" spans="1:4" ht="15.75" customHeight="1">
      <c r="A2635" s="58"/>
      <c r="B2635" s="59"/>
      <c r="C2635" s="58"/>
      <c r="D2635" s="58"/>
    </row>
    <row r="2636" spans="1:4" ht="15.75" customHeight="1">
      <c r="A2636" s="58"/>
      <c r="B2636" s="59"/>
      <c r="C2636" s="58"/>
      <c r="D2636" s="58"/>
    </row>
    <row r="2637" spans="1:4" ht="15.75" customHeight="1">
      <c r="A2637" s="58"/>
      <c r="B2637" s="59"/>
      <c r="C2637" s="58"/>
      <c r="D2637" s="58"/>
    </row>
    <row r="2638" spans="1:4" ht="15.75" customHeight="1">
      <c r="A2638" s="58"/>
      <c r="B2638" s="59"/>
      <c r="C2638" s="58"/>
      <c r="D2638" s="58"/>
    </row>
    <row r="2639" spans="1:4" ht="15.75" customHeight="1">
      <c r="A2639" s="58"/>
      <c r="B2639" s="59"/>
      <c r="C2639" s="58"/>
      <c r="D2639" s="58"/>
    </row>
    <row r="2640" spans="1:4" ht="15.75" customHeight="1">
      <c r="A2640" s="58"/>
      <c r="B2640" s="59"/>
      <c r="C2640" s="58"/>
      <c r="D2640" s="58"/>
    </row>
    <row r="2641" spans="1:4" ht="15.75" customHeight="1">
      <c r="A2641" s="58"/>
      <c r="B2641" s="59"/>
      <c r="C2641" s="58"/>
      <c r="D2641" s="58"/>
    </row>
    <row r="2642" spans="1:4" ht="15.75" customHeight="1">
      <c r="A2642" s="58"/>
      <c r="B2642" s="59"/>
      <c r="C2642" s="58"/>
      <c r="D2642" s="58"/>
    </row>
    <row r="2643" spans="1:4" ht="15.75" customHeight="1">
      <c r="A2643" s="58"/>
      <c r="B2643" s="59"/>
      <c r="C2643" s="58"/>
      <c r="D2643" s="58"/>
    </row>
    <row r="2644" spans="1:4" ht="15.75" customHeight="1">
      <c r="A2644" s="58"/>
      <c r="B2644" s="59"/>
      <c r="C2644" s="58"/>
      <c r="D2644" s="58"/>
    </row>
    <row r="2645" spans="1:4" ht="15.75" customHeight="1">
      <c r="A2645" s="58"/>
      <c r="B2645" s="59"/>
      <c r="C2645" s="58"/>
      <c r="D2645" s="58"/>
    </row>
    <row r="2646" spans="1:4" ht="15.75" customHeight="1">
      <c r="A2646" s="58"/>
      <c r="B2646" s="59"/>
      <c r="C2646" s="58"/>
      <c r="D2646" s="58"/>
    </row>
    <row r="2647" spans="1:4" ht="15.75" customHeight="1">
      <c r="A2647" s="58"/>
      <c r="B2647" s="59"/>
      <c r="C2647" s="58"/>
      <c r="D2647" s="58"/>
    </row>
    <row r="2648" spans="1:4" ht="15.75" customHeight="1">
      <c r="A2648" s="58"/>
      <c r="B2648" s="59"/>
      <c r="C2648" s="58"/>
      <c r="D2648" s="58"/>
    </row>
    <row r="2649" spans="1:4" ht="15.75" customHeight="1">
      <c r="A2649" s="58"/>
      <c r="B2649" s="59"/>
      <c r="C2649" s="58"/>
      <c r="D2649" s="58"/>
    </row>
    <row r="2650" spans="1:4" ht="15.75" customHeight="1">
      <c r="A2650" s="58"/>
      <c r="B2650" s="59"/>
      <c r="C2650" s="58"/>
      <c r="D2650" s="58"/>
    </row>
    <row r="2651" spans="1:4" ht="15.75" customHeight="1">
      <c r="A2651" s="58"/>
      <c r="B2651" s="59"/>
      <c r="C2651" s="58"/>
      <c r="D2651" s="58"/>
    </row>
    <row r="2652" spans="1:4" ht="15.75" customHeight="1">
      <c r="A2652" s="58"/>
      <c r="B2652" s="59"/>
      <c r="C2652" s="58"/>
      <c r="D2652" s="58"/>
    </row>
    <row r="2653" spans="1:4" ht="15.75" customHeight="1">
      <c r="A2653" s="58"/>
      <c r="B2653" s="59"/>
      <c r="C2653" s="58"/>
      <c r="D2653" s="58"/>
    </row>
    <row r="2654" spans="1:4" ht="15.75" customHeight="1">
      <c r="A2654" s="58"/>
      <c r="B2654" s="59"/>
      <c r="C2654" s="58"/>
      <c r="D2654" s="58"/>
    </row>
    <row r="2655" spans="1:4" ht="15.75" customHeight="1">
      <c r="A2655" s="58"/>
      <c r="B2655" s="59"/>
      <c r="C2655" s="58"/>
      <c r="D2655" s="58"/>
    </row>
    <row r="2656" spans="1:4" ht="15.75" customHeight="1">
      <c r="A2656" s="58"/>
      <c r="B2656" s="59"/>
      <c r="C2656" s="58"/>
      <c r="D2656" s="58"/>
    </row>
    <row r="2657" spans="1:4" ht="15.75" customHeight="1">
      <c r="A2657" s="58"/>
      <c r="B2657" s="59"/>
      <c r="C2657" s="58"/>
      <c r="D2657" s="58"/>
    </row>
    <row r="2658" spans="1:4" ht="15.75" customHeight="1">
      <c r="A2658" s="58"/>
      <c r="B2658" s="59"/>
      <c r="C2658" s="58"/>
      <c r="D2658" s="58"/>
    </row>
    <row r="2659" spans="1:4" ht="15.75" customHeight="1">
      <c r="A2659" s="58"/>
      <c r="B2659" s="59"/>
      <c r="C2659" s="58"/>
      <c r="D2659" s="58"/>
    </row>
    <row r="2660" spans="1:4" ht="15.75" customHeight="1">
      <c r="A2660" s="58"/>
      <c r="B2660" s="59"/>
      <c r="C2660" s="58"/>
      <c r="D2660" s="58"/>
    </row>
    <row r="2661" spans="1:4" ht="15.75" customHeight="1">
      <c r="A2661" s="58"/>
      <c r="B2661" s="59"/>
      <c r="C2661" s="58"/>
      <c r="D2661" s="58"/>
    </row>
    <row r="2662" spans="1:4" ht="15.75" customHeight="1">
      <c r="A2662" s="58"/>
      <c r="B2662" s="59"/>
      <c r="C2662" s="58"/>
      <c r="D2662" s="58"/>
    </row>
    <row r="2663" spans="1:4" ht="15.75" customHeight="1">
      <c r="A2663" s="58"/>
      <c r="B2663" s="59"/>
      <c r="C2663" s="58"/>
      <c r="D2663" s="58"/>
    </row>
    <row r="2664" spans="1:4" ht="15.75" customHeight="1">
      <c r="A2664" s="58"/>
      <c r="B2664" s="59"/>
      <c r="C2664" s="58"/>
      <c r="D2664" s="58"/>
    </row>
    <row r="2665" spans="1:4" ht="15.75" customHeight="1">
      <c r="A2665" s="58"/>
      <c r="B2665" s="59"/>
      <c r="C2665" s="58"/>
      <c r="D2665" s="58"/>
    </row>
    <row r="2666" spans="1:4" ht="15.75" customHeight="1">
      <c r="A2666" s="58"/>
      <c r="B2666" s="59"/>
      <c r="C2666" s="58"/>
      <c r="D2666" s="58"/>
    </row>
    <row r="2667" spans="1:4" ht="15.75" customHeight="1">
      <c r="A2667" s="58"/>
      <c r="B2667" s="59"/>
      <c r="C2667" s="58"/>
      <c r="D2667" s="58"/>
    </row>
    <row r="2668" spans="1:4" ht="15.75" customHeight="1">
      <c r="A2668" s="58"/>
      <c r="B2668" s="59"/>
      <c r="C2668" s="58"/>
      <c r="D2668" s="58"/>
    </row>
    <row r="2669" spans="1:4" ht="15.75" customHeight="1">
      <c r="A2669" s="58"/>
      <c r="B2669" s="59"/>
      <c r="C2669" s="58"/>
      <c r="D2669" s="58"/>
    </row>
    <row r="2670" spans="1:4" ht="15.75" customHeight="1">
      <c r="A2670" s="58"/>
      <c r="B2670" s="59"/>
      <c r="C2670" s="58"/>
      <c r="D2670" s="58"/>
    </row>
    <row r="2671" spans="1:4" ht="15.75" customHeight="1">
      <c r="A2671" s="58"/>
      <c r="B2671" s="59"/>
      <c r="C2671" s="58"/>
      <c r="D2671" s="58"/>
    </row>
    <row r="2672" spans="1:4" ht="15.75" customHeight="1">
      <c r="A2672" s="58"/>
      <c r="B2672" s="59"/>
      <c r="C2672" s="58"/>
      <c r="D2672" s="58"/>
    </row>
    <row r="2673" spans="1:4" ht="15.75" customHeight="1">
      <c r="A2673" s="58"/>
      <c r="B2673" s="59"/>
      <c r="C2673" s="58"/>
      <c r="D2673" s="58"/>
    </row>
    <row r="2674" spans="1:4" ht="15.75" customHeight="1">
      <c r="A2674" s="58"/>
      <c r="B2674" s="59"/>
      <c r="C2674" s="58"/>
      <c r="D2674" s="58"/>
    </row>
    <row r="2675" spans="1:4" ht="15.75" customHeight="1">
      <c r="A2675" s="58"/>
      <c r="B2675" s="59"/>
      <c r="C2675" s="58"/>
      <c r="D2675" s="58"/>
    </row>
    <row r="2676" spans="1:4" ht="15.75" customHeight="1">
      <c r="A2676" s="58"/>
      <c r="B2676" s="59"/>
      <c r="C2676" s="58"/>
      <c r="D2676" s="58"/>
    </row>
    <row r="2677" spans="1:4" ht="15.75" customHeight="1">
      <c r="A2677" s="58"/>
      <c r="B2677" s="59"/>
      <c r="C2677" s="58"/>
      <c r="D2677" s="58"/>
    </row>
    <row r="2678" spans="1:4" ht="15.75" customHeight="1">
      <c r="A2678" s="58"/>
      <c r="B2678" s="59"/>
      <c r="C2678" s="58"/>
      <c r="D2678" s="58"/>
    </row>
    <row r="2679" spans="1:4" ht="15.75" customHeight="1">
      <c r="A2679" s="58"/>
      <c r="B2679" s="59"/>
      <c r="C2679" s="58"/>
      <c r="D2679" s="58"/>
    </row>
    <row r="2680" spans="1:4" ht="15.75" customHeight="1">
      <c r="A2680" s="58"/>
      <c r="B2680" s="59"/>
      <c r="C2680" s="58"/>
      <c r="D2680" s="58"/>
    </row>
    <row r="2681" spans="1:4" ht="15.75" customHeight="1">
      <c r="A2681" s="58"/>
      <c r="B2681" s="59"/>
      <c r="C2681" s="58"/>
      <c r="D2681" s="58"/>
    </row>
    <row r="2682" spans="1:4" ht="15.75" customHeight="1">
      <c r="A2682" s="58"/>
      <c r="B2682" s="59"/>
      <c r="C2682" s="58"/>
      <c r="D2682" s="58"/>
    </row>
    <row r="2683" spans="1:4" ht="15.75" customHeight="1">
      <c r="A2683" s="58"/>
      <c r="B2683" s="59"/>
      <c r="C2683" s="58"/>
      <c r="D2683" s="58"/>
    </row>
    <row r="2684" spans="1:4" ht="15.75" customHeight="1">
      <c r="A2684" s="58"/>
      <c r="B2684" s="59"/>
      <c r="C2684" s="58"/>
      <c r="D2684" s="58"/>
    </row>
    <row r="2685" spans="1:4" ht="15.75" customHeight="1">
      <c r="A2685" s="58"/>
      <c r="B2685" s="59"/>
      <c r="C2685" s="58"/>
      <c r="D2685" s="58"/>
    </row>
    <row r="2686" spans="1:4" ht="15.75" customHeight="1">
      <c r="A2686" s="58"/>
      <c r="B2686" s="59"/>
      <c r="C2686" s="58"/>
      <c r="D2686" s="58"/>
    </row>
    <row r="2687" spans="1:4" ht="15.75" customHeight="1">
      <c r="A2687" s="58"/>
      <c r="B2687" s="59"/>
      <c r="C2687" s="58"/>
      <c r="D2687" s="58"/>
    </row>
    <row r="2688" spans="1:4" ht="15.75" customHeight="1">
      <c r="A2688" s="58"/>
      <c r="B2688" s="59"/>
      <c r="C2688" s="58"/>
      <c r="D2688" s="58"/>
    </row>
    <row r="2689" spans="1:4" ht="15.75" customHeight="1">
      <c r="A2689" s="58"/>
      <c r="B2689" s="59"/>
      <c r="C2689" s="58"/>
      <c r="D2689" s="58"/>
    </row>
    <row r="2690" spans="1:4" ht="15.75" customHeight="1">
      <c r="A2690" s="58"/>
      <c r="B2690" s="59"/>
      <c r="C2690" s="58"/>
      <c r="D2690" s="58"/>
    </row>
    <row r="2691" spans="1:4" ht="15.75" customHeight="1">
      <c r="A2691" s="58"/>
      <c r="B2691" s="59"/>
      <c r="C2691" s="58"/>
      <c r="D2691" s="58"/>
    </row>
    <row r="2692" spans="1:4" ht="15.75" customHeight="1">
      <c r="A2692" s="58"/>
      <c r="B2692" s="59"/>
      <c r="C2692" s="58"/>
      <c r="D2692" s="58"/>
    </row>
    <row r="2693" spans="1:4" ht="15.75" customHeight="1">
      <c r="A2693" s="58"/>
      <c r="B2693" s="59"/>
      <c r="C2693" s="58"/>
      <c r="D2693" s="58"/>
    </row>
    <row r="2694" spans="1:4" ht="15.75" customHeight="1">
      <c r="A2694" s="58"/>
      <c r="B2694" s="59"/>
      <c r="C2694" s="58"/>
      <c r="D2694" s="58"/>
    </row>
    <row r="2695" spans="1:4" ht="15.75" customHeight="1">
      <c r="A2695" s="58"/>
      <c r="B2695" s="59"/>
      <c r="C2695" s="58"/>
      <c r="D2695" s="58"/>
    </row>
    <row r="2696" spans="1:4" ht="15.75" customHeight="1">
      <c r="A2696" s="58"/>
      <c r="B2696" s="59"/>
      <c r="C2696" s="58"/>
      <c r="D2696" s="58"/>
    </row>
    <row r="2697" spans="1:4" ht="15.75" customHeight="1">
      <c r="A2697" s="58"/>
      <c r="B2697" s="59"/>
      <c r="C2697" s="58"/>
      <c r="D2697" s="58"/>
    </row>
    <row r="2698" spans="1:4" ht="15.75" customHeight="1">
      <c r="A2698" s="58"/>
      <c r="B2698" s="59"/>
      <c r="C2698" s="58"/>
      <c r="D2698" s="58"/>
    </row>
    <row r="2699" spans="1:4" ht="15.75" customHeight="1">
      <c r="A2699" s="58"/>
      <c r="B2699" s="59"/>
      <c r="C2699" s="58"/>
      <c r="D2699" s="58"/>
    </row>
    <row r="2700" spans="1:4" ht="15.75" customHeight="1">
      <c r="A2700" s="58"/>
      <c r="B2700" s="59"/>
      <c r="C2700" s="58"/>
      <c r="D2700" s="58"/>
    </row>
    <row r="2701" spans="1:4" ht="15.75" customHeight="1">
      <c r="A2701" s="58"/>
      <c r="B2701" s="59"/>
      <c r="C2701" s="58"/>
      <c r="D2701" s="58"/>
    </row>
    <row r="2702" spans="1:4" ht="15.75" customHeight="1">
      <c r="A2702" s="58"/>
      <c r="B2702" s="59"/>
      <c r="C2702" s="58"/>
      <c r="D2702" s="58"/>
    </row>
    <row r="2703" spans="1:4" ht="15.75" customHeight="1">
      <c r="A2703" s="58"/>
      <c r="B2703" s="59"/>
      <c r="C2703" s="58"/>
      <c r="D2703" s="58"/>
    </row>
    <row r="2704" spans="1:4" ht="15.75" customHeight="1">
      <c r="A2704" s="58"/>
      <c r="B2704" s="59"/>
      <c r="C2704" s="58"/>
      <c r="D2704" s="58"/>
    </row>
    <row r="2705" spans="1:4" ht="15.75" customHeight="1">
      <c r="A2705" s="58"/>
      <c r="B2705" s="59"/>
      <c r="C2705" s="58"/>
      <c r="D2705" s="58"/>
    </row>
    <row r="2706" spans="1:4" ht="15.75" customHeight="1">
      <c r="A2706" s="58"/>
      <c r="B2706" s="59"/>
      <c r="C2706" s="58"/>
      <c r="D2706" s="58"/>
    </row>
    <row r="2707" spans="1:4" ht="15.75" customHeight="1">
      <c r="A2707" s="58"/>
      <c r="B2707" s="59"/>
      <c r="C2707" s="58"/>
      <c r="D2707" s="58"/>
    </row>
    <row r="2708" spans="1:4" ht="15.75" customHeight="1">
      <c r="A2708" s="58"/>
      <c r="B2708" s="59"/>
      <c r="C2708" s="58"/>
      <c r="D2708" s="58"/>
    </row>
    <row r="2709" spans="1:4" ht="15.75" customHeight="1">
      <c r="A2709" s="58"/>
      <c r="B2709" s="59"/>
      <c r="C2709" s="58"/>
      <c r="D2709" s="58"/>
    </row>
    <row r="2710" spans="1:4" ht="15.75" customHeight="1">
      <c r="A2710" s="58"/>
      <c r="B2710" s="59"/>
      <c r="C2710" s="58"/>
      <c r="D2710" s="58"/>
    </row>
    <row r="2711" spans="1:4" ht="15.75" customHeight="1">
      <c r="A2711" s="58"/>
      <c r="B2711" s="59"/>
      <c r="C2711" s="58"/>
      <c r="D2711" s="58"/>
    </row>
    <row r="2712" spans="1:4" ht="15.75" customHeight="1">
      <c r="A2712" s="58"/>
      <c r="B2712" s="59"/>
      <c r="C2712" s="58"/>
      <c r="D2712" s="58"/>
    </row>
    <row r="2713" spans="1:4" ht="15.75" customHeight="1">
      <c r="A2713" s="58"/>
      <c r="B2713" s="59"/>
      <c r="C2713" s="58"/>
      <c r="D2713" s="58"/>
    </row>
    <row r="2714" spans="1:4" ht="15.75" customHeight="1">
      <c r="A2714" s="58"/>
      <c r="B2714" s="59"/>
      <c r="C2714" s="58"/>
      <c r="D2714" s="58"/>
    </row>
    <row r="2715" spans="1:4" ht="15.75" customHeight="1">
      <c r="A2715" s="58"/>
      <c r="B2715" s="59"/>
      <c r="C2715" s="58"/>
      <c r="D2715" s="58"/>
    </row>
    <row r="2716" spans="1:4" ht="15.75" customHeight="1">
      <c r="A2716" s="58"/>
      <c r="B2716" s="59"/>
      <c r="C2716" s="58"/>
      <c r="D2716" s="58"/>
    </row>
    <row r="2717" spans="1:4" ht="15.75" customHeight="1">
      <c r="A2717" s="58"/>
      <c r="B2717" s="59"/>
      <c r="C2717" s="58"/>
      <c r="D2717" s="58"/>
    </row>
    <row r="2718" spans="1:4" ht="15.75" customHeight="1">
      <c r="A2718" s="58"/>
      <c r="B2718" s="59"/>
      <c r="C2718" s="58"/>
      <c r="D2718" s="58"/>
    </row>
    <row r="2719" spans="1:4" ht="15.75" customHeight="1">
      <c r="A2719" s="58"/>
      <c r="B2719" s="59"/>
      <c r="C2719" s="58"/>
      <c r="D2719" s="58"/>
    </row>
    <row r="2720" spans="1:4" ht="15.75" customHeight="1">
      <c r="A2720" s="58"/>
      <c r="B2720" s="59"/>
      <c r="C2720" s="58"/>
      <c r="D2720" s="58"/>
    </row>
    <row r="2721" spans="1:4" ht="15.75" customHeight="1">
      <c r="A2721" s="58"/>
      <c r="B2721" s="59"/>
      <c r="C2721" s="58"/>
      <c r="D2721" s="58"/>
    </row>
    <row r="2722" spans="1:4" ht="15.75" customHeight="1">
      <c r="A2722" s="58"/>
      <c r="B2722" s="59"/>
      <c r="C2722" s="58"/>
      <c r="D2722" s="58"/>
    </row>
    <row r="2723" spans="1:4" ht="15.75" customHeight="1">
      <c r="A2723" s="58"/>
      <c r="B2723" s="59"/>
      <c r="C2723" s="58"/>
      <c r="D2723" s="58"/>
    </row>
    <row r="2724" spans="1:4" ht="15.75" customHeight="1">
      <c r="A2724" s="58"/>
      <c r="B2724" s="59"/>
      <c r="C2724" s="58"/>
      <c r="D2724" s="58"/>
    </row>
    <row r="2725" spans="1:4" ht="15.75" customHeight="1">
      <c r="A2725" s="58"/>
      <c r="B2725" s="59"/>
      <c r="C2725" s="58"/>
      <c r="D2725" s="58"/>
    </row>
    <row r="2726" spans="1:4" ht="15.75" customHeight="1">
      <c r="A2726" s="58"/>
      <c r="B2726" s="59"/>
      <c r="C2726" s="58"/>
      <c r="D2726" s="58"/>
    </row>
    <row r="2727" spans="1:4" ht="15.75" customHeight="1">
      <c r="A2727" s="58"/>
      <c r="B2727" s="59"/>
      <c r="C2727" s="58"/>
      <c r="D2727" s="58"/>
    </row>
    <row r="2728" spans="1:4" ht="15.75" customHeight="1">
      <c r="A2728" s="58"/>
      <c r="B2728" s="59"/>
      <c r="C2728" s="58"/>
      <c r="D2728" s="58"/>
    </row>
    <row r="2729" spans="1:4" ht="15.75" customHeight="1">
      <c r="A2729" s="58"/>
      <c r="B2729" s="59"/>
      <c r="C2729" s="58"/>
      <c r="D2729" s="58"/>
    </row>
    <row r="2730" spans="1:4" ht="15.75" customHeight="1">
      <c r="A2730" s="58"/>
      <c r="B2730" s="59"/>
      <c r="C2730" s="58"/>
      <c r="D2730" s="58"/>
    </row>
    <row r="2731" spans="1:4" ht="15.75" customHeight="1">
      <c r="A2731" s="58"/>
      <c r="B2731" s="59"/>
      <c r="C2731" s="58"/>
      <c r="D2731" s="58"/>
    </row>
    <row r="2732" spans="1:4" ht="15.75" customHeight="1">
      <c r="A2732" s="58"/>
      <c r="B2732" s="59"/>
      <c r="C2732" s="58"/>
      <c r="D2732" s="58"/>
    </row>
    <row r="2733" spans="1:4" ht="15.75" customHeight="1">
      <c r="A2733" s="58"/>
      <c r="B2733" s="59"/>
      <c r="C2733" s="58"/>
      <c r="D2733" s="58"/>
    </row>
    <row r="2734" spans="1:4" ht="15.75" customHeight="1">
      <c r="A2734" s="58"/>
      <c r="B2734" s="59"/>
      <c r="C2734" s="58"/>
      <c r="D2734" s="58"/>
    </row>
    <row r="2735" spans="1:4" ht="15.75" customHeight="1">
      <c r="A2735" s="58"/>
      <c r="B2735" s="59"/>
      <c r="C2735" s="58"/>
      <c r="D2735" s="58"/>
    </row>
    <row r="2736" spans="1:4" ht="15.75" customHeight="1">
      <c r="A2736" s="58"/>
      <c r="B2736" s="59"/>
      <c r="C2736" s="58"/>
      <c r="D2736" s="58"/>
    </row>
    <row r="2737" spans="1:4" ht="15.75" customHeight="1">
      <c r="A2737" s="58"/>
      <c r="B2737" s="59"/>
      <c r="C2737" s="58"/>
      <c r="D2737" s="58"/>
    </row>
    <row r="2738" spans="1:4" ht="15.75" customHeight="1">
      <c r="A2738" s="58"/>
      <c r="B2738" s="59"/>
      <c r="C2738" s="58"/>
      <c r="D2738" s="58"/>
    </row>
    <row r="2739" spans="1:4" ht="15.75" customHeight="1">
      <c r="A2739" s="58"/>
      <c r="B2739" s="59"/>
      <c r="C2739" s="58"/>
      <c r="D2739" s="58"/>
    </row>
    <row r="2740" spans="1:4" ht="15.75" customHeight="1">
      <c r="A2740" s="58"/>
      <c r="B2740" s="59"/>
      <c r="C2740" s="58"/>
      <c r="D2740" s="58"/>
    </row>
    <row r="2741" spans="1:4" ht="15.75" customHeight="1">
      <c r="A2741" s="58"/>
      <c r="B2741" s="59"/>
      <c r="C2741" s="58"/>
      <c r="D2741" s="58"/>
    </row>
    <row r="2742" spans="1:4" ht="15.75" customHeight="1">
      <c r="A2742" s="58"/>
      <c r="B2742" s="59"/>
      <c r="C2742" s="58"/>
      <c r="D2742" s="58"/>
    </row>
    <row r="2743" spans="1:4" ht="15.75" customHeight="1">
      <c r="A2743" s="58"/>
      <c r="B2743" s="59"/>
      <c r="C2743" s="58"/>
      <c r="D2743" s="58"/>
    </row>
    <row r="2744" spans="1:4" ht="15.75" customHeight="1">
      <c r="A2744" s="58"/>
      <c r="B2744" s="59"/>
      <c r="C2744" s="58"/>
      <c r="D2744" s="58"/>
    </row>
    <row r="2745" spans="1:4" ht="15.75" customHeight="1">
      <c r="A2745" s="58"/>
      <c r="B2745" s="59"/>
      <c r="C2745" s="58"/>
      <c r="D2745" s="58"/>
    </row>
    <row r="2746" spans="1:4" ht="15.75" customHeight="1">
      <c r="A2746" s="58"/>
      <c r="B2746" s="59"/>
      <c r="C2746" s="58"/>
      <c r="D2746" s="58"/>
    </row>
    <row r="2747" spans="1:4" ht="15.75" customHeight="1">
      <c r="A2747" s="58"/>
      <c r="B2747" s="59"/>
      <c r="C2747" s="58"/>
      <c r="D2747" s="58"/>
    </row>
    <row r="2748" spans="1:4" ht="15.75" customHeight="1">
      <c r="A2748" s="58"/>
      <c r="B2748" s="59"/>
      <c r="C2748" s="58"/>
      <c r="D2748" s="58"/>
    </row>
    <row r="2749" spans="1:4" ht="15.75" customHeight="1">
      <c r="A2749" s="58"/>
      <c r="B2749" s="59"/>
      <c r="C2749" s="58"/>
      <c r="D2749" s="58"/>
    </row>
    <row r="2750" spans="1:4" ht="15.75" customHeight="1">
      <c r="A2750" s="58"/>
      <c r="B2750" s="59"/>
      <c r="C2750" s="58"/>
      <c r="D2750" s="58"/>
    </row>
    <row r="2751" spans="1:4" ht="15.75" customHeight="1">
      <c r="A2751" s="58"/>
      <c r="B2751" s="59"/>
      <c r="C2751" s="58"/>
      <c r="D2751" s="58"/>
    </row>
    <row r="2752" spans="1:4" ht="15.75" customHeight="1">
      <c r="A2752" s="58"/>
      <c r="B2752" s="59"/>
      <c r="C2752" s="58"/>
      <c r="D2752" s="58"/>
    </row>
    <row r="2753" spans="1:4" ht="15.75" customHeight="1">
      <c r="A2753" s="58"/>
      <c r="B2753" s="59"/>
      <c r="C2753" s="58"/>
      <c r="D2753" s="58"/>
    </row>
    <row r="2754" spans="1:4" ht="15.75" customHeight="1">
      <c r="A2754" s="58"/>
      <c r="B2754" s="59"/>
      <c r="C2754" s="58"/>
      <c r="D2754" s="58"/>
    </row>
    <row r="2755" spans="1:4" ht="15.75" customHeight="1">
      <c r="A2755" s="58"/>
      <c r="B2755" s="59"/>
      <c r="C2755" s="58"/>
      <c r="D2755" s="58"/>
    </row>
    <row r="2756" spans="1:4" ht="15.75" customHeight="1">
      <c r="A2756" s="58"/>
      <c r="B2756" s="59"/>
      <c r="C2756" s="58"/>
      <c r="D2756" s="58"/>
    </row>
    <row r="2757" spans="1:4" ht="15.75" customHeight="1">
      <c r="A2757" s="58"/>
      <c r="B2757" s="59"/>
      <c r="C2757" s="58"/>
      <c r="D2757" s="58"/>
    </row>
    <row r="2758" spans="1:4" ht="15.75" customHeight="1">
      <c r="A2758" s="58"/>
      <c r="B2758" s="59"/>
      <c r="C2758" s="58"/>
      <c r="D2758" s="58"/>
    </row>
    <row r="2759" spans="1:4" ht="15.75" customHeight="1">
      <c r="A2759" s="58"/>
      <c r="B2759" s="59"/>
      <c r="C2759" s="58"/>
      <c r="D2759" s="58"/>
    </row>
    <row r="2760" spans="1:4" ht="15.75" customHeight="1">
      <c r="A2760" s="58"/>
      <c r="B2760" s="59"/>
      <c r="C2760" s="58"/>
      <c r="D2760" s="58"/>
    </row>
    <row r="2761" spans="1:4" ht="15.75" customHeight="1">
      <c r="A2761" s="58"/>
      <c r="B2761" s="59"/>
      <c r="C2761" s="58"/>
      <c r="D2761" s="58"/>
    </row>
    <row r="2762" spans="1:4" ht="15.75" customHeight="1">
      <c r="A2762" s="58"/>
      <c r="B2762" s="59"/>
      <c r="C2762" s="58"/>
      <c r="D2762" s="58"/>
    </row>
    <row r="2763" spans="1:4" ht="15.75" customHeight="1">
      <c r="A2763" s="58"/>
      <c r="B2763" s="59"/>
      <c r="C2763" s="58"/>
      <c r="D2763" s="58"/>
    </row>
    <row r="2764" spans="1:4" ht="15.75" customHeight="1">
      <c r="A2764" s="58"/>
      <c r="B2764" s="59"/>
      <c r="C2764" s="58"/>
      <c r="D2764" s="58"/>
    </row>
    <row r="2765" spans="1:4" ht="15.75" customHeight="1">
      <c r="A2765" s="58"/>
      <c r="B2765" s="59"/>
      <c r="C2765" s="58"/>
      <c r="D2765" s="58"/>
    </row>
    <row r="2766" spans="1:4" ht="15.75" customHeight="1">
      <c r="A2766" s="58"/>
      <c r="B2766" s="59"/>
      <c r="C2766" s="58"/>
      <c r="D2766" s="58"/>
    </row>
    <row r="2767" spans="1:4" ht="15.75" customHeight="1">
      <c r="A2767" s="58"/>
      <c r="B2767" s="59"/>
      <c r="C2767" s="58"/>
      <c r="D2767" s="58"/>
    </row>
    <row r="2768" spans="1:4" ht="15.75" customHeight="1">
      <c r="A2768" s="58"/>
      <c r="B2768" s="59"/>
      <c r="C2768" s="58"/>
      <c r="D2768" s="58"/>
    </row>
    <row r="2769" spans="1:4" ht="15.75" customHeight="1">
      <c r="A2769" s="58"/>
      <c r="B2769" s="59"/>
      <c r="C2769" s="58"/>
      <c r="D2769" s="58"/>
    </row>
    <row r="2770" spans="1:4" ht="15.75" customHeight="1">
      <c r="A2770" s="58"/>
      <c r="B2770" s="59"/>
      <c r="C2770" s="58"/>
      <c r="D2770" s="58"/>
    </row>
    <row r="2771" spans="1:4" ht="15.75" customHeight="1">
      <c r="A2771" s="58"/>
      <c r="B2771" s="59"/>
      <c r="C2771" s="58"/>
      <c r="D2771" s="58"/>
    </row>
    <row r="2772" spans="1:4" ht="15.75" customHeight="1">
      <c r="A2772" s="58"/>
      <c r="B2772" s="59"/>
      <c r="C2772" s="58"/>
      <c r="D2772" s="58"/>
    </row>
    <row r="2773" spans="1:4" ht="15.75" customHeight="1">
      <c r="A2773" s="58"/>
      <c r="B2773" s="59"/>
      <c r="C2773" s="58"/>
      <c r="D2773" s="58"/>
    </row>
    <row r="2774" spans="1:4" ht="15.75" customHeight="1">
      <c r="A2774" s="58"/>
      <c r="B2774" s="59"/>
      <c r="C2774" s="58"/>
      <c r="D2774" s="58"/>
    </row>
    <row r="2775" spans="1:4" ht="15.75" customHeight="1">
      <c r="A2775" s="58"/>
      <c r="B2775" s="59"/>
      <c r="C2775" s="58"/>
      <c r="D2775" s="58"/>
    </row>
    <row r="2776" spans="1:4" ht="15.75" customHeight="1">
      <c r="A2776" s="58"/>
      <c r="B2776" s="59"/>
      <c r="C2776" s="58"/>
      <c r="D2776" s="58"/>
    </row>
    <row r="2777" spans="1:4" ht="15.75" customHeight="1">
      <c r="A2777" s="58"/>
      <c r="B2777" s="59"/>
      <c r="C2777" s="58"/>
      <c r="D2777" s="58"/>
    </row>
    <row r="2778" spans="1:4" ht="15.75" customHeight="1">
      <c r="A2778" s="58"/>
      <c r="B2778" s="59"/>
      <c r="C2778" s="58"/>
      <c r="D2778" s="58"/>
    </row>
    <row r="2779" spans="1:4" ht="15.75" customHeight="1">
      <c r="A2779" s="58"/>
      <c r="B2779" s="59"/>
      <c r="C2779" s="58"/>
      <c r="D2779" s="58"/>
    </row>
    <row r="2780" spans="1:4" ht="15.75" customHeight="1">
      <c r="A2780" s="58"/>
      <c r="B2780" s="59"/>
      <c r="C2780" s="58"/>
      <c r="D2780" s="58"/>
    </row>
    <row r="2781" spans="1:4" ht="15.75" customHeight="1">
      <c r="A2781" s="58"/>
      <c r="B2781" s="59"/>
      <c r="C2781" s="58"/>
      <c r="D2781" s="58"/>
    </row>
    <row r="2782" spans="1:4" ht="15.75" customHeight="1">
      <c r="A2782" s="58"/>
      <c r="B2782" s="59"/>
      <c r="C2782" s="58"/>
      <c r="D2782" s="58"/>
    </row>
    <row r="2783" spans="1:4" ht="15.75" customHeight="1">
      <c r="A2783" s="58"/>
      <c r="B2783" s="59"/>
      <c r="C2783" s="58"/>
      <c r="D2783" s="58"/>
    </row>
    <row r="2784" spans="1:4" ht="15.75" customHeight="1">
      <c r="A2784" s="58"/>
      <c r="B2784" s="59"/>
      <c r="C2784" s="58"/>
      <c r="D2784" s="58"/>
    </row>
    <row r="2785" spans="1:4" ht="15.75" customHeight="1">
      <c r="A2785" s="58"/>
      <c r="B2785" s="59"/>
      <c r="C2785" s="58"/>
      <c r="D2785" s="58"/>
    </row>
    <row r="2786" spans="1:4" ht="15.75" customHeight="1">
      <c r="A2786" s="58"/>
      <c r="B2786" s="59"/>
      <c r="C2786" s="58"/>
      <c r="D2786" s="58"/>
    </row>
    <row r="2787" spans="1:4" ht="15.75" customHeight="1">
      <c r="A2787" s="58"/>
      <c r="B2787" s="59"/>
      <c r="C2787" s="58"/>
      <c r="D2787" s="58"/>
    </row>
    <row r="2788" spans="1:4" ht="15.75" customHeight="1">
      <c r="A2788" s="58"/>
      <c r="B2788" s="59"/>
      <c r="C2788" s="58"/>
      <c r="D2788" s="58"/>
    </row>
    <row r="2789" spans="1:4" ht="15.75" customHeight="1">
      <c r="A2789" s="58"/>
      <c r="B2789" s="59"/>
      <c r="C2789" s="58"/>
      <c r="D2789" s="58"/>
    </row>
    <row r="2790" spans="1:4" ht="15.75" customHeight="1">
      <c r="A2790" s="58"/>
      <c r="B2790" s="59"/>
      <c r="C2790" s="58"/>
      <c r="D2790" s="58"/>
    </row>
    <row r="2791" spans="1:4" ht="15.75" customHeight="1">
      <c r="A2791" s="58"/>
      <c r="B2791" s="59"/>
      <c r="C2791" s="58"/>
      <c r="D2791" s="58"/>
    </row>
    <row r="2792" spans="1:4" ht="15.75" customHeight="1">
      <c r="A2792" s="58"/>
      <c r="B2792" s="59"/>
      <c r="C2792" s="58"/>
      <c r="D2792" s="58"/>
    </row>
    <row r="2793" spans="1:4" ht="15.75" customHeight="1">
      <c r="A2793" s="58"/>
      <c r="B2793" s="59"/>
      <c r="C2793" s="58"/>
      <c r="D2793" s="58"/>
    </row>
    <row r="2794" spans="1:4" ht="15.75" customHeight="1">
      <c r="A2794" s="58"/>
      <c r="B2794" s="59"/>
      <c r="C2794" s="58"/>
      <c r="D2794" s="58"/>
    </row>
    <row r="2795" spans="1:4" ht="15.75" customHeight="1">
      <c r="A2795" s="58"/>
      <c r="B2795" s="59"/>
      <c r="C2795" s="58"/>
      <c r="D2795" s="58"/>
    </row>
    <row r="2796" spans="1:4" ht="15.75" customHeight="1">
      <c r="A2796" s="58"/>
      <c r="B2796" s="59"/>
      <c r="C2796" s="58"/>
      <c r="D2796" s="58"/>
    </row>
    <row r="2797" spans="1:4" ht="15.75" customHeight="1">
      <c r="A2797" s="58"/>
      <c r="B2797" s="59"/>
      <c r="C2797" s="58"/>
      <c r="D2797" s="58"/>
    </row>
    <row r="2798" spans="1:4" ht="15.75" customHeight="1">
      <c r="A2798" s="58"/>
      <c r="B2798" s="59"/>
      <c r="C2798" s="58"/>
      <c r="D2798" s="58"/>
    </row>
    <row r="2799" spans="1:4" ht="15.75" customHeight="1">
      <c r="A2799" s="58"/>
      <c r="B2799" s="59"/>
      <c r="C2799" s="58"/>
      <c r="D2799" s="58"/>
    </row>
    <row r="2800" spans="1:4" ht="15.75" customHeight="1">
      <c r="A2800" s="58"/>
      <c r="B2800" s="59"/>
      <c r="C2800" s="58"/>
      <c r="D2800" s="58"/>
    </row>
    <row r="2801" spans="1:4" ht="15.75" customHeight="1">
      <c r="A2801" s="58"/>
      <c r="B2801" s="59"/>
      <c r="C2801" s="58"/>
      <c r="D2801" s="58"/>
    </row>
    <row r="2802" spans="1:4" ht="15.75" customHeight="1">
      <c r="A2802" s="58"/>
      <c r="B2802" s="59"/>
      <c r="C2802" s="58"/>
      <c r="D2802" s="58"/>
    </row>
    <row r="2803" spans="1:4" ht="15.75" customHeight="1">
      <c r="A2803" s="58"/>
      <c r="B2803" s="59"/>
      <c r="C2803" s="58"/>
      <c r="D2803" s="58"/>
    </row>
    <row r="2804" spans="1:4" ht="15.75" customHeight="1">
      <c r="A2804" s="58"/>
      <c r="B2804" s="59"/>
      <c r="C2804" s="58"/>
      <c r="D2804" s="58"/>
    </row>
    <row r="2805" spans="1:4" ht="15.75" customHeight="1">
      <c r="A2805" s="58"/>
      <c r="B2805" s="59"/>
      <c r="C2805" s="58"/>
      <c r="D2805" s="58"/>
    </row>
    <row r="2806" spans="1:4" ht="15.75" customHeight="1">
      <c r="A2806" s="58"/>
      <c r="B2806" s="59"/>
      <c r="C2806" s="58"/>
      <c r="D2806" s="58"/>
    </row>
    <row r="2807" spans="1:4" ht="15.75" customHeight="1">
      <c r="A2807" s="58"/>
      <c r="B2807" s="59"/>
      <c r="C2807" s="58"/>
      <c r="D2807" s="58"/>
    </row>
    <row r="2808" spans="1:4" ht="15.75" customHeight="1">
      <c r="A2808" s="58"/>
      <c r="B2808" s="59"/>
      <c r="C2808" s="58"/>
      <c r="D2808" s="58"/>
    </row>
    <row r="2809" spans="1:4" ht="15.75" customHeight="1">
      <c r="A2809" s="58"/>
      <c r="B2809" s="59"/>
      <c r="C2809" s="58"/>
      <c r="D2809" s="58"/>
    </row>
    <row r="2810" spans="1:4" ht="15.75" customHeight="1">
      <c r="A2810" s="58"/>
      <c r="B2810" s="59"/>
      <c r="C2810" s="58"/>
      <c r="D2810" s="58"/>
    </row>
    <row r="2811" spans="1:4" ht="15.75" customHeight="1">
      <c r="A2811" s="58"/>
      <c r="B2811" s="59"/>
      <c r="C2811" s="58"/>
      <c r="D2811" s="58"/>
    </row>
    <row r="2812" spans="1:4" ht="15.75" customHeight="1">
      <c r="A2812" s="58"/>
      <c r="B2812" s="59"/>
      <c r="C2812" s="58"/>
      <c r="D2812" s="58"/>
    </row>
    <row r="2813" spans="1:4" ht="15.75" customHeight="1">
      <c r="A2813" s="58"/>
      <c r="B2813" s="59"/>
      <c r="C2813" s="58"/>
      <c r="D2813" s="58"/>
    </row>
    <row r="2814" spans="1:4" ht="15.75" customHeight="1">
      <c r="A2814" s="58"/>
      <c r="B2814" s="59"/>
      <c r="C2814" s="58"/>
      <c r="D2814" s="58"/>
    </row>
    <row r="2815" spans="1:4" ht="15.75" customHeight="1">
      <c r="A2815" s="58"/>
      <c r="B2815" s="59"/>
      <c r="C2815" s="58"/>
      <c r="D2815" s="58"/>
    </row>
    <row r="2816" spans="1:4" ht="15.75" customHeight="1">
      <c r="A2816" s="58"/>
      <c r="B2816" s="59"/>
      <c r="C2816" s="58"/>
      <c r="D2816" s="58"/>
    </row>
    <row r="2817" spans="1:4" ht="15.75" customHeight="1">
      <c r="A2817" s="58"/>
      <c r="B2817" s="59"/>
      <c r="C2817" s="58"/>
      <c r="D2817" s="58"/>
    </row>
    <row r="2818" spans="1:4" ht="15.75" customHeight="1">
      <c r="A2818" s="58"/>
      <c r="B2818" s="59"/>
      <c r="C2818" s="58"/>
      <c r="D2818" s="58"/>
    </row>
    <row r="2819" spans="1:4" ht="15.75" customHeight="1">
      <c r="A2819" s="58"/>
      <c r="B2819" s="59"/>
      <c r="C2819" s="58"/>
      <c r="D2819" s="58"/>
    </row>
    <row r="2820" spans="1:4" ht="15.75" customHeight="1">
      <c r="A2820" s="58"/>
      <c r="B2820" s="59"/>
      <c r="C2820" s="58"/>
      <c r="D2820" s="58"/>
    </row>
    <row r="2821" spans="1:4" ht="15.75" customHeight="1">
      <c r="A2821" s="58"/>
      <c r="B2821" s="59"/>
      <c r="C2821" s="58"/>
      <c r="D2821" s="58"/>
    </row>
    <row r="2822" spans="1:4" ht="15.75" customHeight="1">
      <c r="A2822" s="58"/>
      <c r="B2822" s="59"/>
      <c r="C2822" s="58"/>
      <c r="D2822" s="58"/>
    </row>
    <row r="2823" spans="1:4" ht="15.75" customHeight="1">
      <c r="A2823" s="58"/>
      <c r="B2823" s="59"/>
      <c r="C2823" s="58"/>
      <c r="D2823" s="58"/>
    </row>
    <row r="2824" spans="1:4" ht="15.75" customHeight="1">
      <c r="A2824" s="58"/>
      <c r="B2824" s="59"/>
      <c r="C2824" s="58"/>
      <c r="D2824" s="58"/>
    </row>
    <row r="2825" spans="1:4" ht="15.75" customHeight="1">
      <c r="A2825" s="58"/>
      <c r="B2825" s="59"/>
      <c r="C2825" s="58"/>
      <c r="D2825" s="58"/>
    </row>
    <row r="2826" spans="1:4" ht="15.75" customHeight="1">
      <c r="A2826" s="58"/>
      <c r="B2826" s="59"/>
      <c r="C2826" s="58"/>
      <c r="D2826" s="58"/>
    </row>
    <row r="2827" spans="1:4" ht="15.75" customHeight="1">
      <c r="A2827" s="58"/>
      <c r="B2827" s="59"/>
      <c r="C2827" s="58"/>
      <c r="D2827" s="58"/>
    </row>
    <row r="2828" spans="1:4" ht="15.75" customHeight="1">
      <c r="A2828" s="58"/>
      <c r="B2828" s="59"/>
      <c r="C2828" s="58"/>
      <c r="D2828" s="58"/>
    </row>
    <row r="2829" spans="1:4" ht="15.75" customHeight="1">
      <c r="A2829" s="58"/>
      <c r="B2829" s="59"/>
      <c r="C2829" s="58"/>
      <c r="D2829" s="58"/>
    </row>
    <row r="2830" spans="1:4" ht="15.75" customHeight="1">
      <c r="A2830" s="58"/>
      <c r="B2830" s="59"/>
      <c r="C2830" s="58"/>
      <c r="D2830" s="58"/>
    </row>
    <row r="2831" spans="1:4" ht="15.75" customHeight="1">
      <c r="A2831" s="58"/>
      <c r="B2831" s="59"/>
      <c r="C2831" s="58"/>
      <c r="D2831" s="58"/>
    </row>
    <row r="2832" spans="1:4" ht="15.75" customHeight="1">
      <c r="A2832" s="58"/>
      <c r="B2832" s="59"/>
      <c r="C2832" s="58"/>
      <c r="D2832" s="58"/>
    </row>
    <row r="2833" spans="1:4" ht="15.75" customHeight="1">
      <c r="A2833" s="58"/>
      <c r="B2833" s="59"/>
      <c r="C2833" s="58"/>
      <c r="D2833" s="58"/>
    </row>
    <row r="2834" spans="1:4" ht="15.75" customHeight="1">
      <c r="A2834" s="58"/>
      <c r="B2834" s="59"/>
      <c r="C2834" s="58"/>
      <c r="D2834" s="58"/>
    </row>
    <row r="2835" spans="1:4" ht="15.75" customHeight="1">
      <c r="A2835" s="58"/>
      <c r="B2835" s="59"/>
      <c r="C2835" s="58"/>
      <c r="D2835" s="58"/>
    </row>
    <row r="2836" spans="1:4" ht="15.75" customHeight="1">
      <c r="A2836" s="58"/>
      <c r="B2836" s="59"/>
      <c r="C2836" s="58"/>
      <c r="D2836" s="58"/>
    </row>
    <row r="2837" spans="1:4" ht="15.75" customHeight="1">
      <c r="A2837" s="58"/>
      <c r="B2837" s="59"/>
      <c r="C2837" s="58"/>
      <c r="D2837" s="58"/>
    </row>
    <row r="2838" spans="1:4" ht="15.75" customHeight="1">
      <c r="A2838" s="58"/>
      <c r="B2838" s="59"/>
      <c r="C2838" s="58"/>
      <c r="D2838" s="58"/>
    </row>
    <row r="2839" spans="1:4" ht="15.75" customHeight="1">
      <c r="A2839" s="58"/>
      <c r="B2839" s="59"/>
      <c r="C2839" s="58"/>
      <c r="D2839" s="58"/>
    </row>
    <row r="2840" spans="1:4" ht="15.75" customHeight="1">
      <c r="A2840" s="58"/>
      <c r="B2840" s="59"/>
      <c r="C2840" s="58"/>
      <c r="D2840" s="58"/>
    </row>
    <row r="2841" spans="1:4" ht="15.75" customHeight="1">
      <c r="A2841" s="58"/>
      <c r="B2841" s="59"/>
      <c r="C2841" s="58"/>
      <c r="D2841" s="58"/>
    </row>
    <row r="2842" spans="1:4" ht="15.75" customHeight="1">
      <c r="A2842" s="58"/>
      <c r="B2842" s="59"/>
      <c r="C2842" s="58"/>
      <c r="D2842" s="58"/>
    </row>
    <row r="2843" spans="1:4" ht="15.75" customHeight="1">
      <c r="A2843" s="58"/>
      <c r="B2843" s="59"/>
      <c r="C2843" s="58"/>
      <c r="D2843" s="58"/>
    </row>
    <row r="2844" spans="1:4" ht="15.75" customHeight="1">
      <c r="A2844" s="58"/>
      <c r="B2844" s="59"/>
      <c r="C2844" s="58"/>
      <c r="D2844" s="58"/>
    </row>
    <row r="2845" spans="1:4" ht="15.75" customHeight="1">
      <c r="A2845" s="58"/>
      <c r="B2845" s="59"/>
      <c r="C2845" s="58"/>
      <c r="D2845" s="58"/>
    </row>
    <row r="2846" spans="1:4" ht="15.75" customHeight="1">
      <c r="A2846" s="58"/>
      <c r="B2846" s="59"/>
      <c r="C2846" s="58"/>
      <c r="D2846" s="58"/>
    </row>
    <row r="2847" spans="1:4" ht="15.75" customHeight="1">
      <c r="A2847" s="58"/>
      <c r="B2847" s="59"/>
      <c r="C2847" s="58"/>
      <c r="D2847" s="58"/>
    </row>
    <row r="2848" spans="1:4" ht="15.75" customHeight="1">
      <c r="A2848" s="58"/>
      <c r="B2848" s="59"/>
      <c r="C2848" s="58"/>
      <c r="D2848" s="58"/>
    </row>
    <row r="2849" spans="1:4" ht="15.75" customHeight="1">
      <c r="A2849" s="58"/>
      <c r="B2849" s="59"/>
      <c r="C2849" s="58"/>
      <c r="D2849" s="58"/>
    </row>
    <row r="2850" spans="1:4" ht="15.75" customHeight="1">
      <c r="A2850" s="58"/>
      <c r="B2850" s="59"/>
      <c r="C2850" s="58"/>
      <c r="D2850" s="58"/>
    </row>
    <row r="2851" spans="1:4" ht="15.75" customHeight="1">
      <c r="A2851" s="58"/>
      <c r="B2851" s="59"/>
      <c r="C2851" s="58"/>
      <c r="D2851" s="58"/>
    </row>
    <row r="2852" spans="1:4" ht="15.75" customHeight="1">
      <c r="A2852" s="58"/>
      <c r="B2852" s="59"/>
      <c r="C2852" s="58"/>
      <c r="D2852" s="58"/>
    </row>
    <row r="2853" spans="1:4" ht="15.75" customHeight="1">
      <c r="A2853" s="58"/>
      <c r="B2853" s="59"/>
      <c r="C2853" s="58"/>
      <c r="D2853" s="58"/>
    </row>
    <row r="2854" spans="1:4" ht="15.75" customHeight="1">
      <c r="A2854" s="58"/>
      <c r="B2854" s="59"/>
      <c r="C2854" s="58"/>
      <c r="D2854" s="58"/>
    </row>
    <row r="2855" spans="1:4" ht="15.75" customHeight="1">
      <c r="A2855" s="58"/>
      <c r="B2855" s="59"/>
      <c r="C2855" s="58"/>
      <c r="D2855" s="58"/>
    </row>
    <row r="2856" spans="1:4" ht="15.75" customHeight="1">
      <c r="A2856" s="58"/>
      <c r="B2856" s="59"/>
      <c r="C2856" s="58"/>
      <c r="D2856" s="58"/>
    </row>
    <row r="2857" spans="1:4" ht="15.75" customHeight="1">
      <c r="A2857" s="58"/>
      <c r="B2857" s="59"/>
      <c r="C2857" s="58"/>
      <c r="D2857" s="58"/>
    </row>
    <row r="2858" spans="1:4" ht="15.75" customHeight="1">
      <c r="A2858" s="58"/>
      <c r="B2858" s="59"/>
      <c r="C2858" s="58"/>
      <c r="D2858" s="58"/>
    </row>
    <row r="2859" spans="1:4" ht="15.75" customHeight="1">
      <c r="A2859" s="58"/>
      <c r="B2859" s="59"/>
      <c r="C2859" s="58"/>
      <c r="D2859" s="58"/>
    </row>
    <row r="2860" spans="1:4" ht="15.75" customHeight="1">
      <c r="A2860" s="58"/>
      <c r="B2860" s="59"/>
      <c r="C2860" s="58"/>
      <c r="D2860" s="58"/>
    </row>
    <row r="2861" spans="1:4" ht="15.75" customHeight="1">
      <c r="A2861" s="58"/>
      <c r="B2861" s="59"/>
      <c r="C2861" s="58"/>
      <c r="D2861" s="58"/>
    </row>
    <row r="2862" spans="1:4" ht="15.75" customHeight="1">
      <c r="A2862" s="58"/>
      <c r="B2862" s="59"/>
      <c r="C2862" s="58"/>
      <c r="D2862" s="58"/>
    </row>
    <row r="2863" spans="1:4" ht="15.75" customHeight="1">
      <c r="A2863" s="58"/>
      <c r="B2863" s="59"/>
      <c r="C2863" s="58"/>
      <c r="D2863" s="58"/>
    </row>
    <row r="2864" spans="1:4" ht="15.75" customHeight="1">
      <c r="A2864" s="58"/>
      <c r="B2864" s="59"/>
      <c r="C2864" s="58"/>
      <c r="D2864" s="58"/>
    </row>
    <row r="2865" spans="1:4" ht="15.75" customHeight="1">
      <c r="A2865" s="58"/>
      <c r="B2865" s="59"/>
      <c r="C2865" s="58"/>
      <c r="D2865" s="58"/>
    </row>
    <row r="2866" spans="1:4" ht="15.75" customHeight="1">
      <c r="A2866" s="58"/>
      <c r="B2866" s="59"/>
      <c r="C2866" s="58"/>
      <c r="D2866" s="58"/>
    </row>
    <row r="2867" spans="1:4" ht="15.75" customHeight="1">
      <c r="A2867" s="58"/>
      <c r="B2867" s="59"/>
      <c r="C2867" s="58"/>
      <c r="D2867" s="58"/>
    </row>
    <row r="2868" spans="1:4" ht="15.75" customHeight="1">
      <c r="A2868" s="58"/>
      <c r="B2868" s="59"/>
      <c r="C2868" s="58"/>
      <c r="D2868" s="58"/>
    </row>
    <row r="2869" spans="1:4" ht="15.75" customHeight="1">
      <c r="A2869" s="58"/>
      <c r="B2869" s="59"/>
      <c r="C2869" s="58"/>
      <c r="D2869" s="58"/>
    </row>
    <row r="2870" spans="1:4" ht="15.75" customHeight="1">
      <c r="A2870" s="58"/>
      <c r="B2870" s="59"/>
      <c r="C2870" s="58"/>
      <c r="D2870" s="58"/>
    </row>
    <row r="2871" spans="1:4" ht="15.75" customHeight="1">
      <c r="A2871" s="58"/>
      <c r="B2871" s="59"/>
      <c r="C2871" s="58"/>
      <c r="D2871" s="58"/>
    </row>
    <row r="2872" spans="1:4" ht="15.75" customHeight="1">
      <c r="A2872" s="58"/>
      <c r="B2872" s="59"/>
      <c r="C2872" s="58"/>
      <c r="D2872" s="58"/>
    </row>
    <row r="2873" spans="1:4" ht="15.75" customHeight="1">
      <c r="A2873" s="58"/>
      <c r="B2873" s="59"/>
      <c r="C2873" s="58"/>
      <c r="D2873" s="58"/>
    </row>
    <row r="2874" spans="1:4" ht="15.75" customHeight="1">
      <c r="A2874" s="58"/>
      <c r="B2874" s="59"/>
      <c r="C2874" s="58"/>
      <c r="D2874" s="58"/>
    </row>
    <row r="2875" spans="1:4" ht="15.75" customHeight="1">
      <c r="A2875" s="58"/>
      <c r="B2875" s="59"/>
      <c r="C2875" s="58"/>
      <c r="D2875" s="58"/>
    </row>
    <row r="2876" spans="1:4" ht="15.75" customHeight="1">
      <c r="A2876" s="58"/>
      <c r="B2876" s="59"/>
      <c r="C2876" s="58"/>
      <c r="D2876" s="58"/>
    </row>
    <row r="2877" spans="1:4" ht="15.75" customHeight="1">
      <c r="A2877" s="58"/>
      <c r="B2877" s="59"/>
      <c r="C2877" s="58"/>
      <c r="D2877" s="58"/>
    </row>
    <row r="2878" spans="1:4" ht="15.75" customHeight="1">
      <c r="A2878" s="58"/>
      <c r="B2878" s="59"/>
      <c r="C2878" s="58"/>
      <c r="D2878" s="58"/>
    </row>
    <row r="2879" spans="1:4" ht="15.75" customHeight="1">
      <c r="A2879" s="58"/>
      <c r="B2879" s="59"/>
      <c r="C2879" s="58"/>
      <c r="D2879" s="58"/>
    </row>
    <row r="2880" spans="1:4" ht="15.75" customHeight="1">
      <c r="A2880" s="58"/>
      <c r="B2880" s="59"/>
      <c r="C2880" s="58"/>
      <c r="D2880" s="58"/>
    </row>
    <row r="2881" spans="1:4" ht="15.75" customHeight="1">
      <c r="A2881" s="58"/>
      <c r="B2881" s="59"/>
      <c r="C2881" s="58"/>
      <c r="D2881" s="58"/>
    </row>
    <row r="2882" spans="1:4" ht="15.75" customHeight="1">
      <c r="A2882" s="58"/>
      <c r="B2882" s="59"/>
      <c r="C2882" s="58"/>
      <c r="D2882" s="58"/>
    </row>
    <row r="2883" spans="1:4" ht="15.75" customHeight="1">
      <c r="A2883" s="58"/>
      <c r="B2883" s="59"/>
      <c r="C2883" s="58"/>
      <c r="D2883" s="58"/>
    </row>
    <row r="2884" spans="1:4" ht="15.75" customHeight="1">
      <c r="A2884" s="58"/>
      <c r="B2884" s="59"/>
      <c r="C2884" s="58"/>
      <c r="D2884" s="58"/>
    </row>
    <row r="2885" spans="1:4" ht="15.75" customHeight="1">
      <c r="A2885" s="58"/>
      <c r="B2885" s="59"/>
      <c r="C2885" s="58"/>
      <c r="D2885" s="58"/>
    </row>
    <row r="2886" spans="1:4" ht="15.75" customHeight="1">
      <c r="A2886" s="58"/>
      <c r="B2886" s="59"/>
      <c r="C2886" s="58"/>
      <c r="D2886" s="58"/>
    </row>
    <row r="2887" spans="1:4" ht="15.75" customHeight="1">
      <c r="A2887" s="58"/>
      <c r="B2887" s="59"/>
      <c r="C2887" s="58"/>
      <c r="D2887" s="58"/>
    </row>
    <row r="2888" spans="1:4" ht="15.75" customHeight="1">
      <c r="A2888" s="58"/>
      <c r="B2888" s="59"/>
      <c r="C2888" s="58"/>
      <c r="D2888" s="58"/>
    </row>
    <row r="2889" spans="1:4" ht="15.75" customHeight="1">
      <c r="A2889" s="58"/>
      <c r="B2889" s="59"/>
      <c r="C2889" s="58"/>
      <c r="D2889" s="58"/>
    </row>
    <row r="2890" spans="1:4" ht="15.75" customHeight="1">
      <c r="A2890" s="58"/>
      <c r="B2890" s="59"/>
      <c r="C2890" s="58"/>
      <c r="D2890" s="58"/>
    </row>
    <row r="2891" spans="1:4" ht="15.75" customHeight="1">
      <c r="A2891" s="58"/>
      <c r="B2891" s="59"/>
      <c r="C2891" s="58"/>
      <c r="D2891" s="58"/>
    </row>
    <row r="2892" spans="1:4" ht="15.75" customHeight="1">
      <c r="A2892" s="58"/>
      <c r="B2892" s="59"/>
      <c r="C2892" s="58"/>
      <c r="D2892" s="58"/>
    </row>
    <row r="2893" spans="1:4" ht="15.75" customHeight="1">
      <c r="A2893" s="58"/>
      <c r="B2893" s="59"/>
      <c r="C2893" s="58"/>
      <c r="D2893" s="58"/>
    </row>
    <row r="2894" spans="1:4" ht="15.75" customHeight="1">
      <c r="A2894" s="58"/>
      <c r="B2894" s="59"/>
      <c r="C2894" s="58"/>
      <c r="D2894" s="58"/>
    </row>
    <row r="2895" spans="1:4" ht="15.75" customHeight="1">
      <c r="A2895" s="58"/>
      <c r="B2895" s="59"/>
      <c r="C2895" s="58"/>
      <c r="D2895" s="58"/>
    </row>
    <row r="2896" spans="1:4" ht="15.75" customHeight="1">
      <c r="A2896" s="58"/>
      <c r="B2896" s="59"/>
      <c r="C2896" s="58"/>
      <c r="D2896" s="58"/>
    </row>
    <row r="2897" spans="1:4" ht="15.75" customHeight="1">
      <c r="A2897" s="58"/>
      <c r="B2897" s="59"/>
      <c r="C2897" s="58"/>
      <c r="D2897" s="58"/>
    </row>
    <row r="2898" spans="1:4" ht="15.75" customHeight="1">
      <c r="A2898" s="58"/>
      <c r="B2898" s="59"/>
      <c r="C2898" s="58"/>
      <c r="D2898" s="58"/>
    </row>
    <row r="2899" spans="1:4" ht="15.75" customHeight="1">
      <c r="A2899" s="58"/>
      <c r="B2899" s="59"/>
      <c r="C2899" s="58"/>
      <c r="D2899" s="58"/>
    </row>
    <row r="2900" spans="1:4" ht="15.75" customHeight="1">
      <c r="A2900" s="58"/>
      <c r="B2900" s="59"/>
      <c r="C2900" s="58"/>
      <c r="D2900" s="58"/>
    </row>
    <row r="2901" spans="1:4" ht="15.75" customHeight="1">
      <c r="A2901" s="58"/>
      <c r="B2901" s="59"/>
      <c r="C2901" s="58"/>
      <c r="D2901" s="58"/>
    </row>
    <row r="2902" spans="1:4" ht="15.75" customHeight="1">
      <c r="A2902" s="58"/>
      <c r="B2902" s="59"/>
      <c r="C2902" s="58"/>
      <c r="D2902" s="58"/>
    </row>
    <row r="2903" spans="1:4" ht="15.75" customHeight="1">
      <c r="A2903" s="58"/>
      <c r="B2903" s="59"/>
      <c r="C2903" s="58"/>
      <c r="D2903" s="58"/>
    </row>
    <row r="2904" spans="1:4" ht="15.75" customHeight="1">
      <c r="A2904" s="58"/>
      <c r="B2904" s="59"/>
      <c r="C2904" s="58"/>
      <c r="D2904" s="58"/>
    </row>
    <row r="2905" spans="1:4" ht="15.75" customHeight="1">
      <c r="A2905" s="58"/>
      <c r="B2905" s="59"/>
      <c r="C2905" s="58"/>
      <c r="D2905" s="58"/>
    </row>
    <row r="2906" spans="1:4" ht="15.75" customHeight="1">
      <c r="A2906" s="58"/>
      <c r="B2906" s="59"/>
      <c r="C2906" s="58"/>
      <c r="D2906" s="58"/>
    </row>
    <row r="2907" spans="1:4" ht="15.75" customHeight="1">
      <c r="A2907" s="58"/>
      <c r="B2907" s="59"/>
      <c r="C2907" s="58"/>
      <c r="D2907" s="58"/>
    </row>
    <row r="2908" spans="1:4" ht="15.75" customHeight="1">
      <c r="A2908" s="58"/>
      <c r="B2908" s="59"/>
      <c r="C2908" s="58"/>
      <c r="D2908" s="58"/>
    </row>
    <row r="2909" spans="1:4" ht="15.75" customHeight="1">
      <c r="A2909" s="58"/>
      <c r="B2909" s="59"/>
      <c r="C2909" s="58"/>
      <c r="D2909" s="58"/>
    </row>
    <row r="2910" spans="1:4" ht="15.75" customHeight="1">
      <c r="A2910" s="58"/>
      <c r="B2910" s="59"/>
      <c r="C2910" s="58"/>
      <c r="D2910" s="58"/>
    </row>
    <row r="2911" spans="1:4" ht="15.75" customHeight="1">
      <c r="A2911" s="58"/>
      <c r="B2911" s="59"/>
      <c r="C2911" s="58"/>
      <c r="D2911" s="58"/>
    </row>
    <row r="2912" spans="1:4" ht="15.75" customHeight="1">
      <c r="A2912" s="58"/>
      <c r="B2912" s="59"/>
      <c r="C2912" s="58"/>
      <c r="D2912" s="58"/>
    </row>
    <row r="2913" spans="1:4" ht="15.75" customHeight="1">
      <c r="A2913" s="58"/>
      <c r="B2913" s="59"/>
      <c r="C2913" s="58"/>
      <c r="D2913" s="58"/>
    </row>
    <row r="2914" spans="1:4" ht="15.75" customHeight="1">
      <c r="A2914" s="58"/>
      <c r="B2914" s="59"/>
      <c r="C2914" s="58"/>
      <c r="D2914" s="58"/>
    </row>
    <row r="2915" spans="1:4" ht="15.75" customHeight="1">
      <c r="A2915" s="58"/>
      <c r="B2915" s="59"/>
      <c r="C2915" s="58"/>
      <c r="D2915" s="58"/>
    </row>
    <row r="2916" spans="1:4" ht="15.75" customHeight="1">
      <c r="A2916" s="58"/>
      <c r="B2916" s="59"/>
      <c r="C2916" s="58"/>
      <c r="D2916" s="58"/>
    </row>
    <row r="2917" spans="1:4" ht="15.75" customHeight="1">
      <c r="A2917" s="58"/>
      <c r="B2917" s="59"/>
      <c r="C2917" s="58"/>
      <c r="D2917" s="58"/>
    </row>
    <row r="2918" spans="1:4" ht="15.75" customHeight="1">
      <c r="A2918" s="58"/>
      <c r="B2918" s="59"/>
      <c r="C2918" s="58"/>
      <c r="D2918" s="58"/>
    </row>
    <row r="2919" spans="1:4" ht="15.75" customHeight="1">
      <c r="A2919" s="58"/>
      <c r="B2919" s="59"/>
      <c r="C2919" s="58"/>
      <c r="D2919" s="58"/>
    </row>
    <row r="2920" spans="1:4" ht="15.75" customHeight="1">
      <c r="A2920" s="58"/>
      <c r="B2920" s="59"/>
      <c r="C2920" s="58"/>
      <c r="D2920" s="58"/>
    </row>
    <row r="2921" spans="1:4" ht="15.75" customHeight="1">
      <c r="A2921" s="58"/>
      <c r="B2921" s="59"/>
      <c r="C2921" s="58"/>
      <c r="D2921" s="58"/>
    </row>
    <row r="2922" spans="1:4" ht="15.75" customHeight="1">
      <c r="A2922" s="58"/>
      <c r="B2922" s="59"/>
      <c r="C2922" s="58"/>
      <c r="D2922" s="58"/>
    </row>
    <row r="2923" spans="1:4" ht="15.75" customHeight="1">
      <c r="A2923" s="58"/>
      <c r="B2923" s="59"/>
      <c r="C2923" s="58"/>
      <c r="D2923" s="58"/>
    </row>
    <row r="2924" spans="1:4" ht="15.75" customHeight="1">
      <c r="A2924" s="58"/>
      <c r="B2924" s="59"/>
      <c r="C2924" s="58"/>
      <c r="D2924" s="58"/>
    </row>
    <row r="2925" spans="1:4" ht="15.75" customHeight="1">
      <c r="A2925" s="58"/>
      <c r="B2925" s="59"/>
      <c r="C2925" s="58"/>
      <c r="D2925" s="58"/>
    </row>
    <row r="2926" spans="1:4" ht="15.75" customHeight="1">
      <c r="A2926" s="58"/>
      <c r="B2926" s="59"/>
      <c r="C2926" s="58"/>
      <c r="D2926" s="58"/>
    </row>
    <row r="2927" spans="1:4" ht="15.75" customHeight="1">
      <c r="A2927" s="58"/>
      <c r="B2927" s="59"/>
      <c r="C2927" s="58"/>
      <c r="D2927" s="58"/>
    </row>
    <row r="2928" spans="1:4" ht="15.75" customHeight="1">
      <c r="A2928" s="58"/>
      <c r="B2928" s="59"/>
      <c r="C2928" s="58"/>
      <c r="D2928" s="58"/>
    </row>
    <row r="2929" spans="1:4" ht="15.75" customHeight="1">
      <c r="A2929" s="58"/>
      <c r="B2929" s="59"/>
      <c r="C2929" s="58"/>
      <c r="D2929" s="58"/>
    </row>
    <row r="2930" spans="1:4" ht="15.75" customHeight="1">
      <c r="A2930" s="58"/>
      <c r="B2930" s="59"/>
      <c r="C2930" s="58"/>
      <c r="D2930" s="58"/>
    </row>
    <row r="2931" spans="1:4" ht="15.75" customHeight="1">
      <c r="A2931" s="58"/>
      <c r="B2931" s="59"/>
      <c r="C2931" s="58"/>
      <c r="D2931" s="58"/>
    </row>
    <row r="2932" spans="1:4" ht="15.75" customHeight="1">
      <c r="A2932" s="58"/>
      <c r="B2932" s="59"/>
      <c r="C2932" s="58"/>
      <c r="D2932" s="58"/>
    </row>
    <row r="2933" spans="1:4" ht="15.75" customHeight="1">
      <c r="A2933" s="58"/>
      <c r="B2933" s="59"/>
      <c r="C2933" s="58"/>
      <c r="D2933" s="58"/>
    </row>
    <row r="2934" spans="1:4" ht="15.75" customHeight="1">
      <c r="A2934" s="58"/>
      <c r="B2934" s="59"/>
      <c r="C2934" s="58"/>
      <c r="D2934" s="58"/>
    </row>
    <row r="2935" spans="1:4" ht="15.75" customHeight="1">
      <c r="A2935" s="58"/>
      <c r="B2935" s="59"/>
      <c r="C2935" s="58"/>
      <c r="D2935" s="58"/>
    </row>
    <row r="2936" spans="1:4" ht="15.75" customHeight="1">
      <c r="A2936" s="58"/>
      <c r="B2936" s="59"/>
      <c r="C2936" s="58"/>
      <c r="D2936" s="58"/>
    </row>
    <row r="2937" spans="1:4" ht="15.75" customHeight="1">
      <c r="A2937" s="58"/>
      <c r="B2937" s="59"/>
      <c r="C2937" s="58"/>
      <c r="D2937" s="58"/>
    </row>
    <row r="2938" spans="1:4" ht="15.75" customHeight="1">
      <c r="A2938" s="58"/>
      <c r="B2938" s="59"/>
      <c r="C2938" s="58"/>
      <c r="D2938" s="58"/>
    </row>
    <row r="2939" spans="1:4" ht="15.75" customHeight="1">
      <c r="A2939" s="58"/>
      <c r="B2939" s="59"/>
      <c r="C2939" s="58"/>
      <c r="D2939" s="58"/>
    </row>
    <row r="2940" spans="1:4" ht="15.75" customHeight="1">
      <c r="A2940" s="58"/>
      <c r="B2940" s="59"/>
      <c r="C2940" s="58"/>
      <c r="D2940" s="58"/>
    </row>
    <row r="2941" spans="1:4" ht="15.75" customHeight="1">
      <c r="A2941" s="58"/>
      <c r="B2941" s="59"/>
      <c r="C2941" s="58"/>
      <c r="D2941" s="58"/>
    </row>
    <row r="2942" spans="1:4" ht="15.75" customHeight="1">
      <c r="A2942" s="58"/>
      <c r="B2942" s="59"/>
      <c r="C2942" s="58"/>
      <c r="D2942" s="58"/>
    </row>
    <row r="2943" spans="1:4" ht="15.75" customHeight="1">
      <c r="A2943" s="58"/>
      <c r="B2943" s="59"/>
      <c r="C2943" s="58"/>
      <c r="D2943" s="58"/>
    </row>
    <row r="2944" spans="1:4" ht="15.75" customHeight="1">
      <c r="A2944" s="58"/>
      <c r="B2944" s="59"/>
      <c r="C2944" s="58"/>
      <c r="D2944" s="58"/>
    </row>
    <row r="2945" spans="1:4" ht="15.75" customHeight="1">
      <c r="A2945" s="58"/>
      <c r="B2945" s="59"/>
      <c r="C2945" s="58"/>
      <c r="D2945" s="58"/>
    </row>
    <row r="2946" spans="1:4" ht="15.75" customHeight="1">
      <c r="A2946" s="58"/>
      <c r="B2946" s="59"/>
      <c r="C2946" s="58"/>
      <c r="D2946" s="58"/>
    </row>
    <row r="2947" spans="1:4" ht="15.75" customHeight="1">
      <c r="A2947" s="58"/>
      <c r="B2947" s="59"/>
      <c r="C2947" s="58"/>
      <c r="D2947" s="58"/>
    </row>
    <row r="2948" spans="1:4" ht="15.75" customHeight="1">
      <c r="A2948" s="58"/>
      <c r="B2948" s="59"/>
      <c r="C2948" s="58"/>
      <c r="D2948" s="58"/>
    </row>
    <row r="2949" spans="1:4" ht="15.75" customHeight="1">
      <c r="A2949" s="58"/>
      <c r="B2949" s="59"/>
      <c r="C2949" s="58"/>
      <c r="D2949" s="58"/>
    </row>
    <row r="2950" spans="1:4" ht="15.75" customHeight="1">
      <c r="A2950" s="58"/>
      <c r="B2950" s="59"/>
      <c r="C2950" s="58"/>
      <c r="D2950" s="58"/>
    </row>
    <row r="2951" spans="1:4" ht="15.75" customHeight="1">
      <c r="A2951" s="58"/>
      <c r="B2951" s="59"/>
      <c r="C2951" s="58"/>
      <c r="D2951" s="58"/>
    </row>
    <row r="2952" spans="1:4" ht="15.75" customHeight="1">
      <c r="A2952" s="58"/>
      <c r="B2952" s="59"/>
      <c r="C2952" s="58"/>
      <c r="D2952" s="58"/>
    </row>
    <row r="2953" spans="1:4" ht="15.75" customHeight="1">
      <c r="A2953" s="58"/>
      <c r="B2953" s="59"/>
      <c r="C2953" s="58"/>
      <c r="D2953" s="58"/>
    </row>
    <row r="2954" spans="1:4" ht="15.75" customHeight="1">
      <c r="A2954" s="58"/>
      <c r="B2954" s="59"/>
      <c r="C2954" s="58"/>
      <c r="D2954" s="58"/>
    </row>
    <row r="2955" spans="1:4" ht="15.75" customHeight="1">
      <c r="A2955" s="58"/>
      <c r="B2955" s="59"/>
      <c r="C2955" s="58"/>
      <c r="D2955" s="58"/>
    </row>
    <row r="2956" spans="1:4" ht="15.75" customHeight="1">
      <c r="A2956" s="58"/>
      <c r="B2956" s="59"/>
      <c r="C2956" s="58"/>
      <c r="D2956" s="58"/>
    </row>
    <row r="2957" spans="1:4" ht="15.75" customHeight="1">
      <c r="A2957" s="58"/>
      <c r="B2957" s="59"/>
      <c r="C2957" s="58"/>
      <c r="D2957" s="58"/>
    </row>
    <row r="2958" spans="1:4" ht="15.75" customHeight="1">
      <c r="A2958" s="58"/>
      <c r="B2958" s="59"/>
      <c r="C2958" s="58"/>
      <c r="D2958" s="58"/>
    </row>
    <row r="2959" spans="1:4" ht="15.75" customHeight="1">
      <c r="A2959" s="58"/>
      <c r="B2959" s="59"/>
      <c r="C2959" s="58"/>
      <c r="D2959" s="58"/>
    </row>
    <row r="2960" spans="1:4" ht="15.75" customHeight="1">
      <c r="A2960" s="58"/>
      <c r="B2960" s="59"/>
      <c r="C2960" s="58"/>
      <c r="D2960" s="58"/>
    </row>
    <row r="2961" spans="1:4" ht="15.75" customHeight="1">
      <c r="A2961" s="58"/>
      <c r="B2961" s="59"/>
      <c r="C2961" s="58"/>
      <c r="D2961" s="58"/>
    </row>
    <row r="2962" spans="1:4" ht="15.75" customHeight="1">
      <c r="A2962" s="58"/>
      <c r="B2962" s="59"/>
      <c r="C2962" s="58"/>
      <c r="D2962" s="58"/>
    </row>
    <row r="2963" spans="1:4" ht="15.75" customHeight="1">
      <c r="A2963" s="58"/>
      <c r="B2963" s="59"/>
      <c r="C2963" s="58"/>
      <c r="D2963" s="58"/>
    </row>
    <row r="2964" spans="1:4" ht="15.75" customHeight="1">
      <c r="A2964" s="58"/>
      <c r="B2964" s="59"/>
      <c r="C2964" s="58"/>
      <c r="D2964" s="58"/>
    </row>
    <row r="2965" spans="1:4" ht="15.75" customHeight="1">
      <c r="A2965" s="58"/>
      <c r="B2965" s="59"/>
      <c r="C2965" s="58"/>
      <c r="D2965" s="58"/>
    </row>
    <row r="2966" spans="1:4" ht="15.75" customHeight="1">
      <c r="A2966" s="58"/>
      <c r="B2966" s="59"/>
      <c r="C2966" s="58"/>
      <c r="D2966" s="58"/>
    </row>
    <row r="2967" spans="1:4" ht="15.75" customHeight="1">
      <c r="A2967" s="58"/>
      <c r="B2967" s="59"/>
      <c r="C2967" s="58"/>
      <c r="D2967" s="58"/>
    </row>
    <row r="2968" spans="1:4" ht="15.75" customHeight="1">
      <c r="A2968" s="58"/>
      <c r="B2968" s="59"/>
      <c r="C2968" s="58"/>
      <c r="D2968" s="58"/>
    </row>
    <row r="2969" spans="1:4" ht="15.75" customHeight="1">
      <c r="A2969" s="58"/>
      <c r="B2969" s="59"/>
      <c r="C2969" s="58"/>
      <c r="D2969" s="58"/>
    </row>
    <row r="2970" spans="1:4" ht="15.75" customHeight="1">
      <c r="A2970" s="58"/>
      <c r="B2970" s="59"/>
      <c r="C2970" s="58"/>
      <c r="D2970" s="58"/>
    </row>
    <row r="2971" spans="1:4" ht="15.75" customHeight="1">
      <c r="A2971" s="58"/>
      <c r="B2971" s="59"/>
      <c r="C2971" s="58"/>
      <c r="D2971" s="58"/>
    </row>
    <row r="2972" spans="1:4" ht="15.75" customHeight="1">
      <c r="A2972" s="58"/>
      <c r="B2972" s="59"/>
      <c r="C2972" s="58"/>
      <c r="D2972" s="58"/>
    </row>
    <row r="2973" spans="1:4" ht="15.75" customHeight="1">
      <c r="A2973" s="58"/>
      <c r="B2973" s="59"/>
      <c r="C2973" s="58"/>
      <c r="D2973" s="58"/>
    </row>
    <row r="2974" spans="1:4" ht="15.75" customHeight="1">
      <c r="A2974" s="58"/>
      <c r="B2974" s="59"/>
      <c r="C2974" s="58"/>
      <c r="D2974" s="58"/>
    </row>
    <row r="2975" spans="1:4" ht="15.75" customHeight="1">
      <c r="A2975" s="58"/>
      <c r="B2975" s="59"/>
      <c r="C2975" s="58"/>
      <c r="D2975" s="58"/>
    </row>
    <row r="2976" spans="1:4" ht="15.75" customHeight="1">
      <c r="A2976" s="58"/>
      <c r="B2976" s="59"/>
      <c r="C2976" s="58"/>
      <c r="D2976" s="58"/>
    </row>
    <row r="2977" spans="1:4" ht="15.75" customHeight="1">
      <c r="A2977" s="58"/>
      <c r="B2977" s="59"/>
      <c r="C2977" s="58"/>
      <c r="D2977" s="58"/>
    </row>
    <row r="2978" spans="1:4" ht="15.75" customHeight="1">
      <c r="A2978" s="58"/>
      <c r="B2978" s="59"/>
      <c r="C2978" s="58"/>
      <c r="D2978" s="58"/>
    </row>
    <row r="2979" spans="1:4" ht="15.75" customHeight="1">
      <c r="A2979" s="58"/>
      <c r="B2979" s="59"/>
      <c r="C2979" s="58"/>
      <c r="D2979" s="58"/>
    </row>
    <row r="2980" spans="1:4" ht="15.75" customHeight="1">
      <c r="A2980" s="58"/>
      <c r="B2980" s="59"/>
      <c r="C2980" s="58"/>
      <c r="D2980" s="58"/>
    </row>
    <row r="2981" spans="1:4" ht="15.75" customHeight="1">
      <c r="A2981" s="58"/>
      <c r="B2981" s="59"/>
      <c r="C2981" s="58"/>
      <c r="D2981" s="58"/>
    </row>
    <row r="2982" spans="1:4" ht="15.75" customHeight="1">
      <c r="A2982" s="58"/>
      <c r="B2982" s="59"/>
      <c r="C2982" s="58"/>
      <c r="D2982" s="58"/>
    </row>
    <row r="2983" spans="1:4" ht="15.75" customHeight="1">
      <c r="A2983" s="58"/>
      <c r="B2983" s="59"/>
      <c r="C2983" s="58"/>
      <c r="D2983" s="58"/>
    </row>
    <row r="2984" spans="1:4" ht="15.75" customHeight="1">
      <c r="A2984" s="58"/>
      <c r="B2984" s="59"/>
      <c r="C2984" s="58"/>
      <c r="D2984" s="58"/>
    </row>
    <row r="2985" spans="1:4" ht="15.75" customHeight="1">
      <c r="A2985" s="58"/>
      <c r="B2985" s="59"/>
      <c r="C2985" s="58"/>
      <c r="D2985" s="58"/>
    </row>
    <row r="2986" spans="1:4" ht="15.75" customHeight="1">
      <c r="A2986" s="58"/>
      <c r="B2986" s="59"/>
      <c r="C2986" s="58"/>
      <c r="D2986" s="58"/>
    </row>
    <row r="2987" spans="1:4" ht="15.75" customHeight="1">
      <c r="A2987" s="58"/>
      <c r="B2987" s="59"/>
      <c r="C2987" s="58"/>
      <c r="D2987" s="58"/>
    </row>
    <row r="2988" spans="1:4" ht="15.75" customHeight="1">
      <c r="A2988" s="58"/>
      <c r="B2988" s="59"/>
      <c r="C2988" s="58"/>
      <c r="D2988" s="58"/>
    </row>
    <row r="2989" spans="1:4" ht="15.75" customHeight="1">
      <c r="A2989" s="58"/>
      <c r="B2989" s="59"/>
      <c r="C2989" s="58"/>
      <c r="D2989" s="58"/>
    </row>
    <row r="2990" spans="1:4" ht="15.75" customHeight="1">
      <c r="A2990" s="58"/>
      <c r="B2990" s="59"/>
      <c r="C2990" s="58"/>
      <c r="D2990" s="58"/>
    </row>
    <row r="2991" spans="1:4" ht="15.75" customHeight="1">
      <c r="A2991" s="58"/>
      <c r="B2991" s="59"/>
      <c r="C2991" s="58"/>
      <c r="D2991" s="58"/>
    </row>
    <row r="2992" spans="1:4" ht="15.75" customHeight="1">
      <c r="A2992" s="58"/>
      <c r="B2992" s="59"/>
      <c r="C2992" s="58"/>
      <c r="D2992" s="58"/>
    </row>
    <row r="2993" spans="1:4" ht="15.75" customHeight="1">
      <c r="A2993" s="58"/>
      <c r="B2993" s="59"/>
      <c r="C2993" s="58"/>
      <c r="D2993" s="58"/>
    </row>
    <row r="2994" spans="1:4" ht="15.75" customHeight="1">
      <c r="A2994" s="58"/>
      <c r="B2994" s="59"/>
      <c r="C2994" s="58"/>
      <c r="D2994" s="58"/>
    </row>
    <row r="2995" spans="1:4" ht="15.75" customHeight="1">
      <c r="A2995" s="58"/>
      <c r="B2995" s="59"/>
      <c r="C2995" s="58"/>
      <c r="D2995" s="58"/>
    </row>
    <row r="2996" spans="1:4" ht="15.75" customHeight="1">
      <c r="A2996" s="58"/>
      <c r="B2996" s="59"/>
      <c r="C2996" s="58"/>
      <c r="D2996" s="58"/>
    </row>
    <row r="2997" spans="1:4" ht="15.75" customHeight="1">
      <c r="A2997" s="58"/>
      <c r="B2997" s="59"/>
      <c r="C2997" s="58"/>
      <c r="D2997" s="58"/>
    </row>
    <row r="2998" spans="1:4" ht="15.75" customHeight="1">
      <c r="A2998" s="58"/>
      <c r="B2998" s="59"/>
      <c r="C2998" s="58"/>
      <c r="D2998" s="58"/>
    </row>
    <row r="2999" spans="1:4" ht="15.75" customHeight="1">
      <c r="A2999" s="58"/>
      <c r="B2999" s="59"/>
      <c r="C2999" s="58"/>
      <c r="D2999" s="58"/>
    </row>
    <row r="3000" spans="1:4" ht="15.75" customHeight="1">
      <c r="A3000" s="58"/>
      <c r="B3000" s="59"/>
      <c r="C3000" s="58"/>
      <c r="D3000" s="58"/>
    </row>
    <row r="3001" spans="1:4" ht="15.75" customHeight="1">
      <c r="A3001" s="58"/>
      <c r="B3001" s="59"/>
      <c r="C3001" s="58"/>
      <c r="D3001" s="58"/>
    </row>
    <row r="3002" spans="1:4" ht="15.75" customHeight="1">
      <c r="A3002" s="58"/>
      <c r="B3002" s="59"/>
      <c r="C3002" s="58"/>
      <c r="D3002" s="58"/>
    </row>
    <row r="3003" spans="1:4" ht="15.75" customHeight="1">
      <c r="A3003" s="58"/>
      <c r="B3003" s="59"/>
      <c r="C3003" s="58"/>
      <c r="D3003" s="58"/>
    </row>
    <row r="3004" spans="1:4" ht="15.75" customHeight="1">
      <c r="A3004" s="58"/>
      <c r="B3004" s="59"/>
      <c r="C3004" s="58"/>
      <c r="D3004" s="58"/>
    </row>
    <row r="3005" spans="1:4" ht="15.75" customHeight="1">
      <c r="A3005" s="58"/>
      <c r="B3005" s="59"/>
      <c r="C3005" s="58"/>
      <c r="D3005" s="58"/>
    </row>
    <row r="3006" spans="1:4" ht="15.75" customHeight="1">
      <c r="A3006" s="58"/>
      <c r="B3006" s="59"/>
      <c r="C3006" s="58"/>
      <c r="D3006" s="58"/>
    </row>
    <row r="3007" spans="1:4" ht="15.75" customHeight="1">
      <c r="A3007" s="58"/>
      <c r="B3007" s="59"/>
      <c r="C3007" s="58"/>
      <c r="D3007" s="58"/>
    </row>
    <row r="3008" spans="1:4" ht="15.75" customHeight="1">
      <c r="A3008" s="58"/>
      <c r="B3008" s="59"/>
      <c r="C3008" s="58"/>
      <c r="D3008" s="58"/>
    </row>
    <row r="3009" spans="1:4" ht="15.75" customHeight="1">
      <c r="A3009" s="58"/>
      <c r="B3009" s="59"/>
      <c r="C3009" s="58"/>
      <c r="D3009" s="58"/>
    </row>
    <row r="3010" spans="1:4" ht="15.75" customHeight="1">
      <c r="A3010" s="58"/>
      <c r="B3010" s="59"/>
      <c r="C3010" s="58"/>
      <c r="D3010" s="58"/>
    </row>
    <row r="3011" spans="1:4" ht="15.75" customHeight="1">
      <c r="A3011" s="58"/>
      <c r="B3011" s="59"/>
      <c r="C3011" s="58"/>
      <c r="D3011" s="58"/>
    </row>
    <row r="3012" spans="1:4" ht="15.75" customHeight="1">
      <c r="A3012" s="58"/>
      <c r="B3012" s="59"/>
      <c r="C3012" s="58"/>
      <c r="D3012" s="58"/>
    </row>
    <row r="3013" spans="1:4" ht="15.75" customHeight="1">
      <c r="A3013" s="58"/>
      <c r="B3013" s="59"/>
      <c r="C3013" s="58"/>
      <c r="D3013" s="58"/>
    </row>
    <row r="3014" spans="1:4" ht="15.75" customHeight="1">
      <c r="A3014" s="58"/>
      <c r="B3014" s="59"/>
      <c r="C3014" s="58"/>
      <c r="D3014" s="58"/>
    </row>
    <row r="3015" spans="1:4" ht="15.75" customHeight="1">
      <c r="A3015" s="58"/>
      <c r="B3015" s="59"/>
      <c r="C3015" s="58"/>
      <c r="D3015" s="58"/>
    </row>
    <row r="3016" spans="1:4" ht="15.75" customHeight="1">
      <c r="A3016" s="58"/>
      <c r="B3016" s="59"/>
      <c r="C3016" s="58"/>
      <c r="D3016" s="58"/>
    </row>
    <row r="3017" spans="1:4" ht="15.75" customHeight="1">
      <c r="A3017" s="58"/>
      <c r="B3017" s="59"/>
      <c r="C3017" s="58"/>
      <c r="D3017" s="58"/>
    </row>
    <row r="3018" spans="1:4" ht="15.75" customHeight="1">
      <c r="A3018" s="58"/>
      <c r="B3018" s="59"/>
      <c r="C3018" s="58"/>
      <c r="D3018" s="58"/>
    </row>
    <row r="3019" spans="1:4" ht="15.75" customHeight="1">
      <c r="A3019" s="58"/>
      <c r="B3019" s="59"/>
      <c r="C3019" s="58"/>
      <c r="D3019" s="58"/>
    </row>
    <row r="3020" spans="1:4" ht="15.75" customHeight="1">
      <c r="A3020" s="58"/>
      <c r="B3020" s="59"/>
      <c r="C3020" s="58"/>
      <c r="D3020" s="58"/>
    </row>
    <row r="3021" spans="1:4" ht="15.75" customHeight="1">
      <c r="A3021" s="58"/>
      <c r="B3021" s="59"/>
      <c r="C3021" s="58"/>
      <c r="D3021" s="58"/>
    </row>
    <row r="3022" spans="1:4" ht="15.75" customHeight="1">
      <c r="A3022" s="58"/>
      <c r="B3022" s="59"/>
      <c r="C3022" s="58"/>
      <c r="D3022" s="58"/>
    </row>
    <row r="3023" spans="1:4" ht="15.75" customHeight="1">
      <c r="A3023" s="58"/>
      <c r="B3023" s="59"/>
      <c r="C3023" s="58"/>
      <c r="D3023" s="58"/>
    </row>
    <row r="3024" spans="1:4" ht="15.75" customHeight="1">
      <c r="A3024" s="58"/>
      <c r="B3024" s="59"/>
      <c r="C3024" s="58"/>
      <c r="D3024" s="58"/>
    </row>
    <row r="3025" spans="1:4" ht="15.75" customHeight="1">
      <c r="A3025" s="58"/>
      <c r="B3025" s="59"/>
      <c r="C3025" s="58"/>
      <c r="D3025" s="58"/>
    </row>
    <row r="3026" spans="1:4" ht="15.75" customHeight="1">
      <c r="A3026" s="58"/>
      <c r="B3026" s="59"/>
      <c r="C3026" s="58"/>
      <c r="D3026" s="58"/>
    </row>
    <row r="3027" spans="1:4" ht="15.75" customHeight="1">
      <c r="A3027" s="58"/>
      <c r="B3027" s="59"/>
      <c r="C3027" s="58"/>
      <c r="D3027" s="58"/>
    </row>
    <row r="3028" spans="1:4" ht="15.75" customHeight="1">
      <c r="A3028" s="58"/>
      <c r="B3028" s="59"/>
      <c r="C3028" s="58"/>
      <c r="D3028" s="58"/>
    </row>
    <row r="3029" spans="1:4" ht="15.75" customHeight="1">
      <c r="A3029" s="58"/>
      <c r="B3029" s="59"/>
      <c r="C3029" s="58"/>
      <c r="D3029" s="58"/>
    </row>
    <row r="3030" spans="1:4" ht="15.75" customHeight="1">
      <c r="A3030" s="58"/>
      <c r="B3030" s="59"/>
      <c r="C3030" s="58"/>
      <c r="D3030" s="58"/>
    </row>
    <row r="3031" spans="1:4" ht="15.75" customHeight="1">
      <c r="A3031" s="58"/>
      <c r="B3031" s="59"/>
      <c r="C3031" s="58"/>
      <c r="D3031" s="58"/>
    </row>
    <row r="3032" spans="1:4" ht="15.75" customHeight="1">
      <c r="A3032" s="58"/>
      <c r="B3032" s="59"/>
      <c r="C3032" s="58"/>
      <c r="D3032" s="58"/>
    </row>
    <row r="3033" spans="1:4" ht="15.75" customHeight="1">
      <c r="A3033" s="58"/>
      <c r="B3033" s="59"/>
      <c r="C3033" s="58"/>
      <c r="D3033" s="58"/>
    </row>
    <row r="3034" spans="1:4" ht="15.75" customHeight="1">
      <c r="A3034" s="58"/>
      <c r="B3034" s="59"/>
      <c r="C3034" s="58"/>
      <c r="D3034" s="58"/>
    </row>
    <row r="3035" spans="1:4" ht="15.75" customHeight="1">
      <c r="A3035" s="58"/>
      <c r="B3035" s="59"/>
      <c r="C3035" s="58"/>
      <c r="D3035" s="58"/>
    </row>
    <row r="3036" spans="1:4" ht="15.75" customHeight="1">
      <c r="A3036" s="58"/>
      <c r="B3036" s="59"/>
      <c r="C3036" s="58"/>
      <c r="D3036" s="58"/>
    </row>
    <row r="3037" spans="1:4" ht="15.75" customHeight="1">
      <c r="A3037" s="58"/>
      <c r="B3037" s="59"/>
      <c r="C3037" s="58"/>
      <c r="D3037" s="58"/>
    </row>
    <row r="3038" spans="1:4" ht="15.75" customHeight="1">
      <c r="A3038" s="58"/>
      <c r="B3038" s="59"/>
      <c r="C3038" s="58"/>
      <c r="D3038" s="58"/>
    </row>
    <row r="3039" spans="1:4" ht="15.75" customHeight="1">
      <c r="A3039" s="58"/>
      <c r="B3039" s="59"/>
      <c r="C3039" s="58"/>
      <c r="D3039" s="58"/>
    </row>
    <row r="3040" spans="1:4" ht="15.75" customHeight="1">
      <c r="A3040" s="58"/>
      <c r="B3040" s="59"/>
      <c r="C3040" s="58"/>
      <c r="D3040" s="58"/>
    </row>
    <row r="3041" spans="1:4" ht="15.75" customHeight="1">
      <c r="A3041" s="58"/>
      <c r="B3041" s="59"/>
      <c r="C3041" s="58"/>
      <c r="D3041" s="58"/>
    </row>
    <row r="3042" spans="1:4" ht="15.75" customHeight="1">
      <c r="A3042" s="58"/>
      <c r="B3042" s="59"/>
      <c r="C3042" s="58"/>
      <c r="D3042" s="58"/>
    </row>
    <row r="3043" spans="1:4" ht="15.75" customHeight="1">
      <c r="A3043" s="58"/>
      <c r="B3043" s="59"/>
      <c r="C3043" s="58"/>
      <c r="D3043" s="58"/>
    </row>
    <row r="3044" spans="1:4" ht="15.75" customHeight="1">
      <c r="A3044" s="58"/>
      <c r="B3044" s="59"/>
      <c r="C3044" s="58"/>
      <c r="D3044" s="58"/>
    </row>
    <row r="3045" spans="1:4" ht="15.75" customHeight="1">
      <c r="A3045" s="58"/>
      <c r="B3045" s="59"/>
      <c r="C3045" s="58"/>
      <c r="D3045" s="58"/>
    </row>
    <row r="3046" spans="1:4" ht="15.75" customHeight="1">
      <c r="A3046" s="58"/>
      <c r="B3046" s="59"/>
      <c r="C3046" s="58"/>
      <c r="D3046" s="58"/>
    </row>
    <row r="3047" spans="1:4" ht="15.75" customHeight="1">
      <c r="A3047" s="58"/>
      <c r="B3047" s="59"/>
      <c r="C3047" s="58"/>
      <c r="D3047" s="58"/>
    </row>
    <row r="3048" spans="1:4" ht="15.75" customHeight="1">
      <c r="A3048" s="58"/>
      <c r="B3048" s="59"/>
      <c r="C3048" s="58"/>
      <c r="D3048" s="58"/>
    </row>
    <row r="3049" spans="1:4" ht="15.75" customHeight="1">
      <c r="A3049" s="58"/>
      <c r="B3049" s="59"/>
      <c r="C3049" s="58"/>
      <c r="D3049" s="58"/>
    </row>
    <row r="3050" spans="1:4" ht="15.75" customHeight="1">
      <c r="A3050" s="58"/>
      <c r="B3050" s="59"/>
      <c r="C3050" s="58"/>
      <c r="D3050" s="58"/>
    </row>
    <row r="3051" spans="1:4" ht="15.75" customHeight="1">
      <c r="A3051" s="58"/>
      <c r="B3051" s="59"/>
      <c r="C3051" s="58"/>
      <c r="D3051" s="58"/>
    </row>
    <row r="3052" spans="1:4" ht="15.75" customHeight="1">
      <c r="A3052" s="58"/>
      <c r="B3052" s="59"/>
      <c r="C3052" s="58"/>
      <c r="D3052" s="58"/>
    </row>
    <row r="3053" spans="1:4" ht="15.75" customHeight="1">
      <c r="A3053" s="58"/>
      <c r="B3053" s="59"/>
      <c r="C3053" s="58"/>
      <c r="D3053" s="58"/>
    </row>
    <row r="3054" spans="1:4" ht="15.75" customHeight="1">
      <c r="A3054" s="58"/>
      <c r="B3054" s="59"/>
      <c r="C3054" s="58"/>
      <c r="D3054" s="58"/>
    </row>
    <row r="3055" spans="1:4" ht="15.75" customHeight="1">
      <c r="A3055" s="58"/>
      <c r="B3055" s="59"/>
      <c r="C3055" s="58"/>
      <c r="D3055" s="58"/>
    </row>
    <row r="3056" spans="1:4" ht="15.75" customHeight="1">
      <c r="A3056" s="58"/>
      <c r="B3056" s="59"/>
      <c r="C3056" s="58"/>
      <c r="D3056" s="58"/>
    </row>
    <row r="3057" spans="1:4" ht="15.75" customHeight="1">
      <c r="A3057" s="58"/>
      <c r="B3057" s="59"/>
      <c r="C3057" s="58"/>
      <c r="D3057" s="58"/>
    </row>
    <row r="3058" spans="1:4" ht="15.75" customHeight="1">
      <c r="A3058" s="58"/>
      <c r="B3058" s="59"/>
      <c r="C3058" s="58"/>
      <c r="D3058" s="58"/>
    </row>
    <row r="3059" spans="1:4" ht="15.75" customHeight="1">
      <c r="A3059" s="58"/>
      <c r="B3059" s="59"/>
      <c r="C3059" s="58"/>
      <c r="D3059" s="58"/>
    </row>
    <row r="3060" spans="1:4" ht="15.75" customHeight="1">
      <c r="A3060" s="58"/>
      <c r="B3060" s="59"/>
      <c r="C3060" s="58"/>
      <c r="D3060" s="58"/>
    </row>
    <row r="3061" spans="1:4" ht="15.75" customHeight="1">
      <c r="A3061" s="58"/>
      <c r="B3061" s="59"/>
      <c r="C3061" s="58"/>
      <c r="D3061" s="58"/>
    </row>
    <row r="3062" spans="1:4" ht="15.75" customHeight="1">
      <c r="A3062" s="58"/>
      <c r="B3062" s="59"/>
      <c r="C3062" s="58"/>
      <c r="D3062" s="58"/>
    </row>
    <row r="3063" spans="1:4" ht="15.75" customHeight="1">
      <c r="A3063" s="58"/>
      <c r="B3063" s="59"/>
      <c r="C3063" s="58"/>
      <c r="D3063" s="58"/>
    </row>
    <row r="3064" spans="1:4" ht="15.75" customHeight="1">
      <c r="A3064" s="58"/>
      <c r="B3064" s="59"/>
      <c r="C3064" s="58"/>
      <c r="D3064" s="58"/>
    </row>
    <row r="3065" spans="1:4" ht="15.75" customHeight="1">
      <c r="A3065" s="58"/>
      <c r="B3065" s="59"/>
      <c r="C3065" s="58"/>
      <c r="D3065" s="58"/>
    </row>
    <row r="3066" spans="1:4" ht="15.75" customHeight="1">
      <c r="A3066" s="58"/>
      <c r="B3066" s="59"/>
      <c r="C3066" s="58"/>
      <c r="D3066" s="58"/>
    </row>
    <row r="3067" spans="1:4" ht="15.75" customHeight="1">
      <c r="A3067" s="58"/>
      <c r="B3067" s="59"/>
      <c r="C3067" s="58"/>
      <c r="D3067" s="58"/>
    </row>
    <row r="3068" spans="1:4" ht="15.75" customHeight="1">
      <c r="A3068" s="58"/>
      <c r="B3068" s="59"/>
      <c r="C3068" s="58"/>
      <c r="D3068" s="58"/>
    </row>
    <row r="3069" spans="1:4" ht="15.75" customHeight="1">
      <c r="A3069" s="58"/>
      <c r="B3069" s="59"/>
      <c r="C3069" s="58"/>
      <c r="D3069" s="58"/>
    </row>
    <row r="3070" spans="1:4" ht="15.75" customHeight="1">
      <c r="A3070" s="58"/>
      <c r="B3070" s="59"/>
      <c r="C3070" s="58"/>
      <c r="D3070" s="58"/>
    </row>
    <row r="3071" spans="1:4" ht="15.75" customHeight="1">
      <c r="A3071" s="58"/>
      <c r="B3071" s="59"/>
      <c r="C3071" s="58"/>
      <c r="D3071" s="58"/>
    </row>
    <row r="3072" spans="1:4" ht="15.75" customHeight="1">
      <c r="A3072" s="58"/>
      <c r="B3072" s="59"/>
      <c r="C3072" s="58"/>
      <c r="D3072" s="58"/>
    </row>
    <row r="3073" spans="1:4" ht="15.75" customHeight="1">
      <c r="A3073" s="58"/>
      <c r="B3073" s="59"/>
      <c r="C3073" s="58"/>
      <c r="D3073" s="58"/>
    </row>
    <row r="3074" spans="1:4" ht="15.75" customHeight="1">
      <c r="A3074" s="58"/>
      <c r="B3074" s="59"/>
      <c r="C3074" s="58"/>
      <c r="D3074" s="58"/>
    </row>
    <row r="3075" spans="1:4" ht="15.75" customHeight="1">
      <c r="A3075" s="58"/>
      <c r="B3075" s="59"/>
      <c r="C3075" s="58"/>
      <c r="D3075" s="58"/>
    </row>
    <row r="3076" spans="1:4" ht="15.75" customHeight="1">
      <c r="A3076" s="58"/>
      <c r="B3076" s="59"/>
      <c r="C3076" s="58"/>
      <c r="D3076" s="58"/>
    </row>
    <row r="3077" spans="1:4" ht="15.75" customHeight="1">
      <c r="A3077" s="58"/>
      <c r="B3077" s="59"/>
      <c r="C3077" s="58"/>
      <c r="D3077" s="58"/>
    </row>
    <row r="3078" spans="1:4" ht="15.75" customHeight="1">
      <c r="A3078" s="58"/>
      <c r="B3078" s="59"/>
      <c r="C3078" s="58"/>
      <c r="D3078" s="58"/>
    </row>
    <row r="3079" spans="1:4" ht="15.75" customHeight="1">
      <c r="A3079" s="58"/>
      <c r="B3079" s="59"/>
      <c r="C3079" s="58"/>
      <c r="D3079" s="58"/>
    </row>
    <row r="3080" spans="1:4" ht="15.75" customHeight="1">
      <c r="A3080" s="58"/>
      <c r="B3080" s="59"/>
      <c r="C3080" s="58"/>
      <c r="D3080" s="58"/>
    </row>
    <row r="3081" spans="1:4" ht="15.75" customHeight="1">
      <c r="A3081" s="58"/>
      <c r="B3081" s="59"/>
      <c r="C3081" s="58"/>
      <c r="D3081" s="58"/>
    </row>
    <row r="3082" spans="1:4" ht="15.75" customHeight="1">
      <c r="A3082" s="58"/>
      <c r="B3082" s="59"/>
      <c r="C3082" s="58"/>
      <c r="D3082" s="58"/>
    </row>
    <row r="3083" spans="1:4" ht="15.75" customHeight="1">
      <c r="A3083" s="58"/>
      <c r="B3083" s="59"/>
      <c r="C3083" s="58"/>
      <c r="D3083" s="58"/>
    </row>
    <row r="3084" spans="1:4" ht="15.75" customHeight="1">
      <c r="A3084" s="58"/>
      <c r="B3084" s="59"/>
      <c r="C3084" s="58"/>
      <c r="D3084" s="58"/>
    </row>
    <row r="3085" spans="1:4" ht="15.75" customHeight="1">
      <c r="A3085" s="58"/>
      <c r="B3085" s="59"/>
      <c r="C3085" s="58"/>
      <c r="D3085" s="58"/>
    </row>
    <row r="3086" spans="1:4" ht="15.75" customHeight="1">
      <c r="A3086" s="58"/>
      <c r="B3086" s="59"/>
      <c r="C3086" s="58"/>
      <c r="D3086" s="58"/>
    </row>
    <row r="3087" spans="1:4" ht="15.75" customHeight="1">
      <c r="A3087" s="58"/>
      <c r="B3087" s="59"/>
      <c r="C3087" s="58"/>
      <c r="D3087" s="58"/>
    </row>
    <row r="3088" spans="1:4" ht="15.75" customHeight="1">
      <c r="A3088" s="58"/>
      <c r="B3088" s="59"/>
      <c r="C3088" s="58"/>
      <c r="D3088" s="58"/>
    </row>
    <row r="3089" spans="1:4" ht="15.75" customHeight="1">
      <c r="A3089" s="58"/>
      <c r="B3089" s="59"/>
      <c r="C3089" s="58"/>
      <c r="D3089" s="58"/>
    </row>
    <row r="3090" spans="1:4" ht="15.75" customHeight="1">
      <c r="A3090" s="58"/>
      <c r="B3090" s="59"/>
      <c r="C3090" s="58"/>
      <c r="D3090" s="58"/>
    </row>
    <row r="3091" spans="1:4" ht="15.75" customHeight="1">
      <c r="A3091" s="58"/>
      <c r="B3091" s="59"/>
      <c r="C3091" s="58"/>
      <c r="D3091" s="58"/>
    </row>
    <row r="3092" spans="1:4" ht="15.75" customHeight="1">
      <c r="A3092" s="58"/>
      <c r="B3092" s="59"/>
      <c r="C3092" s="58"/>
      <c r="D3092" s="58"/>
    </row>
    <row r="3093" spans="1:4" ht="15.75" customHeight="1">
      <c r="A3093" s="58"/>
      <c r="B3093" s="59"/>
      <c r="C3093" s="58"/>
      <c r="D3093" s="58"/>
    </row>
    <row r="3094" spans="1:4" ht="15.75" customHeight="1">
      <c r="A3094" s="58"/>
      <c r="B3094" s="59"/>
      <c r="C3094" s="58"/>
      <c r="D3094" s="58"/>
    </row>
    <row r="3095" spans="1:4" ht="15.75" customHeight="1">
      <c r="A3095" s="58"/>
      <c r="B3095" s="59"/>
      <c r="C3095" s="58"/>
      <c r="D3095" s="58"/>
    </row>
    <row r="3096" spans="1:4" ht="15.75" customHeight="1">
      <c r="A3096" s="58"/>
      <c r="B3096" s="59"/>
      <c r="C3096" s="58"/>
      <c r="D3096" s="58"/>
    </row>
    <row r="3097" spans="1:4" ht="15.75" customHeight="1">
      <c r="A3097" s="58"/>
      <c r="B3097" s="59"/>
      <c r="C3097" s="58"/>
      <c r="D3097" s="58"/>
    </row>
    <row r="3098" spans="1:4" ht="15.75" customHeight="1">
      <c r="A3098" s="58"/>
      <c r="B3098" s="59"/>
      <c r="C3098" s="58"/>
      <c r="D3098" s="58"/>
    </row>
    <row r="3099" spans="1:4" ht="15.75" customHeight="1">
      <c r="A3099" s="58"/>
      <c r="B3099" s="59"/>
      <c r="C3099" s="58"/>
      <c r="D3099" s="58"/>
    </row>
    <row r="3100" spans="1:4" ht="15.75" customHeight="1">
      <c r="A3100" s="58"/>
      <c r="B3100" s="59"/>
      <c r="C3100" s="58"/>
      <c r="D3100" s="5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9A04-BC5A-4324-9606-42B8748653E6}">
  <sheetPr>
    <tabColor rgb="FFFFC000"/>
  </sheetPr>
  <dimension ref="A1:D18"/>
  <sheetViews>
    <sheetView zoomScaleNormal="100" workbookViewId="0"/>
  </sheetViews>
  <sheetFormatPr baseColWidth="10" defaultColWidth="9" defaultRowHeight="15"/>
  <cols>
    <col min="1" max="1" width="8.83203125" customWidth="1"/>
    <col min="2" max="2" width="29.1640625" bestFit="1" customWidth="1"/>
    <col min="4" max="4" width="21.6640625" bestFit="1" customWidth="1"/>
  </cols>
  <sheetData>
    <row r="1" spans="1:4">
      <c r="A1" s="55" t="s">
        <v>2641</v>
      </c>
      <c r="B1" s="55" t="s">
        <v>2964</v>
      </c>
      <c r="C1" s="55" t="s">
        <v>2638</v>
      </c>
      <c r="D1" s="55" t="s">
        <v>2640</v>
      </c>
    </row>
    <row r="2" spans="1:4">
      <c r="A2">
        <v>564</v>
      </c>
      <c r="B2" t="str">
        <f>VLOOKUP(A2,HR_data!$B$2:$E$3100,2,FALSE)</f>
        <v>anthony.adverse@company.com</v>
      </c>
      <c r="C2" t="str">
        <f>VLOOKUP(A2,HR_data!$B$2:$E$3100,4,FALSE)</f>
        <v>IN</v>
      </c>
      <c r="D2" t="str">
        <f>INDEX(HR_data!$A$2:$A$3100,MATCH(A2,HR_data!$B$2:$B$3100,0))</f>
        <v>Adverse Anthony</v>
      </c>
    </row>
    <row r="3" spans="1:4">
      <c r="A3">
        <v>210</v>
      </c>
      <c r="B3" t="str">
        <f>VLOOKUP(A3,HR_data!$B$2:$E$3100,2,FALSE)</f>
        <v>martin.chuzzlewit@company.com</v>
      </c>
      <c r="C3" t="str">
        <f>VLOOKUP(A3,HR_data!$B$2:$E$3100,4,FALSE)</f>
        <v>TX</v>
      </c>
      <c r="D3" t="str">
        <f>INDEX(HR_data!$A$2:$A$3100,MATCH(A3,HR_data!$B$2:$B$3100,0))</f>
        <v>Chuzzlewit Martin</v>
      </c>
    </row>
    <row r="4" spans="1:4">
      <c r="A4">
        <v>1600</v>
      </c>
      <c r="B4" t="str">
        <f>VLOOKUP(A4,HR_data!$B$2:$E$3100,2,FALSE)</f>
        <v>john.claggart@company.com</v>
      </c>
      <c r="C4" t="str">
        <f>VLOOKUP(A4,HR_data!$B$2:$E$3100,4,FALSE)</f>
        <v>PA</v>
      </c>
      <c r="D4" t="str">
        <f>INDEX(HR_data!$A$2:$A$3100,MATCH(A4,HR_data!$B$2:$B$3100,0))</f>
        <v>Claggart John</v>
      </c>
    </row>
    <row r="5" spans="1:4">
      <c r="A5">
        <v>956</v>
      </c>
      <c r="B5" t="str">
        <f>VLOOKUP(A5,HR_data!$B$2:$E$3100,2,FALSE)</f>
        <v>angel.clare@company.com</v>
      </c>
      <c r="C5" t="str">
        <f>VLOOKUP(A5,HR_data!$B$2:$E$3100,4,FALSE)</f>
        <v>AL</v>
      </c>
      <c r="D5" t="str">
        <f>INDEX(HR_data!$A$2:$A$3100,MATCH(A5,HR_data!$B$2:$B$3100,0))</f>
        <v>Clare Angel</v>
      </c>
    </row>
    <row r="6" spans="1:4">
      <c r="A6">
        <v>371</v>
      </c>
      <c r="B6" t="str">
        <f>VLOOKUP(A6,HR_data!$B$2:$E$3100,2,FALSE)</f>
        <v>arthur.clennam@company.com</v>
      </c>
      <c r="C6" t="str">
        <f>VLOOKUP(A6,HR_data!$B$2:$E$3100,4,FALSE)</f>
        <v>PA</v>
      </c>
      <c r="D6" t="str">
        <f>INDEX(HR_data!$A$2:$A$3100,MATCH(A6,HR_data!$B$2:$B$3100,0))</f>
        <v>Clennam Arthur</v>
      </c>
    </row>
    <row r="7" spans="1:4">
      <c r="A7">
        <v>2721</v>
      </c>
      <c r="B7" t="str">
        <f>VLOOKUP(A7,HR_data!$B$2:$E$3100,2,FALSE)</f>
        <v>humphry.clinker@company.com</v>
      </c>
      <c r="C7" t="str">
        <f>VLOOKUP(A7,HR_data!$B$2:$E$3100,4,FALSE)</f>
        <v>PA</v>
      </c>
      <c r="D7" t="str">
        <f>INDEX(HR_data!$A$2:$A$3100,MATCH(A7,HR_data!$B$2:$B$3100,0))</f>
        <v>Clinker Humphry</v>
      </c>
    </row>
    <row r="8" spans="1:4">
      <c r="A8">
        <v>670</v>
      </c>
      <c r="B8" t="str">
        <f>VLOOKUP(A8,HR_data!$B$2:$E$3100,2,FALSE)</f>
        <v>david.copperfield@company.com</v>
      </c>
      <c r="C8" t="str">
        <f>VLOOKUP(A8,HR_data!$B$2:$E$3100,4,FALSE)</f>
        <v>IL</v>
      </c>
      <c r="D8" t="str">
        <f>INDEX(HR_data!$A$2:$A$3100,MATCH(A8,HR_data!$B$2:$B$3100,0))</f>
        <v>Copperfield David</v>
      </c>
    </row>
    <row r="9" spans="1:4">
      <c r="A9">
        <v>933</v>
      </c>
      <c r="B9" t="str">
        <f>VLOOKUP(A9,HR_data!$B$2:$E$3100,2,FALSE)</f>
        <v>richard.cory@company.com</v>
      </c>
      <c r="C9" t="str">
        <f>VLOOKUP(A9,HR_data!$B$2:$E$3100,4,FALSE)</f>
        <v>CA</v>
      </c>
      <c r="D9" t="str">
        <f>INDEX(HR_data!$A$2:$A$3100,MATCH(A9,HR_data!$B$2:$B$3100,0))</f>
        <v>Cory Richard</v>
      </c>
    </row>
    <row r="10" spans="1:4">
      <c r="A10">
        <v>26</v>
      </c>
      <c r="B10" t="str">
        <f>VLOOKUP(A10,HR_data!$B$2:$E$3100,2,FALSE)</f>
        <v>mother.courage@company.com</v>
      </c>
      <c r="C10" t="str">
        <f>VLOOKUP(A10,HR_data!$B$2:$E$3100,4,FALSE)</f>
        <v>IN</v>
      </c>
      <c r="D10" t="str">
        <f>INDEX(HR_data!$A$2:$A$3100,MATCH(A10,HR_data!$B$2:$B$3100,0))</f>
        <v>Courage Mother</v>
      </c>
    </row>
    <row r="11" spans="1:4">
      <c r="A11">
        <v>1219</v>
      </c>
      <c r="B11" t="str">
        <f>VLOOKUP(A11,HR_data!$B$2:$E$3100,2,FALSE)</f>
        <v>fu.manchu@company.com</v>
      </c>
      <c r="C11" t="str">
        <f>VLOOKUP(A11,HR_data!$B$2:$E$3100,4,FALSE)</f>
        <v>TX</v>
      </c>
      <c r="D11" t="str">
        <f>INDEX(HR_data!$A$2:$A$3100,MATCH(A11,HR_data!$B$2:$B$3100,0))</f>
        <v>Manchu Fu</v>
      </c>
    </row>
    <row r="12" spans="1:4">
      <c r="A12">
        <v>2558</v>
      </c>
      <c r="B12" t="str">
        <f>VLOOKUP(A12,HR_data!$B$2:$E$3100,2,FALSE)</f>
        <v>hedda.gabler@company.com</v>
      </c>
      <c r="C12" t="str">
        <f>VLOOKUP(A12,HR_data!$B$2:$E$3100,4,FALSE)</f>
        <v>IN</v>
      </c>
      <c r="D12" t="str">
        <f>INDEX(HR_data!$A$2:$A$3100,MATCH(A12,HR_data!$B$2:$B$3100,0))</f>
        <v>Gabler Hedda</v>
      </c>
    </row>
    <row r="13" spans="1:4">
      <c r="A13">
        <v>1691</v>
      </c>
      <c r="B13" t="str">
        <f>VLOOKUP(A13,HR_data!$B$2:$E$3100,2,FALSE)</f>
        <v>lydia.languish@company.com</v>
      </c>
      <c r="C13" t="str">
        <f>VLOOKUP(A13,HR_data!$B$2:$E$3100,4,FALSE)</f>
        <v>CA</v>
      </c>
      <c r="D13" t="str">
        <f>INDEX(HR_data!$A$2:$A$3100,MATCH(A13,HR_data!$B$2:$B$3100,0))</f>
        <v>Languish Lydia</v>
      </c>
    </row>
    <row r="14" spans="1:4">
      <c r="A14">
        <v>462</v>
      </c>
      <c r="B14" t="str">
        <f>VLOOKUP(A14,HR_data!$B$2:$E$3100,2,FALSE)</f>
        <v>silas.lapham@company.com</v>
      </c>
      <c r="C14" t="str">
        <f>VLOOKUP(A14,HR_data!$B$2:$E$3100,4,FALSE)</f>
        <v>AR</v>
      </c>
      <c r="D14" t="str">
        <f>INDEX(HR_data!$A$2:$A$3100,MATCH(A14,HR_data!$B$2:$B$3100,0))</f>
        <v>Lapham Silas</v>
      </c>
    </row>
    <row r="15" spans="1:4">
      <c r="A15">
        <v>1765</v>
      </c>
      <c r="B15" t="str">
        <f>VLOOKUP(A15,HR_data!$B$2:$E$3100,2,FALSE)</f>
        <v>jacob.marley@company.com</v>
      </c>
      <c r="C15" t="str">
        <f>VLOOKUP(A15,HR_data!$B$2:$E$3100,4,FALSE)</f>
        <v>IN</v>
      </c>
      <c r="D15" t="str">
        <f>INDEX(HR_data!$A$2:$A$3100,MATCH(A15,HR_data!$B$2:$B$3100,0))</f>
        <v>Marley Jacob</v>
      </c>
    </row>
    <row r="16" spans="1:4">
      <c r="A16">
        <v>1443</v>
      </c>
      <c r="B16" t="str">
        <f>VLOOKUP(A16,HR_data!$B$2:$E$3100,2,FALSE)</f>
        <v>philip.marlowe@company.com</v>
      </c>
      <c r="C16" t="str">
        <f>VLOOKUP(A16,HR_data!$B$2:$E$3100,4,FALSE)</f>
        <v>PA</v>
      </c>
      <c r="D16" t="str">
        <f>INDEX(HR_data!$A$2:$A$3100,MATCH(A16,HR_data!$B$2:$B$3100,0))</f>
        <v>Marlowe Philip</v>
      </c>
    </row>
    <row r="17" spans="1:4">
      <c r="A17">
        <v>1210</v>
      </c>
      <c r="B17" t="str">
        <f>VLOOKUP(A17,HR_data!$B$2:$E$3100,2,FALSE)</f>
        <v>verena.tarrant@company.com</v>
      </c>
      <c r="C17" t="str">
        <f>VLOOKUP(A17,HR_data!$B$2:$E$3100,4,FALSE)</f>
        <v>FL</v>
      </c>
      <c r="D17" t="str">
        <f>INDEX(HR_data!$A$2:$A$3100,MATCH(A17,HR_data!$B$2:$B$3100,0))</f>
        <v>Tarrant Verena</v>
      </c>
    </row>
    <row r="18" spans="1:4">
      <c r="A18">
        <v>756</v>
      </c>
      <c r="B18" t="str">
        <f>VLOOKUP(A18,HR_data!$B$2:$E$3100,2,FALSE)</f>
        <v>suky.tawdry@company.com</v>
      </c>
      <c r="C18" t="str">
        <f>VLOOKUP(A18,HR_data!$B$2:$E$3100,4,FALSE)</f>
        <v>PA</v>
      </c>
      <c r="D18" t="str">
        <f>INDEX(HR_data!$A$2:$A$3100,MATCH(A18,HR_data!$B$2:$B$3100,0))</f>
        <v>Tawdry Suky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G10"/>
  <sheetViews>
    <sheetView showGridLines="0" zoomScaleNormal="100" workbookViewId="0">
      <selection activeCell="A7" sqref="A4:A7"/>
    </sheetView>
  </sheetViews>
  <sheetFormatPr baseColWidth="10" defaultColWidth="9" defaultRowHeight="15"/>
  <cols>
    <col min="1" max="2" width="16" customWidth="1"/>
    <col min="3" max="3" width="10.5" bestFit="1" customWidth="1"/>
    <col min="4" max="4" width="8.33203125" bestFit="1" customWidth="1"/>
    <col min="5" max="5" width="4.6640625" customWidth="1"/>
    <col min="6" max="7" width="14.33203125" customWidth="1"/>
  </cols>
  <sheetData>
    <row r="1" spans="1:7" ht="24">
      <c r="A1" s="21" t="s">
        <v>2967</v>
      </c>
    </row>
    <row r="3" spans="1:7" ht="16">
      <c r="A3" s="20"/>
      <c r="B3" s="19" t="s">
        <v>2966</v>
      </c>
      <c r="C3" s="19" t="s">
        <v>2335</v>
      </c>
      <c r="D3" s="18" t="s">
        <v>2336</v>
      </c>
      <c r="F3" s="80" t="s">
        <v>2965</v>
      </c>
      <c r="G3" s="81"/>
    </row>
    <row r="4" spans="1:7">
      <c r="B4" s="14">
        <v>15500</v>
      </c>
      <c r="C4" s="13"/>
      <c r="D4" s="12">
        <f>B4*C4</f>
        <v>0</v>
      </c>
      <c r="F4" s="17" t="s">
        <v>2966</v>
      </c>
      <c r="G4" s="16" t="s">
        <v>2335</v>
      </c>
    </row>
    <row r="5" spans="1:7">
      <c r="B5" s="14">
        <v>10600</v>
      </c>
      <c r="C5" s="13"/>
      <c r="D5" s="12">
        <f t="shared" ref="D5:D7" si="0">B5*C5</f>
        <v>0</v>
      </c>
      <c r="F5" s="7">
        <v>0</v>
      </c>
      <c r="G5" s="6">
        <v>0</v>
      </c>
    </row>
    <row r="6" spans="1:7">
      <c r="B6" s="14">
        <v>32000</v>
      </c>
      <c r="C6" s="13"/>
      <c r="D6" s="12">
        <f t="shared" si="0"/>
        <v>0</v>
      </c>
      <c r="F6" s="7">
        <v>10000</v>
      </c>
      <c r="G6" s="6">
        <v>0.01</v>
      </c>
    </row>
    <row r="7" spans="1:7">
      <c r="B7" s="10">
        <v>24000</v>
      </c>
      <c r="C7" s="9"/>
      <c r="D7" s="8">
        <f t="shared" si="0"/>
        <v>0</v>
      </c>
      <c r="F7" s="7">
        <v>15000</v>
      </c>
      <c r="G7" s="6">
        <v>1.4999999999999999E-2</v>
      </c>
    </row>
    <row r="8" spans="1:7">
      <c r="F8" s="7">
        <v>20000</v>
      </c>
      <c r="G8" s="6">
        <v>0.02</v>
      </c>
    </row>
    <row r="9" spans="1:7">
      <c r="F9" s="7">
        <v>25000</v>
      </c>
      <c r="G9" s="6">
        <v>2.5000000000000001E-2</v>
      </c>
    </row>
    <row r="10" spans="1:7">
      <c r="D10" s="5"/>
      <c r="F10" s="4">
        <v>30000</v>
      </c>
      <c r="G10" s="3">
        <v>0.03</v>
      </c>
    </row>
  </sheetData>
  <mergeCells count="1">
    <mergeCell ref="F3:G3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</sheetPr>
  <dimension ref="A1:G10"/>
  <sheetViews>
    <sheetView showGridLines="0" zoomScaleNormal="100" workbookViewId="0">
      <selection activeCell="A4" sqref="A4:A7"/>
    </sheetView>
  </sheetViews>
  <sheetFormatPr baseColWidth="10" defaultColWidth="9" defaultRowHeight="15"/>
  <cols>
    <col min="1" max="2" width="16" customWidth="1"/>
    <col min="3" max="3" width="10.5" bestFit="1" customWidth="1"/>
    <col min="4" max="4" width="9" bestFit="1" customWidth="1"/>
    <col min="5" max="5" width="4.6640625" customWidth="1"/>
    <col min="6" max="7" width="14.33203125" customWidth="1"/>
  </cols>
  <sheetData>
    <row r="1" spans="1:7" ht="24">
      <c r="A1" s="21" t="s">
        <v>2967</v>
      </c>
    </row>
    <row r="3" spans="1:7" ht="16">
      <c r="A3" s="20"/>
      <c r="B3" s="19" t="s">
        <v>2966</v>
      </c>
      <c r="C3" s="19" t="s">
        <v>2335</v>
      </c>
      <c r="D3" s="18" t="s">
        <v>2336</v>
      </c>
      <c r="F3" s="80" t="s">
        <v>2965</v>
      </c>
      <c r="G3" s="81"/>
    </row>
    <row r="4" spans="1:7">
      <c r="A4" s="15" t="s">
        <v>2968</v>
      </c>
      <c r="B4" s="14">
        <v>15500</v>
      </c>
      <c r="C4" s="13">
        <f>VLOOKUP(B4,$F$5:$G$10,2,TRUE)</f>
        <v>1.4999999999999999E-2</v>
      </c>
      <c r="D4" s="74">
        <f>C4*B4</f>
        <v>232.5</v>
      </c>
      <c r="F4" s="17" t="s">
        <v>2966</v>
      </c>
      <c r="G4" s="16" t="s">
        <v>2335</v>
      </c>
    </row>
    <row r="5" spans="1:7">
      <c r="A5" s="15" t="s">
        <v>2969</v>
      </c>
      <c r="B5" s="14">
        <v>10600</v>
      </c>
      <c r="C5" s="13">
        <f>VLOOKUP(B5,$F$5:$G$10,2,TRUE)</f>
        <v>0.01</v>
      </c>
      <c r="D5" s="74">
        <f>C5*B5</f>
        <v>106</v>
      </c>
      <c r="F5" s="7">
        <v>0</v>
      </c>
      <c r="G5" s="6">
        <v>0</v>
      </c>
    </row>
    <row r="6" spans="1:7">
      <c r="A6" s="15" t="s">
        <v>2970</v>
      </c>
      <c r="B6" s="14">
        <v>32000</v>
      </c>
      <c r="C6" s="13">
        <f>VLOOKUP(B6,$F$5:$G$10,2,TRUE)</f>
        <v>0.03</v>
      </c>
      <c r="D6" s="74">
        <f>C6*B6</f>
        <v>960</v>
      </c>
      <c r="F6" s="7">
        <v>10000</v>
      </c>
      <c r="G6" s="6">
        <v>0.01</v>
      </c>
    </row>
    <row r="7" spans="1:7">
      <c r="A7" s="11" t="s">
        <v>2971</v>
      </c>
      <c r="B7" s="10">
        <v>24000</v>
      </c>
      <c r="C7" s="9">
        <f>VLOOKUP(B7,$F$5:$G$10,2,TRUE)</f>
        <v>0.02</v>
      </c>
      <c r="D7" s="75">
        <f>C7*B7</f>
        <v>480</v>
      </c>
      <c r="F7" s="7">
        <v>15000</v>
      </c>
      <c r="G7" s="6">
        <v>1.4999999999999999E-2</v>
      </c>
    </row>
    <row r="8" spans="1:7">
      <c r="F8" s="7">
        <v>20000</v>
      </c>
      <c r="G8" s="6">
        <v>0.02</v>
      </c>
    </row>
    <row r="9" spans="1:7">
      <c r="F9" s="7">
        <v>25000</v>
      </c>
      <c r="G9" s="6">
        <v>2.5000000000000001E-2</v>
      </c>
    </row>
    <row r="10" spans="1:7">
      <c r="D10" s="5"/>
      <c r="F10" s="4">
        <v>30000</v>
      </c>
      <c r="G10" s="3">
        <v>0.03</v>
      </c>
    </row>
  </sheetData>
  <mergeCells count="1">
    <mergeCell ref="F3:G3"/>
  </mergeCell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K37"/>
  <sheetViews>
    <sheetView zoomScaleNormal="100" workbookViewId="0">
      <pane ySplit="3" topLeftCell="A4" activePane="bottomLeft" state="frozen"/>
      <selection pane="bottomLeft" activeCell="E33" sqref="E33"/>
    </sheetView>
  </sheetViews>
  <sheetFormatPr baseColWidth="10" defaultColWidth="8.83203125" defaultRowHeight="15"/>
  <cols>
    <col min="1" max="1" width="12.33203125" style="23" customWidth="1"/>
    <col min="2" max="2" width="13" style="22" bestFit="1" customWidth="1"/>
    <col min="3" max="3" width="15.5" style="22" bestFit="1" customWidth="1"/>
    <col min="4" max="4" width="7.5" style="22" bestFit="1" customWidth="1"/>
    <col min="5" max="5" width="25.33203125" style="22" bestFit="1" customWidth="1"/>
    <col min="6" max="6" width="15" style="22" bestFit="1" customWidth="1"/>
    <col min="7" max="7" width="13.33203125" style="22" bestFit="1" customWidth="1"/>
    <col min="8" max="8" width="12.33203125" style="22" bestFit="1" customWidth="1"/>
    <col min="9" max="9" width="11" style="22" bestFit="1" customWidth="1"/>
    <col min="10" max="10" width="14.6640625" style="22" bestFit="1" customWidth="1"/>
    <col min="11" max="11" width="7.5" style="22" bestFit="1" customWidth="1"/>
  </cols>
  <sheetData>
    <row r="1" spans="1:11" ht="19">
      <c r="A1" s="28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3" spans="1:11" ht="22.5" customHeight="1">
      <c r="A3" s="26" t="s">
        <v>38</v>
      </c>
      <c r="B3" s="26" t="s">
        <v>37</v>
      </c>
      <c r="C3" s="26" t="s">
        <v>36</v>
      </c>
      <c r="D3" s="26" t="s">
        <v>35</v>
      </c>
      <c r="E3" s="26" t="s">
        <v>34</v>
      </c>
      <c r="F3" s="26" t="s">
        <v>33</v>
      </c>
      <c r="G3" s="26" t="s">
        <v>32</v>
      </c>
      <c r="H3" s="26" t="s">
        <v>31</v>
      </c>
      <c r="I3" s="26" t="s">
        <v>30</v>
      </c>
      <c r="J3" s="25" t="s">
        <v>29</v>
      </c>
      <c r="K3" s="25" t="s">
        <v>28</v>
      </c>
    </row>
    <row r="4" spans="1:11">
      <c r="A4" s="23">
        <v>1001</v>
      </c>
      <c r="B4" s="22" t="s">
        <v>2972</v>
      </c>
      <c r="C4" s="22" t="s">
        <v>27</v>
      </c>
      <c r="D4" s="22" t="s">
        <v>10</v>
      </c>
      <c r="E4" s="22" t="s">
        <v>2995</v>
      </c>
      <c r="F4" s="22">
        <v>68</v>
      </c>
      <c r="G4" s="22">
        <v>92</v>
      </c>
      <c r="H4" s="22">
        <v>1655</v>
      </c>
      <c r="I4" s="22">
        <f t="shared" ref="I4:I14" si="0">G4*H4</f>
        <v>152260</v>
      </c>
      <c r="J4" s="24"/>
      <c r="K4" s="24"/>
    </row>
    <row r="5" spans="1:11">
      <c r="A5" s="23">
        <v>1002</v>
      </c>
      <c r="B5" s="22" t="s">
        <v>2972</v>
      </c>
      <c r="C5" s="22" t="s">
        <v>27</v>
      </c>
      <c r="D5" s="22" t="s">
        <v>10</v>
      </c>
      <c r="E5" s="22" t="s">
        <v>2994</v>
      </c>
      <c r="F5" s="22">
        <v>62</v>
      </c>
      <c r="G5" s="22">
        <v>86</v>
      </c>
      <c r="H5" s="22">
        <v>1766</v>
      </c>
      <c r="I5" s="22">
        <f t="shared" si="0"/>
        <v>151876</v>
      </c>
      <c r="J5" s="24"/>
      <c r="K5" s="24"/>
    </row>
    <row r="6" spans="1:11">
      <c r="A6" s="23">
        <v>1003</v>
      </c>
      <c r="B6" s="22" t="s">
        <v>2972</v>
      </c>
      <c r="C6" s="22" t="s">
        <v>27</v>
      </c>
      <c r="D6" s="22" t="s">
        <v>10</v>
      </c>
      <c r="E6" s="22" t="s">
        <v>2991</v>
      </c>
      <c r="F6" s="22">
        <v>62</v>
      </c>
      <c r="G6" s="22">
        <v>86</v>
      </c>
      <c r="H6" s="22">
        <v>1877</v>
      </c>
      <c r="I6" s="22">
        <f t="shared" si="0"/>
        <v>161422</v>
      </c>
      <c r="J6" s="24"/>
      <c r="K6" s="24"/>
    </row>
    <row r="7" spans="1:11">
      <c r="A7" s="23">
        <v>1004</v>
      </c>
      <c r="B7" s="22" t="s">
        <v>2972</v>
      </c>
      <c r="C7" s="22" t="s">
        <v>27</v>
      </c>
      <c r="D7" s="22" t="s">
        <v>10</v>
      </c>
      <c r="E7" s="22" t="s">
        <v>2992</v>
      </c>
      <c r="F7" s="22">
        <v>62</v>
      </c>
      <c r="G7" s="22">
        <v>82</v>
      </c>
      <c r="H7" s="22">
        <v>1589</v>
      </c>
      <c r="I7" s="22">
        <f t="shared" si="0"/>
        <v>130298</v>
      </c>
      <c r="J7" s="24"/>
      <c r="K7" s="24"/>
    </row>
    <row r="8" spans="1:11">
      <c r="A8" s="23">
        <v>1005</v>
      </c>
      <c r="B8" s="22" t="s">
        <v>2972</v>
      </c>
      <c r="C8" s="22" t="s">
        <v>22</v>
      </c>
      <c r="D8" s="22" t="s">
        <v>10</v>
      </c>
      <c r="E8" s="22" t="s">
        <v>2993</v>
      </c>
      <c r="F8" s="22">
        <v>42</v>
      </c>
      <c r="G8" s="22">
        <v>92</v>
      </c>
      <c r="H8" s="22">
        <v>943</v>
      </c>
      <c r="I8" s="22">
        <f t="shared" si="0"/>
        <v>86756</v>
      </c>
      <c r="J8" s="24"/>
      <c r="K8" s="24"/>
    </row>
    <row r="9" spans="1:11">
      <c r="A9" s="23">
        <v>1006</v>
      </c>
      <c r="B9" s="22" t="s">
        <v>2972</v>
      </c>
      <c r="C9" s="22" t="s">
        <v>26</v>
      </c>
      <c r="D9" s="22" t="s">
        <v>10</v>
      </c>
      <c r="E9" s="22" t="s">
        <v>2996</v>
      </c>
      <c r="F9" s="22">
        <v>34</v>
      </c>
      <c r="G9" s="22">
        <v>56</v>
      </c>
      <c r="H9" s="22">
        <v>677</v>
      </c>
      <c r="I9" s="22">
        <f t="shared" si="0"/>
        <v>37912</v>
      </c>
      <c r="J9" s="24"/>
      <c r="K9" s="24"/>
    </row>
    <row r="10" spans="1:11">
      <c r="A10" s="23">
        <v>1007</v>
      </c>
      <c r="B10" s="22" t="s">
        <v>2972</v>
      </c>
      <c r="C10" s="22" t="s">
        <v>25</v>
      </c>
      <c r="D10" s="22" t="s">
        <v>10</v>
      </c>
      <c r="E10" s="22" t="s">
        <v>2997</v>
      </c>
      <c r="F10" s="22">
        <v>65</v>
      </c>
      <c r="G10" s="22">
        <v>110</v>
      </c>
      <c r="H10" s="22">
        <v>589</v>
      </c>
      <c r="I10" s="22">
        <f t="shared" si="0"/>
        <v>64790</v>
      </c>
      <c r="J10" s="24"/>
      <c r="K10" s="24"/>
    </row>
    <row r="11" spans="1:11">
      <c r="A11" s="23">
        <v>1008</v>
      </c>
      <c r="B11" s="22" t="s">
        <v>2972</v>
      </c>
      <c r="C11" s="22" t="s">
        <v>24</v>
      </c>
      <c r="D11" s="22" t="s">
        <v>15</v>
      </c>
      <c r="E11" s="22" t="s">
        <v>3005</v>
      </c>
      <c r="F11" s="22">
        <v>25</v>
      </c>
      <c r="G11" s="22">
        <v>49</v>
      </c>
      <c r="H11" s="22">
        <v>690</v>
      </c>
      <c r="I11" s="22">
        <f t="shared" si="0"/>
        <v>33810</v>
      </c>
      <c r="J11" s="24"/>
      <c r="K11" s="24"/>
    </row>
    <row r="12" spans="1:11">
      <c r="A12" s="23">
        <v>1009</v>
      </c>
      <c r="B12" s="22" t="s">
        <v>2972</v>
      </c>
      <c r="C12" s="22" t="s">
        <v>21</v>
      </c>
      <c r="D12" s="22" t="s">
        <v>15</v>
      </c>
      <c r="E12" s="22" t="s">
        <v>3004</v>
      </c>
      <c r="F12" s="22">
        <v>15</v>
      </c>
      <c r="G12" s="22">
        <v>32</v>
      </c>
      <c r="H12" s="22">
        <v>2165</v>
      </c>
      <c r="I12" s="22">
        <f t="shared" si="0"/>
        <v>69280</v>
      </c>
      <c r="J12" s="24"/>
      <c r="K12" s="24"/>
    </row>
    <row r="13" spans="1:11">
      <c r="A13" s="23">
        <v>1010</v>
      </c>
      <c r="B13" s="22" t="s">
        <v>2972</v>
      </c>
      <c r="C13" s="22" t="s">
        <v>23</v>
      </c>
      <c r="D13" s="22" t="s">
        <v>10</v>
      </c>
      <c r="E13" s="22" t="s">
        <v>3007</v>
      </c>
      <c r="F13" s="22">
        <v>54</v>
      </c>
      <c r="G13" s="22">
        <v>69</v>
      </c>
      <c r="H13" s="22">
        <v>1831</v>
      </c>
      <c r="I13" s="22">
        <f t="shared" si="0"/>
        <v>126339</v>
      </c>
      <c r="J13" s="24"/>
      <c r="K13" s="24"/>
    </row>
    <row r="14" spans="1:11">
      <c r="A14" s="23">
        <v>1011</v>
      </c>
      <c r="B14" s="22" t="s">
        <v>2972</v>
      </c>
      <c r="C14" s="22" t="s">
        <v>23</v>
      </c>
      <c r="D14" s="22" t="s">
        <v>10</v>
      </c>
      <c r="E14" s="22" t="s">
        <v>3006</v>
      </c>
      <c r="F14" s="22">
        <v>54</v>
      </c>
      <c r="G14" s="22">
        <v>79</v>
      </c>
      <c r="H14" s="22">
        <v>2344</v>
      </c>
      <c r="I14" s="22">
        <f t="shared" si="0"/>
        <v>185176</v>
      </c>
      <c r="J14" s="24"/>
      <c r="K14" s="24"/>
    </row>
    <row r="15" spans="1:11">
      <c r="A15" s="23">
        <v>3008</v>
      </c>
      <c r="B15" s="22" t="s">
        <v>2973</v>
      </c>
      <c r="C15" s="22" t="s">
        <v>20</v>
      </c>
      <c r="D15" s="22" t="s">
        <v>15</v>
      </c>
      <c r="E15" s="22" t="s">
        <v>2998</v>
      </c>
      <c r="F15" s="22">
        <v>50</v>
      </c>
      <c r="G15" s="22">
        <v>69</v>
      </c>
      <c r="H15" s="22">
        <v>1890</v>
      </c>
      <c r="I15" s="22">
        <f t="shared" ref="I15:I34" si="1">G15*H15</f>
        <v>130410</v>
      </c>
      <c r="J15" s="24"/>
      <c r="K15" s="24"/>
    </row>
    <row r="16" spans="1:11">
      <c r="A16" s="23">
        <v>3009</v>
      </c>
      <c r="B16" s="22" t="s">
        <v>2973</v>
      </c>
      <c r="C16" s="22" t="s">
        <v>19</v>
      </c>
      <c r="D16" s="22" t="s">
        <v>18</v>
      </c>
      <c r="E16" s="22" t="s">
        <v>2999</v>
      </c>
      <c r="F16" s="22">
        <v>57</v>
      </c>
      <c r="G16" s="22">
        <v>95</v>
      </c>
      <c r="H16" s="22">
        <v>755</v>
      </c>
      <c r="I16" s="22">
        <f t="shared" si="1"/>
        <v>71725</v>
      </c>
      <c r="J16" s="24"/>
      <c r="K16" s="24"/>
    </row>
    <row r="17" spans="1:11">
      <c r="A17" s="23">
        <v>3011</v>
      </c>
      <c r="B17" s="22" t="s">
        <v>2973</v>
      </c>
      <c r="C17" s="22" t="s">
        <v>17</v>
      </c>
      <c r="D17" s="22" t="s">
        <v>15</v>
      </c>
      <c r="E17" s="22" t="s">
        <v>3000</v>
      </c>
      <c r="F17" s="22">
        <v>40</v>
      </c>
      <c r="G17" s="22">
        <v>56</v>
      </c>
      <c r="H17" s="22">
        <v>186</v>
      </c>
      <c r="I17" s="22">
        <f t="shared" si="1"/>
        <v>10416</v>
      </c>
      <c r="J17" s="24"/>
      <c r="K17" s="24"/>
    </row>
    <row r="18" spans="1:11">
      <c r="A18" s="23">
        <v>3012</v>
      </c>
      <c r="B18" s="22" t="s">
        <v>2973</v>
      </c>
      <c r="C18" s="22" t="s">
        <v>17</v>
      </c>
      <c r="D18" s="22" t="s">
        <v>15</v>
      </c>
      <c r="E18" s="22" t="s">
        <v>3001</v>
      </c>
      <c r="F18" s="22">
        <v>40</v>
      </c>
      <c r="G18" s="22">
        <v>56</v>
      </c>
      <c r="H18" s="22">
        <v>197</v>
      </c>
      <c r="I18" s="22">
        <f t="shared" si="1"/>
        <v>11032</v>
      </c>
      <c r="J18" s="24"/>
      <c r="K18" s="24"/>
    </row>
    <row r="19" spans="1:11">
      <c r="A19" s="23">
        <v>3013</v>
      </c>
      <c r="B19" s="22" t="s">
        <v>2973</v>
      </c>
      <c r="C19" s="22" t="s">
        <v>17</v>
      </c>
      <c r="D19" s="22" t="s">
        <v>15</v>
      </c>
      <c r="E19" s="22" t="s">
        <v>3002</v>
      </c>
      <c r="F19" s="22">
        <v>40</v>
      </c>
      <c r="G19" s="22">
        <v>56</v>
      </c>
      <c r="H19" s="22">
        <v>259</v>
      </c>
      <c r="I19" s="22">
        <f t="shared" si="1"/>
        <v>14504</v>
      </c>
      <c r="J19" s="24"/>
      <c r="K19" s="24"/>
    </row>
    <row r="20" spans="1:11">
      <c r="A20" s="23">
        <v>3014</v>
      </c>
      <c r="B20" s="22" t="s">
        <v>2973</v>
      </c>
      <c r="C20" s="22" t="s">
        <v>17</v>
      </c>
      <c r="D20" s="22" t="s">
        <v>15</v>
      </c>
      <c r="E20" s="22" t="s">
        <v>3003</v>
      </c>
      <c r="F20" s="22">
        <v>40</v>
      </c>
      <c r="G20" s="22">
        <v>56</v>
      </c>
      <c r="H20" s="22">
        <v>272</v>
      </c>
      <c r="I20" s="22">
        <f t="shared" si="1"/>
        <v>15232</v>
      </c>
      <c r="J20" s="24"/>
      <c r="K20" s="24"/>
    </row>
    <row r="21" spans="1:11">
      <c r="A21" s="23">
        <v>4008</v>
      </c>
      <c r="B21" s="22" t="s">
        <v>2974</v>
      </c>
      <c r="C21" s="22" t="s">
        <v>16</v>
      </c>
      <c r="D21" s="22" t="s">
        <v>15</v>
      </c>
      <c r="E21" s="22" t="s">
        <v>2990</v>
      </c>
      <c r="F21" s="22">
        <v>62</v>
      </c>
      <c r="G21" s="22">
        <v>102</v>
      </c>
      <c r="H21" s="22">
        <v>599</v>
      </c>
      <c r="I21" s="22">
        <f t="shared" si="1"/>
        <v>61098</v>
      </c>
      <c r="J21" s="24"/>
      <c r="K21" s="24"/>
    </row>
    <row r="22" spans="1:11">
      <c r="A22" s="23">
        <v>4009</v>
      </c>
      <c r="B22" s="22" t="s">
        <v>2974</v>
      </c>
      <c r="C22" s="22" t="s">
        <v>14</v>
      </c>
      <c r="D22" s="22" t="s">
        <v>10</v>
      </c>
      <c r="E22" s="22" t="s">
        <v>2989</v>
      </c>
      <c r="F22" s="22">
        <v>77</v>
      </c>
      <c r="G22" s="22">
        <v>97</v>
      </c>
      <c r="H22" s="22">
        <v>988</v>
      </c>
      <c r="I22" s="22">
        <f t="shared" si="1"/>
        <v>95836</v>
      </c>
      <c r="J22" s="24"/>
      <c r="K22" s="24"/>
    </row>
    <row r="23" spans="1:11">
      <c r="A23" s="23">
        <v>4011</v>
      </c>
      <c r="B23" s="22" t="s">
        <v>2974</v>
      </c>
      <c r="C23" s="22" t="s">
        <v>13</v>
      </c>
      <c r="D23" s="22" t="s">
        <v>10</v>
      </c>
      <c r="E23" s="22" t="s">
        <v>2988</v>
      </c>
      <c r="F23" s="22">
        <v>45</v>
      </c>
      <c r="G23" s="22">
        <v>62</v>
      </c>
      <c r="H23" s="22">
        <v>566</v>
      </c>
      <c r="I23" s="22">
        <f t="shared" si="1"/>
        <v>35092</v>
      </c>
      <c r="J23" s="24"/>
      <c r="K23" s="24"/>
    </row>
    <row r="24" spans="1:11">
      <c r="A24" s="23">
        <v>4012</v>
      </c>
      <c r="B24" s="22" t="s">
        <v>2974</v>
      </c>
      <c r="C24" s="22" t="s">
        <v>12</v>
      </c>
      <c r="D24" s="22" t="s">
        <v>10</v>
      </c>
      <c r="E24" s="22" t="s">
        <v>2987</v>
      </c>
      <c r="F24" s="22">
        <v>55</v>
      </c>
      <c r="G24" s="22">
        <v>96</v>
      </c>
      <c r="H24" s="22">
        <v>1344</v>
      </c>
      <c r="I24" s="22">
        <f t="shared" si="1"/>
        <v>129024</v>
      </c>
      <c r="J24" s="24"/>
      <c r="K24" s="24"/>
    </row>
    <row r="25" spans="1:11">
      <c r="A25" s="23">
        <v>4014</v>
      </c>
      <c r="B25" s="22" t="s">
        <v>2974</v>
      </c>
      <c r="C25" s="22" t="s">
        <v>12</v>
      </c>
      <c r="D25" s="22" t="s">
        <v>10</v>
      </c>
      <c r="E25" s="22" t="s">
        <v>2986</v>
      </c>
      <c r="F25" s="22">
        <v>40</v>
      </c>
      <c r="G25" s="22">
        <v>87</v>
      </c>
      <c r="H25" s="22">
        <v>788</v>
      </c>
      <c r="I25" s="22">
        <f t="shared" si="1"/>
        <v>68556</v>
      </c>
      <c r="J25" s="24"/>
      <c r="K25" s="24"/>
    </row>
    <row r="26" spans="1:11">
      <c r="A26" s="23">
        <v>4015</v>
      </c>
      <c r="B26" s="22" t="s">
        <v>2974</v>
      </c>
      <c r="C26" s="22" t="s">
        <v>11</v>
      </c>
      <c r="D26" s="22" t="s">
        <v>10</v>
      </c>
      <c r="E26" s="22" t="s">
        <v>2985</v>
      </c>
      <c r="F26" s="22">
        <v>50</v>
      </c>
      <c r="G26" s="22">
        <v>69</v>
      </c>
      <c r="H26" s="22">
        <v>809</v>
      </c>
      <c r="I26" s="22">
        <f t="shared" si="1"/>
        <v>55821</v>
      </c>
      <c r="J26" s="24"/>
      <c r="K26" s="24"/>
    </row>
    <row r="27" spans="1:11">
      <c r="A27" s="23">
        <v>4016</v>
      </c>
      <c r="B27" s="22" t="s">
        <v>2974</v>
      </c>
      <c r="C27" s="22" t="s">
        <v>9</v>
      </c>
      <c r="D27" s="22" t="s">
        <v>4</v>
      </c>
      <c r="E27" s="22" t="s">
        <v>2984</v>
      </c>
      <c r="F27" s="22">
        <v>70</v>
      </c>
      <c r="G27" s="22">
        <v>98</v>
      </c>
      <c r="H27" s="22">
        <v>1608</v>
      </c>
      <c r="I27" s="22">
        <f t="shared" si="1"/>
        <v>157584</v>
      </c>
      <c r="J27" s="24"/>
      <c r="K27" s="24"/>
    </row>
    <row r="28" spans="1:11">
      <c r="A28" s="23">
        <v>4017</v>
      </c>
      <c r="B28" s="22" t="s">
        <v>2974</v>
      </c>
      <c r="C28" s="22" t="s">
        <v>8</v>
      </c>
      <c r="D28" s="22" t="s">
        <v>0</v>
      </c>
      <c r="E28" s="22" t="s">
        <v>2983</v>
      </c>
      <c r="F28" s="22">
        <v>60</v>
      </c>
      <c r="G28" s="22">
        <v>112</v>
      </c>
      <c r="H28" s="22">
        <v>455</v>
      </c>
      <c r="I28" s="22">
        <f t="shared" si="1"/>
        <v>50960</v>
      </c>
      <c r="J28" s="24"/>
      <c r="K28" s="24"/>
    </row>
    <row r="29" spans="1:11">
      <c r="A29" s="23">
        <v>4018</v>
      </c>
      <c r="B29" s="22" t="s">
        <v>2974</v>
      </c>
      <c r="C29" s="22" t="s">
        <v>7</v>
      </c>
      <c r="D29" s="22" t="s">
        <v>4</v>
      </c>
      <c r="E29" s="22" t="s">
        <v>2981</v>
      </c>
      <c r="F29" s="22">
        <v>79</v>
      </c>
      <c r="G29" s="22">
        <v>99</v>
      </c>
      <c r="H29" s="22">
        <v>2144</v>
      </c>
      <c r="I29" s="22">
        <f t="shared" si="1"/>
        <v>212256</v>
      </c>
      <c r="J29" s="24"/>
      <c r="K29" s="24"/>
    </row>
    <row r="30" spans="1:11">
      <c r="A30" s="23">
        <v>4019</v>
      </c>
      <c r="B30" s="22" t="s">
        <v>2974</v>
      </c>
      <c r="C30" s="22" t="s">
        <v>7</v>
      </c>
      <c r="D30" s="22" t="s">
        <v>4</v>
      </c>
      <c r="E30" s="22" t="s">
        <v>2982</v>
      </c>
      <c r="F30" s="22">
        <v>55</v>
      </c>
      <c r="G30" s="22">
        <v>78</v>
      </c>
      <c r="H30" s="22">
        <v>2011</v>
      </c>
      <c r="I30" s="22">
        <f t="shared" si="1"/>
        <v>156858</v>
      </c>
      <c r="J30" s="24"/>
      <c r="K30" s="24"/>
    </row>
    <row r="31" spans="1:11">
      <c r="A31" s="23">
        <v>4020</v>
      </c>
      <c r="B31" s="22" t="s">
        <v>2974</v>
      </c>
      <c r="C31" s="22" t="s">
        <v>6</v>
      </c>
      <c r="D31" s="22" t="s">
        <v>0</v>
      </c>
      <c r="E31" s="22" t="s">
        <v>2980</v>
      </c>
      <c r="F31" s="22">
        <v>79</v>
      </c>
      <c r="G31" s="22">
        <v>145</v>
      </c>
      <c r="H31" s="22">
        <v>433</v>
      </c>
      <c r="I31" s="22">
        <f t="shared" si="1"/>
        <v>62785</v>
      </c>
      <c r="J31" s="24"/>
      <c r="K31" s="24"/>
    </row>
    <row r="32" spans="1:11">
      <c r="A32" s="23">
        <v>4021</v>
      </c>
      <c r="B32" s="22" t="s">
        <v>2974</v>
      </c>
      <c r="C32" s="22" t="s">
        <v>6</v>
      </c>
      <c r="D32" s="22" t="s">
        <v>0</v>
      </c>
      <c r="E32" s="22" t="s">
        <v>2979</v>
      </c>
      <c r="F32" s="22">
        <v>39</v>
      </c>
      <c r="G32" s="22">
        <v>79</v>
      </c>
      <c r="H32" s="22">
        <v>89</v>
      </c>
      <c r="I32" s="22">
        <f t="shared" si="1"/>
        <v>7031</v>
      </c>
      <c r="J32" s="24"/>
      <c r="K32" s="24"/>
    </row>
    <row r="33" spans="1:11">
      <c r="A33" s="23">
        <v>4022</v>
      </c>
      <c r="B33" s="22" t="s">
        <v>2974</v>
      </c>
      <c r="C33" s="22" t="s">
        <v>6</v>
      </c>
      <c r="D33" s="22" t="s">
        <v>0</v>
      </c>
      <c r="E33" s="22" t="s">
        <v>5</v>
      </c>
      <c r="F33" s="22">
        <v>65</v>
      </c>
      <c r="G33" s="22">
        <v>99</v>
      </c>
      <c r="H33" s="22">
        <v>188</v>
      </c>
      <c r="I33" s="22">
        <f t="shared" si="1"/>
        <v>18612</v>
      </c>
      <c r="J33" s="24"/>
      <c r="K33" s="24"/>
    </row>
    <row r="34" spans="1:11">
      <c r="A34" s="23">
        <v>4026</v>
      </c>
      <c r="B34" s="22" t="s">
        <v>2974</v>
      </c>
      <c r="C34" s="22" t="s">
        <v>3</v>
      </c>
      <c r="D34" s="22" t="s">
        <v>2</v>
      </c>
      <c r="E34" s="22" t="s">
        <v>2978</v>
      </c>
      <c r="F34" s="22">
        <v>57</v>
      </c>
      <c r="G34" s="22">
        <v>86</v>
      </c>
      <c r="H34" s="22">
        <v>1455</v>
      </c>
      <c r="I34" s="22">
        <f t="shared" si="1"/>
        <v>125130</v>
      </c>
      <c r="J34" s="24"/>
      <c r="K34" s="24"/>
    </row>
    <row r="35" spans="1:11">
      <c r="A35" s="23">
        <v>4027</v>
      </c>
      <c r="B35" s="22" t="s">
        <v>2974</v>
      </c>
      <c r="C35" s="22" t="s">
        <v>3</v>
      </c>
      <c r="D35" s="22" t="s">
        <v>2</v>
      </c>
      <c r="E35" s="22" t="s">
        <v>2977</v>
      </c>
      <c r="F35" s="22">
        <v>49</v>
      </c>
      <c r="G35" s="22">
        <v>69</v>
      </c>
      <c r="H35" s="22">
        <v>677</v>
      </c>
      <c r="I35" s="22">
        <f t="shared" ref="I35:I37" si="2">G35*H35</f>
        <v>46713</v>
      </c>
      <c r="J35" s="24"/>
      <c r="K35" s="24"/>
    </row>
    <row r="36" spans="1:11">
      <c r="A36" s="23">
        <v>4028</v>
      </c>
      <c r="B36" s="22" t="s">
        <v>2974</v>
      </c>
      <c r="C36" s="22" t="s">
        <v>1</v>
      </c>
      <c r="D36" s="22" t="s">
        <v>0</v>
      </c>
      <c r="E36" s="22" t="s">
        <v>2976</v>
      </c>
      <c r="F36" s="22">
        <v>125</v>
      </c>
      <c r="G36" s="22">
        <v>179</v>
      </c>
      <c r="H36" s="22">
        <v>1308</v>
      </c>
      <c r="I36" s="22">
        <f t="shared" si="2"/>
        <v>234132</v>
      </c>
      <c r="J36" s="24"/>
      <c r="K36" s="24"/>
    </row>
    <row r="37" spans="1:11">
      <c r="A37" s="23">
        <v>4030</v>
      </c>
      <c r="B37" s="22" t="s">
        <v>2974</v>
      </c>
      <c r="C37" s="22" t="s">
        <v>1</v>
      </c>
      <c r="D37" s="22" t="s">
        <v>0</v>
      </c>
      <c r="E37" s="22" t="s">
        <v>2975</v>
      </c>
      <c r="F37" s="22">
        <v>110</v>
      </c>
      <c r="G37" s="22">
        <v>169</v>
      </c>
      <c r="H37" s="22">
        <v>1896</v>
      </c>
      <c r="I37" s="22">
        <f t="shared" si="2"/>
        <v>320424</v>
      </c>
      <c r="J37" s="24"/>
      <c r="K37" s="24"/>
    </row>
  </sheetData>
  <pageMargins left="0.75" right="0.75" top="1" bottom="1" header="0.5" footer="0.5"/>
  <pageSetup paperSize="9" orientation="portrait" horizontalDpi="4294967292" verticalDpi="0" copies="0" r:id="rId1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C70"/>
  <sheetViews>
    <sheetView zoomScaleNormal="100" workbookViewId="0">
      <pane ySplit="3" topLeftCell="A4" activePane="bottomLeft" state="frozen"/>
      <selection pane="bottomLeft"/>
    </sheetView>
  </sheetViews>
  <sheetFormatPr baseColWidth="10" defaultColWidth="9" defaultRowHeight="15"/>
  <cols>
    <col min="1" max="3" width="18" style="1" customWidth="1"/>
  </cols>
  <sheetData>
    <row r="1" spans="1:3" s="31" customFormat="1" ht="19">
      <c r="A1" s="28" t="s">
        <v>40</v>
      </c>
      <c r="B1" s="32"/>
      <c r="C1" s="32"/>
    </row>
    <row r="2" spans="1:3">
      <c r="A2" s="30"/>
      <c r="B2" s="30"/>
      <c r="C2" s="30"/>
    </row>
    <row r="3" spans="1:3" ht="16">
      <c r="A3" s="29" t="s">
        <v>38</v>
      </c>
      <c r="B3" s="29" t="s">
        <v>29</v>
      </c>
      <c r="C3" s="29" t="s">
        <v>28</v>
      </c>
    </row>
    <row r="4" spans="1:3">
      <c r="A4" s="23">
        <v>2007</v>
      </c>
      <c r="B4" s="23">
        <v>1245</v>
      </c>
      <c r="C4" s="23">
        <v>390</v>
      </c>
    </row>
    <row r="5" spans="1:3">
      <c r="A5" s="23">
        <v>3002</v>
      </c>
      <c r="B5" s="23">
        <v>1100</v>
      </c>
      <c r="C5" s="23">
        <v>822</v>
      </c>
    </row>
    <row r="6" spans="1:3">
      <c r="A6" s="23">
        <v>1014</v>
      </c>
      <c r="B6" s="23">
        <v>1090</v>
      </c>
      <c r="C6" s="23">
        <v>387</v>
      </c>
    </row>
    <row r="7" spans="1:3">
      <c r="A7" s="23">
        <v>4001</v>
      </c>
      <c r="B7" s="23">
        <v>1077</v>
      </c>
      <c r="C7" s="23">
        <v>433</v>
      </c>
    </row>
    <row r="8" spans="1:3">
      <c r="A8" s="23">
        <v>4002</v>
      </c>
      <c r="B8" s="23">
        <v>980</v>
      </c>
      <c r="C8" s="23">
        <v>499</v>
      </c>
    </row>
    <row r="9" spans="1:3">
      <c r="A9" s="23">
        <v>4003</v>
      </c>
      <c r="B9" s="23">
        <v>899</v>
      </c>
      <c r="C9" s="23">
        <v>450</v>
      </c>
    </row>
    <row r="10" spans="1:3">
      <c r="A10" s="23">
        <v>2001</v>
      </c>
      <c r="B10" s="23">
        <v>878</v>
      </c>
      <c r="C10" s="23">
        <v>344</v>
      </c>
    </row>
    <row r="11" spans="1:3">
      <c r="A11" s="23">
        <v>3008</v>
      </c>
      <c r="B11" s="23">
        <v>690</v>
      </c>
      <c r="C11" s="23">
        <v>34</v>
      </c>
    </row>
    <row r="12" spans="1:3">
      <c r="A12" s="23">
        <v>3005</v>
      </c>
      <c r="B12" s="23">
        <v>689</v>
      </c>
      <c r="C12" s="23">
        <v>299</v>
      </c>
    </row>
    <row r="13" spans="1:3">
      <c r="A13" s="23">
        <v>3004</v>
      </c>
      <c r="B13" s="23">
        <v>670</v>
      </c>
      <c r="C13" s="23">
        <v>233</v>
      </c>
    </row>
    <row r="14" spans="1:3">
      <c r="A14" s="23">
        <v>2011</v>
      </c>
      <c r="B14" s="23">
        <v>611</v>
      </c>
      <c r="C14" s="23">
        <v>194</v>
      </c>
    </row>
    <row r="15" spans="1:3">
      <c r="A15" s="23">
        <v>4010</v>
      </c>
      <c r="B15" s="23">
        <v>590</v>
      </c>
      <c r="C15" s="23">
        <v>145</v>
      </c>
    </row>
    <row r="16" spans="1:3">
      <c r="A16" s="23">
        <v>4004</v>
      </c>
      <c r="B16" s="23">
        <v>567</v>
      </c>
      <c r="C16" s="23">
        <v>122</v>
      </c>
    </row>
    <row r="17" spans="1:3">
      <c r="A17" s="23">
        <v>1001</v>
      </c>
      <c r="B17" s="23">
        <v>544</v>
      </c>
      <c r="C17" s="23">
        <v>122</v>
      </c>
    </row>
    <row r="18" spans="1:3">
      <c r="A18" s="23">
        <v>4026</v>
      </c>
      <c r="B18" s="23">
        <v>478</v>
      </c>
      <c r="C18" s="23">
        <v>160</v>
      </c>
    </row>
    <row r="19" spans="1:3">
      <c r="A19" s="23">
        <v>3001</v>
      </c>
      <c r="B19" s="23">
        <v>456</v>
      </c>
      <c r="C19" s="23">
        <v>78</v>
      </c>
    </row>
    <row r="20" spans="1:3">
      <c r="A20" s="23">
        <v>4011</v>
      </c>
      <c r="B20" s="23">
        <v>455</v>
      </c>
      <c r="C20" s="23">
        <v>215</v>
      </c>
    </row>
    <row r="21" spans="1:3">
      <c r="A21" s="23">
        <v>4028</v>
      </c>
      <c r="B21" s="23">
        <v>455</v>
      </c>
      <c r="C21" s="23">
        <v>132</v>
      </c>
    </row>
    <row r="22" spans="1:3">
      <c r="A22" s="23">
        <v>2002</v>
      </c>
      <c r="B22" s="23">
        <v>434</v>
      </c>
      <c r="C22" s="23">
        <v>189</v>
      </c>
    </row>
    <row r="23" spans="1:3">
      <c r="A23" s="23">
        <v>3006</v>
      </c>
      <c r="B23" s="23">
        <v>421</v>
      </c>
      <c r="C23" s="23">
        <v>122</v>
      </c>
    </row>
    <row r="24" spans="1:3">
      <c r="A24" s="23">
        <v>1011</v>
      </c>
      <c r="B24" s="23">
        <v>378</v>
      </c>
      <c r="C24" s="23">
        <v>34</v>
      </c>
    </row>
    <row r="25" spans="1:3">
      <c r="A25" s="23">
        <v>1002</v>
      </c>
      <c r="B25" s="23">
        <v>355</v>
      </c>
      <c r="C25" s="23">
        <v>134</v>
      </c>
    </row>
    <row r="26" spans="1:3">
      <c r="A26" s="23">
        <v>3003</v>
      </c>
      <c r="B26" s="23">
        <v>344</v>
      </c>
      <c r="C26" s="23">
        <v>245</v>
      </c>
    </row>
    <row r="27" spans="1:3">
      <c r="A27" s="23">
        <v>4027</v>
      </c>
      <c r="B27" s="23">
        <v>344</v>
      </c>
      <c r="C27" s="23">
        <v>49</v>
      </c>
    </row>
    <row r="28" spans="1:3">
      <c r="A28" s="23">
        <v>3007</v>
      </c>
      <c r="B28" s="23">
        <v>322</v>
      </c>
      <c r="C28" s="23">
        <v>89</v>
      </c>
    </row>
    <row r="29" spans="1:3">
      <c r="A29" s="23">
        <v>4005</v>
      </c>
      <c r="B29" s="23">
        <v>322</v>
      </c>
      <c r="C29" s="23">
        <v>10</v>
      </c>
    </row>
    <row r="30" spans="1:3">
      <c r="A30" s="23">
        <v>4029</v>
      </c>
      <c r="B30" s="23">
        <v>322</v>
      </c>
      <c r="C30" s="23">
        <v>98</v>
      </c>
    </row>
    <row r="31" spans="1:3">
      <c r="A31" s="23">
        <v>4009</v>
      </c>
      <c r="B31" s="23">
        <v>289</v>
      </c>
      <c r="C31" s="23">
        <v>68</v>
      </c>
    </row>
    <row r="32" spans="1:3">
      <c r="A32" s="23">
        <v>1009</v>
      </c>
      <c r="B32" s="23">
        <v>255</v>
      </c>
      <c r="C32" s="23">
        <v>12</v>
      </c>
    </row>
    <row r="33" spans="1:3">
      <c r="A33" s="23">
        <v>4008</v>
      </c>
      <c r="B33" s="23">
        <v>233</v>
      </c>
      <c r="C33" s="23">
        <v>33</v>
      </c>
    </row>
    <row r="34" spans="1:3">
      <c r="A34" s="23">
        <v>4016</v>
      </c>
      <c r="B34" s="23">
        <v>233</v>
      </c>
      <c r="C34" s="23">
        <v>35</v>
      </c>
    </row>
    <row r="35" spans="1:3">
      <c r="A35" s="23">
        <v>2003</v>
      </c>
      <c r="B35" s="23">
        <v>232</v>
      </c>
      <c r="C35" s="23">
        <v>87</v>
      </c>
    </row>
    <row r="36" spans="1:3">
      <c r="A36" s="23">
        <v>1007</v>
      </c>
      <c r="B36" s="23">
        <v>230</v>
      </c>
      <c r="C36" s="23">
        <v>19</v>
      </c>
    </row>
    <row r="37" spans="1:3">
      <c r="A37" s="23">
        <v>2009</v>
      </c>
      <c r="B37" s="23">
        <v>230</v>
      </c>
      <c r="C37" s="23">
        <v>123</v>
      </c>
    </row>
    <row r="38" spans="1:3">
      <c r="A38" s="23">
        <v>1010</v>
      </c>
      <c r="B38" s="23">
        <v>213</v>
      </c>
      <c r="C38" s="23">
        <v>0</v>
      </c>
    </row>
    <row r="39" spans="1:3">
      <c r="A39" s="23">
        <v>2012</v>
      </c>
      <c r="B39" s="23">
        <v>211</v>
      </c>
      <c r="C39" s="23">
        <v>109</v>
      </c>
    </row>
    <row r="40" spans="1:3">
      <c r="A40" s="23">
        <v>2008</v>
      </c>
      <c r="B40" s="23">
        <v>210</v>
      </c>
      <c r="C40" s="23">
        <v>0</v>
      </c>
    </row>
    <row r="41" spans="1:3">
      <c r="A41" s="23">
        <v>4019</v>
      </c>
      <c r="B41" s="23">
        <v>201</v>
      </c>
      <c r="C41" s="23">
        <v>223</v>
      </c>
    </row>
    <row r="42" spans="1:3">
      <c r="A42" s="23">
        <v>1006</v>
      </c>
      <c r="B42" s="23">
        <v>199</v>
      </c>
      <c r="C42" s="23">
        <v>54</v>
      </c>
    </row>
    <row r="43" spans="1:3">
      <c r="A43" s="23">
        <v>4007</v>
      </c>
      <c r="B43" s="23">
        <v>199</v>
      </c>
      <c r="C43" s="23">
        <v>56</v>
      </c>
    </row>
    <row r="44" spans="1:3">
      <c r="A44" s="23">
        <v>2005</v>
      </c>
      <c r="B44" s="23">
        <v>198</v>
      </c>
      <c r="C44" s="23">
        <v>133</v>
      </c>
    </row>
    <row r="45" spans="1:3">
      <c r="A45" s="23">
        <v>2010</v>
      </c>
      <c r="B45" s="23">
        <v>187</v>
      </c>
      <c r="C45" s="23">
        <v>76</v>
      </c>
    </row>
    <row r="46" spans="1:3">
      <c r="A46" s="23">
        <v>4018</v>
      </c>
      <c r="B46" s="23">
        <v>176</v>
      </c>
      <c r="C46" s="23">
        <v>112</v>
      </c>
    </row>
    <row r="47" spans="1:3">
      <c r="A47" s="23">
        <v>3009</v>
      </c>
      <c r="B47" s="23">
        <v>167</v>
      </c>
      <c r="C47" s="23">
        <v>56</v>
      </c>
    </row>
    <row r="48" spans="1:3">
      <c r="A48" s="23">
        <v>1003</v>
      </c>
      <c r="B48" s="23">
        <v>150</v>
      </c>
      <c r="C48" s="23">
        <v>23</v>
      </c>
    </row>
    <row r="49" spans="1:3">
      <c r="A49" s="23">
        <v>3011</v>
      </c>
      <c r="B49" s="23">
        <v>134</v>
      </c>
      <c r="C49" s="23">
        <v>34</v>
      </c>
    </row>
    <row r="50" spans="1:3">
      <c r="A50" s="23">
        <v>3012</v>
      </c>
      <c r="B50" s="23">
        <v>128</v>
      </c>
      <c r="C50" s="23">
        <v>67</v>
      </c>
    </row>
    <row r="51" spans="1:3">
      <c r="A51" s="23">
        <v>1013</v>
      </c>
      <c r="B51" s="23">
        <v>123</v>
      </c>
      <c r="C51" s="23">
        <v>15</v>
      </c>
    </row>
    <row r="52" spans="1:3">
      <c r="A52" s="23">
        <v>4006</v>
      </c>
      <c r="B52" s="23">
        <v>123</v>
      </c>
      <c r="C52" s="23">
        <v>23</v>
      </c>
    </row>
    <row r="53" spans="1:3">
      <c r="A53" s="23">
        <v>4012</v>
      </c>
      <c r="B53" s="23">
        <v>122</v>
      </c>
      <c r="C53" s="23">
        <v>25</v>
      </c>
    </row>
    <row r="54" spans="1:3">
      <c r="A54" s="23">
        <v>3014</v>
      </c>
      <c r="B54" s="23">
        <v>112</v>
      </c>
      <c r="C54" s="23">
        <v>75</v>
      </c>
    </row>
    <row r="55" spans="1:3">
      <c r="A55" s="23">
        <v>2004</v>
      </c>
      <c r="B55" s="23">
        <v>97</v>
      </c>
      <c r="C55" s="23">
        <v>0</v>
      </c>
    </row>
    <row r="56" spans="1:3">
      <c r="A56" s="23">
        <v>3013</v>
      </c>
      <c r="B56" s="23">
        <v>94</v>
      </c>
      <c r="C56" s="23">
        <v>85</v>
      </c>
    </row>
    <row r="57" spans="1:3">
      <c r="A57" s="23">
        <v>1004</v>
      </c>
      <c r="B57" s="23">
        <v>78</v>
      </c>
      <c r="C57" s="23">
        <v>29</v>
      </c>
    </row>
    <row r="58" spans="1:3">
      <c r="A58" s="23">
        <v>4014</v>
      </c>
      <c r="B58" s="23">
        <v>78</v>
      </c>
      <c r="C58" s="23">
        <v>0</v>
      </c>
    </row>
    <row r="59" spans="1:3">
      <c r="A59" s="23">
        <v>2006</v>
      </c>
      <c r="B59" s="23">
        <v>76</v>
      </c>
      <c r="C59" s="23">
        <v>0</v>
      </c>
    </row>
    <row r="60" spans="1:3">
      <c r="A60" s="23">
        <v>1005</v>
      </c>
      <c r="B60" s="23">
        <v>67</v>
      </c>
      <c r="C60" s="23">
        <v>78</v>
      </c>
    </row>
    <row r="61" spans="1:3">
      <c r="A61" s="23">
        <v>4020</v>
      </c>
      <c r="B61" s="23">
        <v>56</v>
      </c>
      <c r="C61" s="23">
        <v>18</v>
      </c>
    </row>
    <row r="62" spans="1:3">
      <c r="A62" s="23">
        <v>4022</v>
      </c>
      <c r="B62" s="23">
        <v>56</v>
      </c>
      <c r="C62" s="23">
        <v>0</v>
      </c>
    </row>
    <row r="63" spans="1:3">
      <c r="A63" s="23">
        <v>1012</v>
      </c>
      <c r="B63" s="23">
        <v>48</v>
      </c>
      <c r="C63" s="23">
        <v>0</v>
      </c>
    </row>
    <row r="64" spans="1:3">
      <c r="A64" s="23">
        <v>1008</v>
      </c>
      <c r="B64" s="23">
        <v>45</v>
      </c>
      <c r="C64" s="23">
        <v>0</v>
      </c>
    </row>
    <row r="65" spans="1:3">
      <c r="A65" s="23">
        <v>4017</v>
      </c>
      <c r="B65" s="23">
        <v>38</v>
      </c>
      <c r="C65" s="23">
        <v>0</v>
      </c>
    </row>
    <row r="66" spans="1:3">
      <c r="A66" s="23">
        <v>4024</v>
      </c>
      <c r="B66" s="23">
        <v>34</v>
      </c>
      <c r="C66" s="23">
        <v>3</v>
      </c>
    </row>
    <row r="67" spans="1:3">
      <c r="A67" s="23">
        <v>4021</v>
      </c>
      <c r="B67" s="23">
        <v>25</v>
      </c>
      <c r="C67" s="23">
        <v>0</v>
      </c>
    </row>
    <row r="68" spans="1:3">
      <c r="A68" s="23">
        <v>4025</v>
      </c>
      <c r="B68" s="23">
        <v>23</v>
      </c>
      <c r="C68" s="23">
        <v>15</v>
      </c>
    </row>
    <row r="69" spans="1:3">
      <c r="A69" s="23">
        <v>4015</v>
      </c>
      <c r="B69" s="23">
        <v>19</v>
      </c>
      <c r="C69" s="23">
        <v>5</v>
      </c>
    </row>
    <row r="70" spans="1:3">
      <c r="A70" s="23">
        <v>4023</v>
      </c>
      <c r="B70" s="23">
        <v>12</v>
      </c>
      <c r="C70" s="23">
        <v>0</v>
      </c>
    </row>
  </sheetData>
  <pageMargins left="0.75" right="0.75" top="1" bottom="1" header="0.5" footer="0.5"/>
  <pageSetup paperSize="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5" ma:contentTypeDescription="Create a new document." ma:contentTypeScope="" ma:versionID="87a81a9c4f691015764566aea90dd919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0f440593ecbdb4100e6db4d25a54e73d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8cc97e3-bcba-491e-86e1-84c1e397b3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bf76ec-74b5-4bc7-afac-5149854c7759}" ma:internalName="TaxCatchAll" ma:showField="CatchAllData" ma:web="904359a9-657a-42be-94d4-ee55f5e86d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b46a7-933b-4630-abe3-f2541658066e">
      <Terms xmlns="http://schemas.microsoft.com/office/infopath/2007/PartnerControls"/>
    </lcf76f155ced4ddcb4097134ff3c332f>
    <TaxCatchAll xmlns="904359a9-657a-42be-94d4-ee55f5e86d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1E5DD6-31BB-4DF4-91AD-A4F2BCA98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b46a7-933b-4630-abe3-f2541658066e"/>
    <ds:schemaRef ds:uri="904359a9-657a-42be-94d4-ee55f5e86d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0BDCD5-CC0B-4683-969E-5DA341B45F60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3db46a7-933b-4630-abe3-f2541658066e"/>
    <ds:schemaRef ds:uri="904359a9-657a-42be-94d4-ee55f5e86de6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416E4D7-284E-4CA3-B7E9-2E21D4C709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Invoicing</vt:lpstr>
      <vt:lpstr>Invoicing COMPLETED</vt:lpstr>
      <vt:lpstr>Emails</vt:lpstr>
      <vt:lpstr>HR_data</vt:lpstr>
      <vt:lpstr>Emails COMPLETED</vt:lpstr>
      <vt:lpstr>Discounts</vt:lpstr>
      <vt:lpstr>Discounts COMPLETED</vt:lpstr>
      <vt:lpstr>Books</vt:lpstr>
      <vt:lpstr>Inventory</vt:lpstr>
      <vt:lpstr>Books COMPLETED</vt:lpstr>
      <vt:lpstr>Customer Groups</vt:lpstr>
      <vt:lpstr>Customer Groups COMPLETED</vt:lpstr>
      <vt:lpstr>Accounting</vt:lpstr>
      <vt:lpstr>Cost Pools</vt:lpstr>
      <vt:lpstr>Accounting COMPLETED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2021-01-14T13:41:10Z</dcterms:created>
  <dcterms:modified xsi:type="dcterms:W3CDTF">2022-09-02T07:54:20Z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  <property fmtid="{D5CDD505-2E9C-101B-9397-08002B2CF9AE}" pid="3" name="MediaServiceImageTags">
    <vt:lpwstr/>
  </property>
</Properties>
</file>