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llesifi.sharepoint.com/sites/DigitaidotKunnollaVauhtiin/Shared Documents/Englanninkielinen käännös/Pohjatiedostot/Osio 1 Excel engl/"/>
    </mc:Choice>
  </mc:AlternateContent>
  <xr:revisionPtr revIDLastSave="10" documentId="8_{F9045965-9BC5-EF45-B506-7304356AB2F7}" xr6:coauthVersionLast="47" xr6:coauthVersionMax="47" xr10:uidLastSave="{1C08D7DE-8B8E-DF4F-B1FF-04D3240FA340}"/>
  <bookViews>
    <workbookView xWindow="720" yWindow="660" windowWidth="31460" windowHeight="15740" activeTab="7" xr2:uid="{14F994E9-7694-4CA9-80F3-EADFA0BA1097}"/>
  </bookViews>
  <sheets>
    <sheet name="Sum" sheetId="1" r:id="rId1"/>
    <sheet name="Sum COMPLEATED" sheetId="2" r:id="rId2"/>
    <sheet name="Basic functions" sheetId="4" r:id="rId3"/>
    <sheet name="Basic functions COMPLEATED" sheetId="5" r:id="rId4"/>
    <sheet name="Cumulative" sheetId="6" r:id="rId5"/>
    <sheet name="Cumulative COMPLEATED" sheetId="7" r:id="rId6"/>
    <sheet name="Absolute reference" sheetId="9" r:id="rId7"/>
    <sheet name="Absolute reference COMPLEATED" sheetId="10" r:id="rId8"/>
  </sheets>
  <externalReferences>
    <externalReference r:id="rId9"/>
    <externalReference r:id="rId10"/>
    <externalReference r:id="rId11"/>
    <externalReference r:id="rId12"/>
  </externalReferences>
  <definedNames>
    <definedName name="_Ale1">[1]jäljittäminen!$C$3</definedName>
    <definedName name="_Ale2">[1]jäljittäminen!$C$4</definedName>
    <definedName name="Aineisto">'[2]tietokantafunktiot II'!$A$13:$J$308</definedName>
    <definedName name="Alepros1">#REF!</definedName>
    <definedName name="Alepros2">#REF!</definedName>
    <definedName name="AsiakasTyyppi">#REF!</definedName>
    <definedName name="EhtoKululasku">'[2]tietokantafunktiot II'!$B$8:$D$11</definedName>
    <definedName name="EhtoMatkalasku">'[2]tietokantafunktiot II'!$B$3:$D$6</definedName>
    <definedName name="Englanniksi">#REF!</definedName>
    <definedName name="HTML_CodePage" hidden="1">1252</definedName>
    <definedName name="HTML_Control" localSheetId="6" hidden="1">{"'html'!$A$3:$E$17"}</definedName>
    <definedName name="HTML_Control" localSheetId="7" hidden="1">{"'html'!$A$3:$E$17"}</definedName>
    <definedName name="HTML_Control" localSheetId="4" hidden="1">{"'html'!$A$3:$E$17"}</definedName>
    <definedName name="HTML_Control" localSheetId="5" hidden="1">{"'html'!$A$3:$E$17"}</definedName>
    <definedName name="HTML_Control" hidden="1">{"'html'!$A$3:$E$17"}</definedName>
    <definedName name="HTML_Description" hidden="1">""</definedName>
    <definedName name="HTML_Email" hidden="1">""</definedName>
    <definedName name="HTML_Header" hidden="1">"Tyhjät tilat"</definedName>
    <definedName name="HTML_LastUpdate" hidden="1">"11/28/99"</definedName>
    <definedName name="HTML_LineAfter" hidden="1">FALSE</definedName>
    <definedName name="HTML_LineBefore" hidden="1">FALSE</definedName>
    <definedName name="HTML_Name" hidden="1">"Liisa Lampinen"</definedName>
    <definedName name="HTML_OBDlg2" hidden="1">TRUE</definedName>
    <definedName name="HTML_OBDlg4" hidden="1">TRUE</definedName>
    <definedName name="HTML_OS" hidden="1">0</definedName>
    <definedName name="HTML_PathFile" hidden="1">"E:\_Harjot\_Excel\Perus\tyhjattilat.htm"</definedName>
    <definedName name="HTML_Title" hidden="1">"Tyhjät tilat"</definedName>
    <definedName name="Hälyraja">#REF!</definedName>
    <definedName name="Järjestysluvut">#REF!</definedName>
    <definedName name="KantaAsiakas">#REF!</definedName>
    <definedName name="KantaAsiakaspros">#REF!</definedName>
    <definedName name="Lyhenteet">#REF!</definedName>
    <definedName name="Minimikorotus">'[3]palkat (aluenimillä)'!$B$3</definedName>
    <definedName name="Määrä">#REF!</definedName>
    <definedName name="n" localSheetId="6" hidden="1">{"'html'!$A$3:$E$17"}</definedName>
    <definedName name="n" localSheetId="7" hidden="1">{"'html'!$A$3:$E$17"}</definedName>
    <definedName name="n" localSheetId="4" hidden="1">{"'html'!$A$3:$E$17"}</definedName>
    <definedName name="n" localSheetId="5" hidden="1">{"'html'!$A$3:$E$17"}</definedName>
    <definedName name="n" hidden="1">{"'html'!$A$3:$E$17"}</definedName>
    <definedName name="Nykyinen_palkka">'[3]palkat (aluenimillä)'!$B$5:$B$12</definedName>
    <definedName name="Peruspros">#REF!</definedName>
    <definedName name="Prosenttikorotus">'[3]palkat (aluenimillä)'!$B$2</definedName>
    <definedName name="ProvisioProsentit">#REF!</definedName>
    <definedName name="Raja">[1]jäljittäminen!$C$5</definedName>
    <definedName name="Suomeksi">#REF!</definedName>
    <definedName name="Suurasiakaspros">#REF!</definedName>
    <definedName name="Tuotelista">[4]Tuotteet!$A$4:$I$68</definedName>
    <definedName name="Tuoteluettelo">#REF!</definedName>
    <definedName name="Työkokemus">#REF!</definedName>
    <definedName name="Varastosal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7" l="1"/>
  <c r="E10" i="5"/>
  <c r="D10" i="5"/>
  <c r="C10" i="5"/>
  <c r="B10" i="5"/>
  <c r="C17" i="2"/>
  <c r="D17" i="2"/>
  <c r="E17" i="2"/>
  <c r="B17" i="2"/>
  <c r="G6" i="10" l="1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5" i="10"/>
  <c r="C21" i="10"/>
  <c r="D21" i="10"/>
  <c r="E21" i="10"/>
  <c r="F21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5" i="10"/>
  <c r="F4" i="7"/>
  <c r="F5" i="7"/>
  <c r="F6" i="7" s="1"/>
  <c r="F7" i="7" s="1"/>
  <c r="F8" i="7" s="1"/>
  <c r="F9" i="7" s="1"/>
  <c r="F10" i="7" s="1"/>
  <c r="F11" i="7" s="1"/>
  <c r="F12" i="7" s="1"/>
  <c r="F13" i="7" s="1"/>
  <c r="F2" i="7"/>
  <c r="F3" i="7" s="1"/>
  <c r="E3" i="7"/>
  <c r="E4" i="7"/>
  <c r="E5" i="7"/>
  <c r="E6" i="7"/>
  <c r="E7" i="7"/>
  <c r="E8" i="7"/>
  <c r="E9" i="7"/>
  <c r="E10" i="7"/>
  <c r="E11" i="7"/>
  <c r="E12" i="7"/>
  <c r="E13" i="7"/>
  <c r="E2" i="7"/>
  <c r="D4" i="7"/>
  <c r="D5" i="7" s="1"/>
  <c r="D6" i="7" s="1"/>
  <c r="D7" i="7" s="1"/>
  <c r="D8" i="7" s="1"/>
  <c r="D9" i="7" s="1"/>
  <c r="D10" i="7" s="1"/>
  <c r="D11" i="7" s="1"/>
  <c r="D12" i="7" s="1"/>
  <c r="D13" i="7" s="1"/>
  <c r="B14" i="7"/>
  <c r="C14" i="7"/>
  <c r="D3" i="7"/>
  <c r="D2" i="7"/>
  <c r="D4" i="5"/>
  <c r="E4" i="5" s="1"/>
  <c r="D5" i="5"/>
  <c r="D6" i="5"/>
  <c r="E6" i="5" s="1"/>
  <c r="D7" i="5"/>
  <c r="D8" i="5"/>
  <c r="E8" i="5" s="1"/>
  <c r="D9" i="5"/>
  <c r="E9" i="5" s="1"/>
  <c r="D3" i="5"/>
  <c r="E3" i="5" s="1"/>
  <c r="E5" i="5"/>
  <c r="E7" i="5"/>
  <c r="B15" i="2" l="1"/>
  <c r="C15" i="2"/>
  <c r="D15" i="2"/>
  <c r="E10" i="2"/>
  <c r="E11" i="2"/>
  <c r="E12" i="2"/>
  <c r="E13" i="2"/>
  <c r="E14" i="2"/>
  <c r="B8" i="2"/>
  <c r="C8" i="2"/>
  <c r="D8" i="2"/>
  <c r="E3" i="2"/>
  <c r="E4" i="2"/>
  <c r="E5" i="2"/>
  <c r="E6" i="2"/>
  <c r="E7" i="2"/>
  <c r="E8" i="2" l="1"/>
  <c r="E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Oma Nimi</author>
  </authors>
  <commentList>
    <comment ref="D2" authorId="0" shapeId="0" xr:uid="{44446551-2F64-42B9-A70E-C3159DBCCB99}">
      <text>
        <r>
          <rPr>
            <sz val="9"/>
            <color rgb="FF000000"/>
            <rFont val="Tahoma"/>
            <family val="2"/>
          </rPr>
          <t>=Sales-budget</t>
        </r>
      </text>
    </comment>
    <comment ref="E2" authorId="0" shapeId="0" xr:uid="{751323FF-AC5C-48B1-AE10-9F0E6E5956EB}">
      <text>
        <r>
          <rPr>
            <sz val="9"/>
            <color rgb="FF000000"/>
            <rFont val="Tahoma"/>
            <family val="2"/>
          </rPr>
          <t>=Difference $/Budget%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Oma Nimi</author>
  </authors>
  <commentList>
    <comment ref="E1" authorId="0" shapeId="0" xr:uid="{2EA0D7CE-C7C6-F243-BEAD-5800771B7C60}">
      <text>
        <r>
          <rPr>
            <sz val="9"/>
            <color rgb="FF000000"/>
            <rFont val="Tahoma"/>
            <family val="2"/>
          </rPr>
          <t>=Offers-Won</t>
        </r>
      </text>
    </comment>
    <comment ref="D2" authorId="0" shapeId="0" xr:uid="{994151D5-E643-D64E-97AF-895A2AFD3977}">
      <text>
        <r>
          <rPr>
            <sz val="9"/>
            <color rgb="FF000000"/>
            <rFont val="Tahoma"/>
            <family val="2"/>
          </rPr>
          <t>=won</t>
        </r>
      </text>
    </comment>
    <comment ref="F2" authorId="0" shapeId="0" xr:uid="{DA6546F9-BA6D-DC48-A61A-7FFC7A122A11}">
      <text>
        <r>
          <rPr>
            <sz val="9"/>
            <color rgb="FF000000"/>
            <rFont val="Tahoma"/>
            <family val="2"/>
          </rPr>
          <t>=Lost</t>
        </r>
      </text>
    </comment>
    <comment ref="D3" authorId="0" shapeId="0" xr:uid="{A473479C-7A39-974A-80EE-6078F76023FC}">
      <text>
        <r>
          <rPr>
            <sz val="9"/>
            <color rgb="FF000000"/>
            <rFont val="Tahoma"/>
            <family val="2"/>
          </rPr>
          <t>=previous number+won, February</t>
        </r>
      </text>
    </comment>
    <comment ref="F3" authorId="0" shapeId="0" xr:uid="{09E14D24-5D57-8C46-A822-7A4E8A1F4EB6}">
      <text>
        <r>
          <rPr>
            <sz val="9"/>
            <color rgb="FF000000"/>
            <rFont val="Tahoma"/>
            <family val="2"/>
          </rPr>
          <t>=previous number+Lost, February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Tekijä</author>
  </authors>
  <commentList>
    <comment ref="D4" authorId="0" shapeId="0" xr:uid="{8B6C50CA-7EBE-40D2-8F51-931B5AA27158}">
      <text>
        <r>
          <rPr>
            <sz val="9"/>
            <color rgb="FF000000"/>
            <rFont val="Tahoma"/>
            <family val="2"/>
          </rPr>
          <t>=Unit price * Number</t>
        </r>
      </text>
    </comment>
    <comment ref="E4" authorId="0" shapeId="0" xr:uid="{8DD22B0B-EF53-4932-9BAA-C24C25A866A7}">
      <text>
        <r>
          <rPr>
            <sz val="9"/>
            <color rgb="FF000000"/>
            <rFont val="Tahoma"/>
            <family val="2"/>
          </rPr>
          <t>=Total * Discount pct.</t>
        </r>
      </text>
    </comment>
    <comment ref="F4" authorId="0" shapeId="0" xr:uid="{8D37FD9A-3A5D-4CBC-857B-50E038C18134}">
      <text>
        <r>
          <rPr>
            <sz val="9"/>
            <color rgb="FF000000"/>
            <rFont val="Tahoma"/>
            <family val="2"/>
          </rPr>
          <t>=Total - Discount</t>
        </r>
      </text>
    </comment>
    <comment ref="G4" authorId="0" shapeId="0" xr:uid="{0E2B70DA-FA71-4522-905E-3560CB0A291B}">
      <text>
        <r>
          <rPr>
            <sz val="9"/>
            <color rgb="FF000000"/>
            <rFont val="Tahoma"/>
            <family val="2"/>
          </rPr>
          <t>=Price reduced / Total</t>
        </r>
      </text>
    </comment>
  </commentList>
</comments>
</file>

<file path=xl/sharedStrings.xml><?xml version="1.0" encoding="utf-8"?>
<sst xmlns="http://schemas.openxmlformats.org/spreadsheetml/2006/main" count="154" uniqueCount="67">
  <si>
    <t>Leasing</t>
  </si>
  <si>
    <t>Region</t>
  </si>
  <si>
    <t>Januray</t>
  </si>
  <si>
    <t>February</t>
  </si>
  <si>
    <t>March</t>
  </si>
  <si>
    <t>Q1</t>
  </si>
  <si>
    <t>South</t>
  </si>
  <si>
    <t>North</t>
  </si>
  <si>
    <t>TOTAL</t>
  </si>
  <si>
    <t>January</t>
  </si>
  <si>
    <t>Department</t>
  </si>
  <si>
    <t>Department 1</t>
  </si>
  <si>
    <t>Department 2</t>
  </si>
  <si>
    <t>Department 3</t>
  </si>
  <si>
    <t>Department 4</t>
  </si>
  <si>
    <t>Department 5</t>
  </si>
  <si>
    <t>Department 6</t>
  </si>
  <si>
    <t>Department 7</t>
  </si>
  <si>
    <t>Sales</t>
  </si>
  <si>
    <t>Budget</t>
  </si>
  <si>
    <t>Difference %</t>
  </si>
  <si>
    <t>Total</t>
  </si>
  <si>
    <t>Month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</si>
  <si>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</si>
  <si>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</si>
  <si>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</si>
  <si>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</si>
  <si>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</si>
  <si>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</si>
  <si>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</si>
  <si>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</si>
  <si>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</si>
  <si>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Offers</t>
  </si>
  <si>
    <t>Lost</t>
  </si>
  <si>
    <t>Won</t>
  </si>
  <si>
    <t>Product</t>
  </si>
  <si>
    <t>Unit price</t>
  </si>
  <si>
    <t>Number</t>
  </si>
  <si>
    <t>Discount</t>
  </si>
  <si>
    <t>Percentage</t>
  </si>
  <si>
    <t>Price reduced</t>
  </si>
  <si>
    <t>Hammer</t>
  </si>
  <si>
    <t>Nail</t>
  </si>
  <si>
    <t>Saw</t>
  </si>
  <si>
    <t>Screw</t>
  </si>
  <si>
    <t>Screwdriver</t>
  </si>
  <si>
    <t>Wrench</t>
  </si>
  <si>
    <t>Nut</t>
  </si>
  <si>
    <t>Bolt</t>
  </si>
  <si>
    <t>Crowbar</t>
  </si>
  <si>
    <t>Plane</t>
  </si>
  <si>
    <t>Discount pct.</t>
  </si>
  <si>
    <t>Won,cumulatice</t>
  </si>
  <si>
    <t>Lost, cumulatice</t>
  </si>
  <si>
    <t>Difference $</t>
  </si>
  <si>
    <t>Salaries</t>
  </si>
  <si>
    <t>Material</t>
  </si>
  <si>
    <t>Equipment</t>
  </si>
  <si>
    <t>Marketing</t>
  </si>
  <si>
    <t>South, total</t>
  </si>
  <si>
    <t>North, total</t>
  </si>
  <si>
    <t>Soldering iron</t>
  </si>
  <si>
    <t>Plate</t>
  </si>
  <si>
    <t>Lathe</t>
  </si>
  <si>
    <t>Pliers</t>
  </si>
  <si>
    <t>Iron</t>
  </si>
  <si>
    <t>Crow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</si>
</sst>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9"/>
      <color rgb="FF000000"/>
      <name val="Tahoma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1" fillId="3" borderId="0" applyNumberFormat="0" applyBorder="0" applyAlignment="0" applyProtection="0"/>
    <xf numFmtId="0" fontId="1" fillId="0" borderId="0"/>
    <xf numFmtId="0" fontId="4" fillId="2" borderId="0" applyNumberFormat="0" applyAlignment="0" applyProtection="0"/>
    <xf numFmtId="0" fontId="7" fillId="0" borderId="0"/>
    <xf numFmtId="0" fontId="9" fillId="0" borderId="0"/>
    <xf numFmtId="8" fontId="9" fillId="0" borderId="0" applyFont="0" applyFill="0" applyBorder="0" applyAlignment="0" applyProtection="0"/>
    <xf numFmtId="0" fontId="10" fillId="0" borderId="0"/>
    <xf numFmtId="0" fontId="1" fillId="0" borderId="0"/>
    <xf numFmtId="0" fontId="6" fillId="4" borderId="0" applyNumberFormat="0" applyBorder="0" applyAlignment="0" applyProtection="0"/>
    <xf numFmtId="0" fontId="2" fillId="0" borderId="1" applyNumberFormat="0" applyFill="0" applyAlignment="0" applyProtection="0"/>
    <xf numFmtId="0" fontId="1" fillId="5" borderId="0" applyNumberFormat="0" applyBorder="0" applyAlignment="0" applyProtection="0"/>
    <xf numFmtId="0" fontId="5" fillId="0" borderId="2" applyNumberFormat="0" applyFill="0" applyAlignment="0" applyProtection="0"/>
  </cellStyleXfs>
  <cellXfs count="34">
    <xf numFmtId="0" fontId="0" fillId="0" borderId="0" xfId="0"/>
    <xf numFmtId="0" fontId="1" fillId="0" borderId="0" xfId="4" applyFont="1"/>
    <xf numFmtId="0" fontId="1" fillId="2" borderId="0" xfId="5" applyFont="1"/>
    <xf numFmtId="0" fontId="1" fillId="3" borderId="0" xfId="3"/>
    <xf numFmtId="0" fontId="3" fillId="0" borderId="0" xfId="1"/>
    <xf numFmtId="0" fontId="5" fillId="0" borderId="2" xfId="2"/>
    <xf numFmtId="0" fontId="5" fillId="2" borderId="2" xfId="2" applyFill="1"/>
    <xf numFmtId="0" fontId="1" fillId="3" borderId="0" xfId="3" applyAlignment="1">
      <alignment horizontal="right"/>
    </xf>
    <xf numFmtId="2" fontId="0" fillId="0" borderId="0" xfId="0" applyNumberFormat="1"/>
    <xf numFmtId="3" fontId="0" fillId="0" borderId="0" xfId="0" applyNumberFormat="1"/>
    <xf numFmtId="0" fontId="1" fillId="0" borderId="0" xfId="7" applyFont="1"/>
    <xf numFmtId="0" fontId="1" fillId="6" borderId="0" xfId="8" applyNumberFormat="1" applyFont="1" applyFill="1"/>
    <xf numFmtId="0" fontId="1" fillId="6" borderId="0" xfId="7" applyFont="1" applyFill="1"/>
    <xf numFmtId="0" fontId="1" fillId="0" borderId="0" xfId="9" applyFont="1"/>
    <xf numFmtId="9" fontId="1" fillId="2" borderId="0" xfId="5" applyNumberFormat="1" applyFont="1"/>
    <xf numFmtId="0" fontId="1" fillId="0" borderId="3" xfId="4" applyFont="1" applyBorder="1"/>
    <xf numFmtId="0" fontId="1" fillId="0" borderId="4" xfId="4" applyFont="1" applyBorder="1"/>
    <xf numFmtId="0" fontId="1" fillId="2" borderId="4" xfId="5" applyFont="1" applyBorder="1"/>
    <xf numFmtId="0" fontId="1" fillId="2" borderId="5" xfId="5" applyFont="1" applyBorder="1"/>
    <xf numFmtId="0" fontId="1" fillId="0" borderId="6" xfId="4" applyFont="1" applyBorder="1"/>
    <xf numFmtId="0" fontId="1" fillId="3" borderId="3" xfId="3" applyBorder="1"/>
    <xf numFmtId="0" fontId="1" fillId="3" borderId="4" xfId="3" applyBorder="1"/>
    <xf numFmtId="0" fontId="1" fillId="3" borderId="4" xfId="3" applyBorder="1" applyAlignment="1">
      <alignment wrapText="1"/>
    </xf>
    <xf numFmtId="0" fontId="1" fillId="3" borderId="5" xfId="3" applyBorder="1" applyAlignment="1">
      <alignment wrapText="1"/>
    </xf>
    <xf numFmtId="4" fontId="1" fillId="0" borderId="4" xfId="4" applyNumberFormat="1" applyFont="1" applyBorder="1"/>
    <xf numFmtId="4" fontId="1" fillId="2" borderId="4" xfId="5" applyNumberFormat="1" applyFont="1" applyBorder="1"/>
    <xf numFmtId="4" fontId="1" fillId="0" borderId="0" xfId="4" applyNumberFormat="1" applyFont="1"/>
    <xf numFmtId="3" fontId="1" fillId="0" borderId="4" xfId="4" applyNumberFormat="1" applyFont="1" applyBorder="1"/>
    <xf numFmtId="3" fontId="1" fillId="0" borderId="0" xfId="4" applyNumberFormat="1" applyFont="1"/>
    <xf numFmtId="2" fontId="1" fillId="2" borderId="5" xfId="5" applyNumberFormat="1" applyFont="1" applyBorder="1"/>
    <xf numFmtId="3" fontId="5" fillId="0" borderId="2" xfId="2" applyNumberFormat="1"/>
    <xf numFmtId="3" fontId="1" fillId="2" borderId="0" xfId="5" applyNumberFormat="1" applyFont="1"/>
    <xf numFmtId="3" fontId="5" fillId="2" borderId="2" xfId="2" applyNumberFormat="1" applyFill="1"/>
    <xf numFmtId="0" fontId="12" fillId="0" borderId="0" xfId="0" applyFont="1"/>
  </cellXfs>
  <cellStyles count="15">
    <cellStyle name="40 % - Aksentti1" xfId="3" builtinId="31"/>
    <cellStyle name="40 % - Aksentti5 2" xfId="13" xr:uid="{723E689C-41D1-4044-8A79-5180E0C86CFD}"/>
    <cellStyle name="Aksentti5 2" xfId="11" xr:uid="{7972392E-8BB3-4118-84AF-9C22B83AE435}"/>
    <cellStyle name="Normaali" xfId="0" builtinId="0"/>
    <cellStyle name="Normaali 2" xfId="6" xr:uid="{404CF9E0-9222-43C9-B7D6-046F60F20761}"/>
    <cellStyle name="Normaali 3" xfId="9" xr:uid="{BF8037C9-8C57-415E-8FA0-9A0085F1F2E7}"/>
    <cellStyle name="Normaali 5" xfId="4" xr:uid="{6813504C-F57A-41A6-AB8E-3B1B27BCE041}"/>
    <cellStyle name="Normaali 5 2" xfId="10" xr:uid="{D06B7DC9-8B7F-4228-8FCD-0D954A83AFF2}"/>
    <cellStyle name="Normaali_KUMU" xfId="7" xr:uid="{354F3B3D-5441-4CAA-84D6-31328A9A96DA}"/>
    <cellStyle name="Otsikko 2 2" xfId="12" xr:uid="{AD2B3A0F-452A-4AAB-9B09-98692779A721}"/>
    <cellStyle name="Otsikko 4" xfId="1" builtinId="19"/>
    <cellStyle name="Summa" xfId="2" builtinId="25"/>
    <cellStyle name="Summa 2" xfId="14" xr:uid="{89F3728D-0A0B-4412-9161-85917304B812}"/>
    <cellStyle name="Tulostus 2" xfId="5" xr:uid="{8006D6E8-FE5E-4A72-B718-D040D91394BA}"/>
    <cellStyle name="Valuutta_KUMU" xfId="8" xr:uid="{02B3734A-5623-4A3E-A158-3814FF069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olar.ds/KursMat/Sovellukset/Excel/Excel_jatkokurssi/2007/Nuotit%20ja%20harjoitukset/Teoria%20ja%20harjoitukset/7_kaavojen%20tarkistamin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olar.ds/Users/mkarjala/Documents/julkiset%20kurssit/laskennanv&#228;lineet/Funktiot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olar.ds/KursMat/Sovellukset/Excel/Excel_jatkokurssi/2007/Nuotit%20ja%20harjoitukset/Teoria%20ja%20harjoitukset/2_kaa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olar.ds/Users/mkarjala/Desktop/Excel%20funktiot/Funktiot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äljittämine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tokantafunktiot II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kat (aluenimillä)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ottee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FC3D-5433-4CC9-A273-56EC347FBEC5}">
  <sheetPr>
    <tabColor rgb="FF00B0F0"/>
  </sheetPr>
  <dimension ref="A1:E18"/>
  <sheetViews>
    <sheetView workbookViewId="0">
      <selection activeCell="A2" sqref="A2"/>
    </sheetView>
  </sheetViews>
  <sheetFormatPr baseColWidth="10" defaultColWidth="8.83203125" defaultRowHeight="15"/>
  <cols>
    <col min="1" max="1" width="15.5" style="1" bestFit="1" customWidth="1"/>
    <col min="2" max="2" width="10" style="1" bestFit="1" customWidth="1"/>
    <col min="3" max="3" width="9.33203125" style="1" bestFit="1" customWidth="1"/>
    <col min="4" max="4" width="10" style="1" bestFit="1" customWidth="1"/>
    <col min="5" max="5" width="7" style="1" bestFit="1" customWidth="1"/>
    <col min="6" max="16384" width="8.83203125" style="1"/>
  </cols>
  <sheetData>
    <row r="1" spans="1: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</row>
    <row r="2" spans="1:5" ht="24.75" customHeight="1">
      <c r="A2" s="4" t="s">
        <v>6</v>
      </c>
    </row>
    <row r="3" spans="1:5">
      <c r="A3" s="1" t="s">
        <v>55</v>
      </c>
      <c r="B3" s="28">
        <v>60062</v>
      </c>
      <c r="C3" s="28">
        <v>9952</v>
      </c>
      <c r="D3" s="28">
        <v>29081</v>
      </c>
      <c r="E3" s="2"/>
    </row>
    <row r="4" spans="1:5">
      <c r="A4" s="1" t="s">
        <v>56</v>
      </c>
      <c r="B4" s="28">
        <v>84409</v>
      </c>
      <c r="C4" s="28">
        <v>68478</v>
      </c>
      <c r="D4" s="28">
        <v>20106</v>
      </c>
      <c r="E4" s="2"/>
    </row>
    <row r="5" spans="1:5">
      <c r="A5" s="1" t="s">
        <v>57</v>
      </c>
      <c r="B5" s="28">
        <v>52189</v>
      </c>
      <c r="C5" s="28">
        <v>24137</v>
      </c>
      <c r="D5" s="28">
        <v>52314</v>
      </c>
      <c r="E5" s="2"/>
    </row>
    <row r="6" spans="1:5">
      <c r="A6" s="1" t="s">
        <v>0</v>
      </c>
      <c r="B6" s="28">
        <v>54896</v>
      </c>
      <c r="C6" s="28">
        <v>83235</v>
      </c>
      <c r="D6" s="28">
        <v>75290</v>
      </c>
      <c r="E6" s="2"/>
    </row>
    <row r="7" spans="1:5">
      <c r="A7" s="1" t="s">
        <v>58</v>
      </c>
      <c r="B7" s="28">
        <v>59859</v>
      </c>
      <c r="C7" s="28">
        <v>92231</v>
      </c>
      <c r="D7" s="28">
        <v>62531</v>
      </c>
      <c r="E7" s="2"/>
    </row>
    <row r="8" spans="1:5">
      <c r="A8" s="1" t="s">
        <v>59</v>
      </c>
      <c r="B8" s="31"/>
      <c r="C8" s="31"/>
      <c r="D8" s="31"/>
      <c r="E8" s="2"/>
    </row>
    <row r="9" spans="1:5" ht="29.25" customHeight="1">
      <c r="A9" s="4" t="s">
        <v>7</v>
      </c>
      <c r="B9" s="28"/>
      <c r="C9" s="28"/>
      <c r="D9" s="28"/>
    </row>
    <row r="10" spans="1:5">
      <c r="A10" s="1" t="s">
        <v>55</v>
      </c>
      <c r="B10" s="28">
        <v>6931</v>
      </c>
      <c r="C10" s="28">
        <v>7086</v>
      </c>
      <c r="D10" s="28">
        <v>5800</v>
      </c>
      <c r="E10" s="2"/>
    </row>
    <row r="11" spans="1:5">
      <c r="A11" s="1" t="s">
        <v>56</v>
      </c>
      <c r="B11" s="28">
        <v>8001</v>
      </c>
      <c r="C11" s="28">
        <v>7750</v>
      </c>
      <c r="D11" s="28">
        <v>5710</v>
      </c>
      <c r="E11" s="2"/>
    </row>
    <row r="12" spans="1:5">
      <c r="A12" s="1" t="s">
        <v>57</v>
      </c>
      <c r="B12" s="28">
        <v>6452</v>
      </c>
      <c r="C12" s="28">
        <v>7712</v>
      </c>
      <c r="D12" s="28">
        <v>7156</v>
      </c>
      <c r="E12" s="2"/>
    </row>
    <row r="13" spans="1:5">
      <c r="A13" s="1" t="s">
        <v>0</v>
      </c>
      <c r="B13" s="28">
        <v>5727</v>
      </c>
      <c r="C13" s="28">
        <v>6168</v>
      </c>
      <c r="D13" s="28">
        <v>5700</v>
      </c>
      <c r="E13" s="2"/>
    </row>
    <row r="14" spans="1:5">
      <c r="A14" s="1" t="s">
        <v>58</v>
      </c>
      <c r="B14" s="28">
        <v>8714</v>
      </c>
      <c r="C14" s="28">
        <v>7575</v>
      </c>
      <c r="D14" s="28">
        <v>5298</v>
      </c>
      <c r="E14" s="2"/>
    </row>
    <row r="15" spans="1:5">
      <c r="A15" s="1" t="s">
        <v>60</v>
      </c>
      <c r="B15" s="2"/>
      <c r="C15" s="2"/>
      <c r="D15" s="2"/>
      <c r="E15" s="2"/>
    </row>
    <row r="17" spans="1:5" ht="16" thickBot="1">
      <c r="A17" s="5" t="s">
        <v>8</v>
      </c>
      <c r="B17" s="6"/>
      <c r="C17" s="6"/>
      <c r="D17" s="6"/>
      <c r="E17" s="6"/>
    </row>
    <row r="18" spans="1:5" ht="16" thickTop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8613-F9B6-4E30-A27A-881CD1835234}">
  <sheetPr>
    <tabColor rgb="FF00B0F0"/>
  </sheetPr>
  <dimension ref="A1:E18"/>
  <sheetViews>
    <sheetView workbookViewId="0">
      <selection sqref="A1:A17"/>
    </sheetView>
  </sheetViews>
  <sheetFormatPr baseColWidth="10" defaultColWidth="8.83203125" defaultRowHeight="15"/>
  <cols>
    <col min="1" max="1" width="15.5" style="1" bestFit="1" customWidth="1"/>
    <col min="2" max="5" width="10.1640625" style="1" bestFit="1" customWidth="1"/>
    <col min="6" max="16384" width="8.83203125" style="1"/>
  </cols>
  <sheetData>
    <row r="1" spans="1:5">
      <c r="A1" s="3" t="s">
        <v>1</v>
      </c>
      <c r="B1" s="3" t="s">
        <v>9</v>
      </c>
      <c r="C1" s="3" t="s">
        <v>3</v>
      </c>
      <c r="D1" s="3" t="s">
        <v>4</v>
      </c>
      <c r="E1" s="3" t="s">
        <v>5</v>
      </c>
    </row>
    <row r="2" spans="1:5" ht="24.75" customHeight="1">
      <c r="A2" s="4" t="s">
        <v>6</v>
      </c>
    </row>
    <row r="3" spans="1:5">
      <c r="A3" s="1" t="s">
        <v>55</v>
      </c>
      <c r="B3" s="28">
        <v>60062</v>
      </c>
      <c r="C3" s="28">
        <v>9952</v>
      </c>
      <c r="D3" s="28">
        <v>29081</v>
      </c>
      <c r="E3" s="31">
        <f t="shared" ref="E3:E8" si="0">SUM(B3:D3)</f>
        <v>99095</v>
      </c>
    </row>
    <row r="4" spans="1:5">
      <c r="A4" s="1" t="s">
        <v>56</v>
      </c>
      <c r="B4" s="28">
        <v>84409</v>
      </c>
      <c r="C4" s="28">
        <v>68478</v>
      </c>
      <c r="D4" s="28">
        <v>20106</v>
      </c>
      <c r="E4" s="31">
        <f t="shared" si="0"/>
        <v>172993</v>
      </c>
    </row>
    <row r="5" spans="1:5">
      <c r="A5" s="1" t="s">
        <v>57</v>
      </c>
      <c r="B5" s="28">
        <v>52189</v>
      </c>
      <c r="C5" s="28">
        <v>24137</v>
      </c>
      <c r="D5" s="28">
        <v>52314</v>
      </c>
      <c r="E5" s="31">
        <f t="shared" si="0"/>
        <v>128640</v>
      </c>
    </row>
    <row r="6" spans="1:5">
      <c r="A6" s="1" t="s">
        <v>0</v>
      </c>
      <c r="B6" s="28">
        <v>54896</v>
      </c>
      <c r="C6" s="28">
        <v>83235</v>
      </c>
      <c r="D6" s="28">
        <v>75290</v>
      </c>
      <c r="E6" s="31">
        <f t="shared" si="0"/>
        <v>213421</v>
      </c>
    </row>
    <row r="7" spans="1:5">
      <c r="A7" s="1" t="s">
        <v>58</v>
      </c>
      <c r="B7" s="28">
        <v>59859</v>
      </c>
      <c r="C7" s="28">
        <v>92231</v>
      </c>
      <c r="D7" s="28">
        <v>62531</v>
      </c>
      <c r="E7" s="31">
        <f t="shared" si="0"/>
        <v>214621</v>
      </c>
    </row>
    <row r="8" spans="1:5">
      <c r="A8" s="1" t="s">
        <v>59</v>
      </c>
      <c r="B8" s="31">
        <f>SUM(B3:B7)</f>
        <v>311415</v>
      </c>
      <c r="C8" s="31">
        <f>SUM(C3:C7)</f>
        <v>278033</v>
      </c>
      <c r="D8" s="31">
        <f>SUM(D3:D7)</f>
        <v>239322</v>
      </c>
      <c r="E8" s="31">
        <f t="shared" si="0"/>
        <v>828770</v>
      </c>
    </row>
    <row r="9" spans="1:5" ht="29.25" customHeight="1">
      <c r="A9" s="4" t="s">
        <v>7</v>
      </c>
      <c r="B9" s="28"/>
      <c r="C9" s="28"/>
      <c r="D9" s="28"/>
      <c r="E9" s="28"/>
    </row>
    <row r="10" spans="1:5">
      <c r="A10" s="1" t="s">
        <v>55</v>
      </c>
      <c r="B10" s="28">
        <v>6931</v>
      </c>
      <c r="C10" s="28">
        <v>7086</v>
      </c>
      <c r="D10" s="28">
        <v>5800</v>
      </c>
      <c r="E10" s="31">
        <f t="shared" ref="E10:E15" si="1">SUM(B10:D10)</f>
        <v>19817</v>
      </c>
    </row>
    <row r="11" spans="1:5">
      <c r="A11" s="1" t="s">
        <v>56</v>
      </c>
      <c r="B11" s="28">
        <v>8001</v>
      </c>
      <c r="C11" s="28">
        <v>7750</v>
      </c>
      <c r="D11" s="28">
        <v>5710</v>
      </c>
      <c r="E11" s="31">
        <f t="shared" si="1"/>
        <v>21461</v>
      </c>
    </row>
    <row r="12" spans="1:5">
      <c r="A12" s="1" t="s">
        <v>57</v>
      </c>
      <c r="B12" s="28">
        <v>6452</v>
      </c>
      <c r="C12" s="28">
        <v>7712</v>
      </c>
      <c r="D12" s="28">
        <v>7156</v>
      </c>
      <c r="E12" s="31">
        <f t="shared" si="1"/>
        <v>21320</v>
      </c>
    </row>
    <row r="13" spans="1:5">
      <c r="A13" s="1" t="s">
        <v>0</v>
      </c>
      <c r="B13" s="28">
        <v>5727</v>
      </c>
      <c r="C13" s="28">
        <v>6168</v>
      </c>
      <c r="D13" s="28">
        <v>5700</v>
      </c>
      <c r="E13" s="31">
        <f t="shared" si="1"/>
        <v>17595</v>
      </c>
    </row>
    <row r="14" spans="1:5">
      <c r="A14" s="1" t="s">
        <v>58</v>
      </c>
      <c r="B14" s="28">
        <v>8714</v>
      </c>
      <c r="C14" s="28">
        <v>7575</v>
      </c>
      <c r="D14" s="28">
        <v>5298</v>
      </c>
      <c r="E14" s="31">
        <f t="shared" si="1"/>
        <v>21587</v>
      </c>
    </row>
    <row r="15" spans="1:5">
      <c r="A15" s="1" t="s">
        <v>60</v>
      </c>
      <c r="B15" s="31">
        <f>SUM(B10:B14)</f>
        <v>35825</v>
      </c>
      <c r="C15" s="31">
        <f>SUM(C10:C14)</f>
        <v>36291</v>
      </c>
      <c r="D15" s="31">
        <f>SUM(D10:D14)</f>
        <v>29664</v>
      </c>
      <c r="E15" s="31">
        <f t="shared" si="1"/>
        <v>101780</v>
      </c>
    </row>
    <row r="16" spans="1:5">
      <c r="B16" s="28"/>
      <c r="C16" s="28"/>
      <c r="D16" s="28"/>
      <c r="E16" s="28"/>
    </row>
    <row r="17" spans="1:5" ht="16" thickBot="1">
      <c r="A17" s="5" t="s">
        <v>8</v>
      </c>
      <c r="B17" s="32">
        <f>B15+B8</f>
        <v>347240</v>
      </c>
      <c r="C17" s="32">
        <f t="shared" ref="C17:E17" si="2">C15+C8</f>
        <v>314324</v>
      </c>
      <c r="D17" s="32">
        <f t="shared" si="2"/>
        <v>268986</v>
      </c>
      <c r="E17" s="32">
        <f t="shared" si="2"/>
        <v>930550</v>
      </c>
    </row>
    <row r="18" spans="1:5" ht="16" thickTop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97C6-413A-418C-8C56-F51C79A90C69}">
  <sheetPr>
    <tabColor theme="5"/>
  </sheetPr>
  <dimension ref="A2:E11"/>
  <sheetViews>
    <sheetView workbookViewId="0">
      <selection activeCell="D2" sqref="D2"/>
    </sheetView>
  </sheetViews>
  <sheetFormatPr baseColWidth="10" defaultColWidth="8.83203125" defaultRowHeight="15"/>
  <cols>
    <col min="1" max="1" width="12.1640625" bestFit="1" customWidth="1"/>
    <col min="4" max="4" width="11" bestFit="1" customWidth="1"/>
    <col min="5" max="5" width="11.5" bestFit="1" customWidth="1"/>
  </cols>
  <sheetData>
    <row r="2" spans="1:5">
      <c r="A2" s="3" t="s">
        <v>10</v>
      </c>
      <c r="B2" s="7" t="s">
        <v>18</v>
      </c>
      <c r="C2" s="7" t="s">
        <v>19</v>
      </c>
      <c r="D2" s="7" t="s">
        <v>54</v>
      </c>
      <c r="E2" s="7" t="s">
        <v>20</v>
      </c>
    </row>
    <row r="3" spans="1:5">
      <c r="A3" t="s">
        <v>11</v>
      </c>
      <c r="B3" s="9">
        <v>2337</v>
      </c>
      <c r="C3" s="9">
        <v>3000</v>
      </c>
    </row>
    <row r="4" spans="1:5">
      <c r="A4" t="s">
        <v>12</v>
      </c>
      <c r="B4" s="9">
        <v>3374</v>
      </c>
      <c r="C4" s="9">
        <v>4000</v>
      </c>
    </row>
    <row r="5" spans="1:5">
      <c r="A5" t="s">
        <v>13</v>
      </c>
      <c r="B5" s="9">
        <v>3923</v>
      </c>
      <c r="C5" s="9">
        <v>3000</v>
      </c>
    </row>
    <row r="6" spans="1:5">
      <c r="A6" t="s">
        <v>14</v>
      </c>
      <c r="B6" s="9">
        <v>3102</v>
      </c>
      <c r="C6" s="9">
        <v>3000</v>
      </c>
    </row>
    <row r="7" spans="1:5">
      <c r="A7" t="s">
        <v>15</v>
      </c>
      <c r="B7" s="9">
        <v>4361</v>
      </c>
      <c r="C7" s="9">
        <v>4500</v>
      </c>
    </row>
    <row r="8" spans="1:5">
      <c r="A8" t="s">
        <v>16</v>
      </c>
      <c r="B8" s="9">
        <v>3785</v>
      </c>
      <c r="C8" s="9">
        <v>4000</v>
      </c>
    </row>
    <row r="9" spans="1:5">
      <c r="A9" t="s">
        <v>17</v>
      </c>
      <c r="B9" s="9">
        <v>1518</v>
      </c>
      <c r="C9" s="9">
        <v>1500</v>
      </c>
    </row>
    <row r="10" spans="1:5" ht="21" customHeight="1" thickBot="1">
      <c r="A10" s="5" t="s">
        <v>21</v>
      </c>
      <c r="B10" s="5"/>
      <c r="C10" s="5"/>
      <c r="D10" s="5"/>
      <c r="E10" s="5"/>
    </row>
    <row r="11" spans="1:5" ht="16" thickTop="1"/>
  </sheetData>
  <phoneticPr fontId="8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7C45-E623-41BA-8CAA-A6B9A20A3FE7}">
  <sheetPr>
    <tabColor theme="5"/>
  </sheetPr>
  <dimension ref="A2:E11"/>
  <sheetViews>
    <sheetView workbookViewId="0">
      <selection activeCell="D2" sqref="D2"/>
    </sheetView>
  </sheetViews>
  <sheetFormatPr baseColWidth="10" defaultColWidth="8.83203125" defaultRowHeight="15"/>
  <cols>
    <col min="1" max="1" width="12.1640625" bestFit="1" customWidth="1"/>
    <col min="4" max="4" width="11" bestFit="1" customWidth="1"/>
    <col min="5" max="5" width="11.5" bestFit="1" customWidth="1"/>
  </cols>
  <sheetData>
    <row r="2" spans="1:5">
      <c r="A2" s="3" t="s">
        <v>10</v>
      </c>
      <c r="B2" s="7" t="s">
        <v>18</v>
      </c>
      <c r="C2" s="7" t="s">
        <v>19</v>
      </c>
      <c r="D2" s="7" t="s">
        <v>54</v>
      </c>
      <c r="E2" s="7" t="s">
        <v>20</v>
      </c>
    </row>
    <row r="3" spans="1:5">
      <c r="A3" t="s">
        <v>11</v>
      </c>
      <c r="B3" s="9">
        <v>2337</v>
      </c>
      <c r="C3" s="9">
        <v>3000</v>
      </c>
      <c r="D3" s="9">
        <f>B3-C3</f>
        <v>-663</v>
      </c>
      <c r="E3" s="8">
        <f>D3/C3%</f>
        <v>-22.1</v>
      </c>
    </row>
    <row r="4" spans="1:5">
      <c r="A4" t="s">
        <v>12</v>
      </c>
      <c r="B4" s="9">
        <v>3374</v>
      </c>
      <c r="C4" s="9">
        <v>4000</v>
      </c>
      <c r="D4" s="9">
        <f t="shared" ref="D4:D9" si="0">B4-C4</f>
        <v>-626</v>
      </c>
      <c r="E4" s="8">
        <f t="shared" ref="E4:E9" si="1">D4/C4%</f>
        <v>-15.65</v>
      </c>
    </row>
    <row r="5" spans="1:5">
      <c r="A5" t="s">
        <v>13</v>
      </c>
      <c r="B5" s="9">
        <v>3923</v>
      </c>
      <c r="C5" s="9">
        <v>3000</v>
      </c>
      <c r="D5" s="9">
        <f t="shared" si="0"/>
        <v>923</v>
      </c>
      <c r="E5" s="8">
        <f t="shared" si="1"/>
        <v>30.766666666666666</v>
      </c>
    </row>
    <row r="6" spans="1:5">
      <c r="A6" t="s">
        <v>14</v>
      </c>
      <c r="B6" s="9">
        <v>3102</v>
      </c>
      <c r="C6" s="9">
        <v>3000</v>
      </c>
      <c r="D6" s="9">
        <f t="shared" si="0"/>
        <v>102</v>
      </c>
      <c r="E6" s="8">
        <f t="shared" si="1"/>
        <v>3.4</v>
      </c>
    </row>
    <row r="7" spans="1:5">
      <c r="A7" t="s">
        <v>15</v>
      </c>
      <c r="B7" s="9">
        <v>4361</v>
      </c>
      <c r="C7" s="9">
        <v>4500</v>
      </c>
      <c r="D7" s="9">
        <f t="shared" si="0"/>
        <v>-139</v>
      </c>
      <c r="E7" s="8">
        <f t="shared" si="1"/>
        <v>-3.088888888888889</v>
      </c>
    </row>
    <row r="8" spans="1:5">
      <c r="A8" t="s">
        <v>16</v>
      </c>
      <c r="B8" s="9">
        <v>3785</v>
      </c>
      <c r="C8" s="9">
        <v>4000</v>
      </c>
      <c r="D8" s="9">
        <f t="shared" si="0"/>
        <v>-215</v>
      </c>
      <c r="E8" s="8">
        <f t="shared" si="1"/>
        <v>-5.375</v>
      </c>
    </row>
    <row r="9" spans="1:5">
      <c r="A9" t="s">
        <v>17</v>
      </c>
      <c r="B9" s="9">
        <v>1518</v>
      </c>
      <c r="C9" s="9">
        <v>1500</v>
      </c>
      <c r="D9" s="9">
        <f t="shared" si="0"/>
        <v>18</v>
      </c>
      <c r="E9" s="8">
        <f t="shared" si="1"/>
        <v>1.2</v>
      </c>
    </row>
    <row r="10" spans="1:5" ht="21" customHeight="1" thickBot="1">
      <c r="A10" s="5" t="s">
        <v>21</v>
      </c>
      <c r="B10" s="30">
        <f>SUM(B3:B9)</f>
        <v>22400</v>
      </c>
      <c r="C10" s="30">
        <f t="shared" ref="C10:D10" si="2">SUM(C3:C9)</f>
        <v>23000</v>
      </c>
      <c r="D10" s="30">
        <f t="shared" si="2"/>
        <v>-600</v>
      </c>
      <c r="E10" s="30">
        <f>D10/C10%</f>
        <v>-2.6086956521739131</v>
      </c>
    </row>
    <row r="11" spans="1:5" ht="16" thickTop="1"/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85B8-E857-4DA7-ABAF-F985DF74D536}">
  <sheetPr>
    <tabColor rgb="FFFFFF00"/>
  </sheetPr>
  <dimension ref="A1:F14"/>
  <sheetViews>
    <sheetView zoomScale="99" zoomScaleNormal="100" workbookViewId="0"/>
  </sheetViews>
  <sheetFormatPr baseColWidth="10" defaultColWidth="9.1640625" defaultRowHeight="15"/>
  <cols>
    <col min="1" max="1" width="10" style="10" customWidth="1"/>
    <col min="2" max="2" width="11.83203125" style="10" customWidth="1"/>
    <col min="3" max="3" width="8.5" style="10" customWidth="1"/>
    <col min="4" max="4" width="15.83203125" style="10" customWidth="1"/>
    <col min="5" max="5" width="9.1640625" style="10"/>
    <col min="6" max="6" width="15.1640625" style="10" customWidth="1"/>
    <col min="7" max="7" width="8.33203125" style="10" customWidth="1"/>
    <col min="8" max="8" width="11.33203125" style="10" customWidth="1"/>
    <col min="9" max="16384" width="9.1640625" style="10"/>
  </cols>
  <sheetData>
    <row r="1" spans="1:6" ht="25.5" customHeight="1">
      <c r="A1" s="10" t="s">
        <v>22</v>
      </c>
      <c r="B1" s="10" t="s">
        <v>32</v>
      </c>
      <c r="C1" s="10" t="s">
        <v>34</v>
      </c>
      <c r="D1" s="33" t="s">
        <v>52</v>
      </c>
      <c r="E1" s="33" t="s">
        <v>33</v>
      </c>
      <c r="F1" s="33" t="s">
        <v>53</v>
      </c>
    </row>
    <row r="2" spans="1:6">
      <c r="A2" s="10" t="s">
        <v>9</v>
      </c>
      <c r="B2" s="10">
        <v>50</v>
      </c>
      <c r="C2" s="10">
        <v>3</v>
      </c>
      <c r="D2" s="11"/>
      <c r="E2" s="12"/>
      <c r="F2" s="11"/>
    </row>
    <row r="3" spans="1:6">
      <c r="A3" s="10" t="s">
        <v>3</v>
      </c>
      <c r="B3" s="10">
        <v>60</v>
      </c>
      <c r="C3" s="10">
        <v>60</v>
      </c>
      <c r="D3" s="12"/>
      <c r="E3" s="12"/>
      <c r="F3" s="12"/>
    </row>
    <row r="4" spans="1:6">
      <c r="A4" s="10" t="s">
        <v>4</v>
      </c>
      <c r="B4" s="10">
        <v>25</v>
      </c>
      <c r="C4" s="10">
        <v>18</v>
      </c>
      <c r="D4" s="12"/>
      <c r="E4" s="12"/>
      <c r="F4" s="12"/>
    </row>
    <row r="5" spans="1:6">
      <c r="A5" s="10" t="s">
        <v>23</v>
      </c>
      <c r="B5" s="10">
        <v>36</v>
      </c>
      <c r="C5" s="10">
        <v>26</v>
      </c>
      <c r="D5" s="12"/>
      <c r="E5" s="12"/>
      <c r="F5" s="12"/>
    </row>
    <row r="6" spans="1:6">
      <c r="A6" s="10" t="s">
        <v>24</v>
      </c>
      <c r="B6" s="10">
        <v>47</v>
      </c>
      <c r="C6" s="10">
        <v>20</v>
      </c>
      <c r="D6" s="12"/>
      <c r="E6" s="12"/>
      <c r="F6" s="12"/>
    </row>
    <row r="7" spans="1:6">
      <c r="A7" s="10" t="s">
        <v>25</v>
      </c>
      <c r="B7" s="10">
        <v>109</v>
      </c>
      <c r="C7" s="10">
        <v>105</v>
      </c>
      <c r="D7" s="12"/>
      <c r="E7" s="12"/>
      <c r="F7" s="12"/>
    </row>
    <row r="8" spans="1:6">
      <c r="A8" s="10" t="s">
        <v>26</v>
      </c>
      <c r="B8" s="10">
        <v>80</v>
      </c>
      <c r="C8" s="10">
        <v>40</v>
      </c>
      <c r="D8" s="12"/>
      <c r="E8" s="12"/>
      <c r="F8" s="12"/>
    </row>
    <row r="9" spans="1:6">
      <c r="A9" s="10" t="s">
        <v>27</v>
      </c>
      <c r="B9" s="10">
        <v>20</v>
      </c>
      <c r="C9" s="10">
        <v>13</v>
      </c>
      <c r="D9" s="12"/>
      <c r="E9" s="12"/>
      <c r="F9" s="12"/>
    </row>
    <row r="10" spans="1:6">
      <c r="A10" s="10" t="s">
        <v>28</v>
      </c>
      <c r="B10" s="10">
        <v>10</v>
      </c>
      <c r="C10" s="10">
        <v>3</v>
      </c>
      <c r="D10" s="12"/>
      <c r="E10" s="12"/>
      <c r="F10" s="12"/>
    </row>
    <row r="11" spans="1:6">
      <c r="A11" s="10" t="s">
        <v>29</v>
      </c>
      <c r="B11" s="10">
        <v>60</v>
      </c>
      <c r="C11" s="10">
        <v>45</v>
      </c>
      <c r="D11" s="12"/>
      <c r="E11" s="12"/>
      <c r="F11" s="12"/>
    </row>
    <row r="12" spans="1:6">
      <c r="A12" s="10" t="s">
        <v>30</v>
      </c>
      <c r="B12" s="10">
        <v>65</v>
      </c>
      <c r="C12" s="10">
        <v>30</v>
      </c>
      <c r="D12" s="12"/>
      <c r="E12" s="12"/>
      <c r="F12" s="12"/>
    </row>
    <row r="13" spans="1:6">
      <c r="A13" s="10" t="s">
        <v>31</v>
      </c>
      <c r="B13" s="10">
        <v>40</v>
      </c>
      <c r="C13" s="10">
        <v>35</v>
      </c>
      <c r="D13" s="12"/>
      <c r="E13" s="12"/>
      <c r="F13" s="12"/>
    </row>
    <row r="14" spans="1:6">
      <c r="A14" s="10" t="s">
        <v>21</v>
      </c>
      <c r="B14" s="12"/>
      <c r="C14" s="12"/>
      <c r="D14" s="13"/>
      <c r="E14" s="13"/>
    </row>
  </sheetData>
  <phoneticPr fontId="8" type="noConversion"/>
  <pageMargins left="0.74803149606299213" right="0.74803149606299213" top="0.98425196850393704" bottom="0.98425196850393704" header="0.5" footer="0.5"/>
  <pageSetup paperSize="9" orientation="portrait" horizontalDpi="4294967292" verticalDpi="4294967292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0F75-AA24-4B35-AECD-6674F784616A}">
  <sheetPr>
    <tabColor rgb="FFFFFF00"/>
  </sheetPr>
  <dimension ref="A1:F14"/>
  <sheetViews>
    <sheetView zoomScaleNormal="100" workbookViewId="0"/>
  </sheetViews>
  <sheetFormatPr baseColWidth="10" defaultColWidth="9.1640625" defaultRowHeight="15"/>
  <cols>
    <col min="1" max="1" width="10" style="10" customWidth="1"/>
    <col min="2" max="2" width="11.83203125" style="10" customWidth="1"/>
    <col min="3" max="3" width="8.5" style="10" customWidth="1"/>
    <col min="4" max="4" width="15.83203125" style="10" customWidth="1"/>
    <col min="5" max="5" width="9.1640625" style="10"/>
    <col min="6" max="6" width="15.1640625" style="10" customWidth="1"/>
    <col min="7" max="7" width="8.33203125" style="10" customWidth="1"/>
    <col min="8" max="8" width="11.33203125" style="10" customWidth="1"/>
    <col min="9" max="16384" width="9.1640625" style="10"/>
  </cols>
  <sheetData>
    <row r="1" spans="1:6" ht="25.5" customHeight="1">
      <c r="A1" s="10" t="s">
        <v>22</v>
      </c>
      <c r="B1" s="10" t="s">
        <v>32</v>
      </c>
      <c r="C1" s="33" t="s">
        <v>34</v>
      </c>
      <c r="D1" s="33" t="s">
        <v>52</v>
      </c>
      <c r="E1" s="33" t="s">
        <v>33</v>
      </c>
      <c r="F1" s="33" t="s">
        <v>53</v>
      </c>
    </row>
    <row r="2" spans="1:6">
      <c r="A2" s="10" t="s">
        <v>9</v>
      </c>
      <c r="B2" s="10">
        <v>50</v>
      </c>
      <c r="C2" s="10">
        <v>3</v>
      </c>
      <c r="D2" s="11">
        <f>C2</f>
        <v>3</v>
      </c>
      <c r="E2" s="12">
        <f>B2-C2</f>
        <v>47</v>
      </c>
      <c r="F2" s="11">
        <f>E2</f>
        <v>47</v>
      </c>
    </row>
    <row r="3" spans="1:6">
      <c r="A3" s="10" t="s">
        <v>3</v>
      </c>
      <c r="B3" s="10">
        <v>60</v>
      </c>
      <c r="C3" s="10">
        <v>60</v>
      </c>
      <c r="D3" s="12">
        <f>D2+C3</f>
        <v>63</v>
      </c>
      <c r="E3" s="12">
        <f t="shared" ref="E3:E13" si="0">B3-C3</f>
        <v>0</v>
      </c>
      <c r="F3" s="12">
        <f>F2+E3</f>
        <v>47</v>
      </c>
    </row>
    <row r="4" spans="1:6">
      <c r="A4" s="10" t="s">
        <v>4</v>
      </c>
      <c r="B4" s="10">
        <v>25</v>
      </c>
      <c r="C4" s="10">
        <v>18</v>
      </c>
      <c r="D4" s="12">
        <f t="shared" ref="D4:D13" si="1">D3+C4</f>
        <v>81</v>
      </c>
      <c r="E4" s="12">
        <f t="shared" si="0"/>
        <v>7</v>
      </c>
      <c r="F4" s="12">
        <f t="shared" ref="F4:F13" si="2">F3+E4</f>
        <v>54</v>
      </c>
    </row>
    <row r="5" spans="1:6">
      <c r="A5" s="10" t="s">
        <v>23</v>
      </c>
      <c r="B5" s="10">
        <v>36</v>
      </c>
      <c r="C5" s="10">
        <v>26</v>
      </c>
      <c r="D5" s="12">
        <f t="shared" si="1"/>
        <v>107</v>
      </c>
      <c r="E5" s="12">
        <f t="shared" si="0"/>
        <v>10</v>
      </c>
      <c r="F5" s="12">
        <f t="shared" si="2"/>
        <v>64</v>
      </c>
    </row>
    <row r="6" spans="1:6">
      <c r="A6" s="10" t="s">
        <v>24</v>
      </c>
      <c r="B6" s="10">
        <v>47</v>
      </c>
      <c r="C6" s="10">
        <v>20</v>
      </c>
      <c r="D6" s="12">
        <f t="shared" si="1"/>
        <v>127</v>
      </c>
      <c r="E6" s="12">
        <f t="shared" si="0"/>
        <v>27</v>
      </c>
      <c r="F6" s="12">
        <f t="shared" si="2"/>
        <v>91</v>
      </c>
    </row>
    <row r="7" spans="1:6">
      <c r="A7" s="10" t="s">
        <v>25</v>
      </c>
      <c r="B7" s="10">
        <v>109</v>
      </c>
      <c r="C7" s="10">
        <v>105</v>
      </c>
      <c r="D7" s="12">
        <f t="shared" si="1"/>
        <v>232</v>
      </c>
      <c r="E7" s="12">
        <f t="shared" si="0"/>
        <v>4</v>
      </c>
      <c r="F7" s="12">
        <f t="shared" si="2"/>
        <v>95</v>
      </c>
    </row>
    <row r="8" spans="1:6">
      <c r="A8" s="10" t="s">
        <v>26</v>
      </c>
      <c r="B8" s="10">
        <v>80</v>
      </c>
      <c r="C8" s="10">
        <v>40</v>
      </c>
      <c r="D8" s="12">
        <f t="shared" si="1"/>
        <v>272</v>
      </c>
      <c r="E8" s="12">
        <f t="shared" si="0"/>
        <v>40</v>
      </c>
      <c r="F8" s="12">
        <f t="shared" si="2"/>
        <v>135</v>
      </c>
    </row>
    <row r="9" spans="1:6">
      <c r="A9" s="10" t="s">
        <v>27</v>
      </c>
      <c r="B9" s="10">
        <v>20</v>
      </c>
      <c r="C9" s="10">
        <v>13</v>
      </c>
      <c r="D9" s="12">
        <f t="shared" si="1"/>
        <v>285</v>
      </c>
      <c r="E9" s="12">
        <f t="shared" si="0"/>
        <v>7</v>
      </c>
      <c r="F9" s="12">
        <f t="shared" si="2"/>
        <v>142</v>
      </c>
    </row>
    <row r="10" spans="1:6">
      <c r="A10" s="10" t="s">
        <v>28</v>
      </c>
      <c r="B10" s="10">
        <v>10</v>
      </c>
      <c r="C10" s="10">
        <v>3</v>
      </c>
      <c r="D10" s="12">
        <f t="shared" si="1"/>
        <v>288</v>
      </c>
      <c r="E10" s="12">
        <f t="shared" si="0"/>
        <v>7</v>
      </c>
      <c r="F10" s="12">
        <f t="shared" si="2"/>
        <v>149</v>
      </c>
    </row>
    <row r="11" spans="1:6">
      <c r="A11" s="10" t="s">
        <v>29</v>
      </c>
      <c r="B11" s="10">
        <v>60</v>
      </c>
      <c r="C11" s="10">
        <v>45</v>
      </c>
      <c r="D11" s="12">
        <f t="shared" si="1"/>
        <v>333</v>
      </c>
      <c r="E11" s="12">
        <f t="shared" si="0"/>
        <v>15</v>
      </c>
      <c r="F11" s="12">
        <f t="shared" si="2"/>
        <v>164</v>
      </c>
    </row>
    <row r="12" spans="1:6">
      <c r="A12" s="10" t="s">
        <v>30</v>
      </c>
      <c r="B12" s="10">
        <v>65</v>
      </c>
      <c r="C12" s="10">
        <v>30</v>
      </c>
      <c r="D12" s="12">
        <f t="shared" si="1"/>
        <v>363</v>
      </c>
      <c r="E12" s="12">
        <f t="shared" si="0"/>
        <v>35</v>
      </c>
      <c r="F12" s="12">
        <f t="shared" si="2"/>
        <v>199</v>
      </c>
    </row>
    <row r="13" spans="1:6">
      <c r="A13" s="10" t="s">
        <v>31</v>
      </c>
      <c r="B13" s="10">
        <v>40</v>
      </c>
      <c r="C13" s="10">
        <v>35</v>
      </c>
      <c r="D13" s="12">
        <f t="shared" si="1"/>
        <v>398</v>
      </c>
      <c r="E13" s="12">
        <f t="shared" si="0"/>
        <v>5</v>
      </c>
      <c r="F13" s="12">
        <f t="shared" si="2"/>
        <v>204</v>
      </c>
    </row>
    <row r="14" spans="1:6">
      <c r="A14" s="10" t="s">
        <v>21</v>
      </c>
      <c r="B14" s="12">
        <f t="shared" ref="B14:C14" si="3">SUM(B2:B13)</f>
        <v>602</v>
      </c>
      <c r="C14" s="12">
        <f t="shared" si="3"/>
        <v>398</v>
      </c>
      <c r="D14" s="13"/>
      <c r="E14" s="13">
        <f>SUM(E2:E13)</f>
        <v>204</v>
      </c>
    </row>
  </sheetData>
  <phoneticPr fontId="8" type="noConversion"/>
  <pageMargins left="0.74803149606299213" right="0.74803149606299213" top="0.98425196850393704" bottom="0.98425196850393704" header="0.5" footer="0.5"/>
  <pageSetup paperSize="9"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87D1-327C-49A8-97D6-7E9461617A29}">
  <sheetPr>
    <tabColor rgb="FF92D050"/>
  </sheetPr>
  <dimension ref="A1:G21"/>
  <sheetViews>
    <sheetView zoomScaleNormal="100" workbookViewId="0">
      <selection activeCell="A4" sqref="A4:A21"/>
    </sheetView>
  </sheetViews>
  <sheetFormatPr baseColWidth="10" defaultColWidth="8.83203125" defaultRowHeight="15"/>
  <cols>
    <col min="1" max="1" width="12.6640625" style="1" bestFit="1" customWidth="1"/>
    <col min="2" max="2" width="14.33203125" style="1" customWidth="1"/>
    <col min="3" max="3" width="12.6640625" style="1" customWidth="1"/>
    <col min="4" max="4" width="11.33203125" style="1" customWidth="1"/>
    <col min="5" max="5" width="10.33203125" style="1" customWidth="1"/>
    <col min="6" max="6" width="12.83203125" style="1" customWidth="1"/>
    <col min="7" max="7" width="11.33203125" style="1" customWidth="1"/>
    <col min="8" max="16384" width="8.83203125" style="1"/>
  </cols>
  <sheetData>
    <row r="1" spans="1:7">
      <c r="A1" s="1" t="s">
        <v>51</v>
      </c>
      <c r="B1" s="14">
        <v>0.04</v>
      </c>
    </row>
    <row r="4" spans="1:7" ht="16">
      <c r="A4" s="20" t="s">
        <v>35</v>
      </c>
      <c r="B4" s="21" t="s">
        <v>36</v>
      </c>
      <c r="C4" s="21" t="s">
        <v>37</v>
      </c>
      <c r="D4" s="21" t="s">
        <v>21</v>
      </c>
      <c r="E4" s="21" t="s">
        <v>38</v>
      </c>
      <c r="F4" s="22" t="s">
        <v>40</v>
      </c>
      <c r="G4" s="23" t="s">
        <v>39</v>
      </c>
    </row>
    <row r="5" spans="1:7">
      <c r="A5" s="15" t="s">
        <v>44</v>
      </c>
      <c r="B5" s="16">
        <v>0.1</v>
      </c>
      <c r="C5" s="16">
        <v>1000</v>
      </c>
      <c r="D5" s="17"/>
      <c r="E5" s="17"/>
      <c r="F5" s="17"/>
      <c r="G5" s="18"/>
    </row>
    <row r="6" spans="1:7">
      <c r="A6" s="15" t="s">
        <v>45</v>
      </c>
      <c r="B6" s="16">
        <v>4.3</v>
      </c>
      <c r="C6" s="16">
        <v>26</v>
      </c>
      <c r="D6" s="17"/>
      <c r="E6" s="17"/>
      <c r="F6" s="17"/>
      <c r="G6" s="18"/>
    </row>
    <row r="7" spans="1:7">
      <c r="A7" s="15" t="s">
        <v>46</v>
      </c>
      <c r="B7" s="16">
        <v>6.7</v>
      </c>
      <c r="C7" s="16">
        <v>31</v>
      </c>
      <c r="D7" s="17"/>
      <c r="E7" s="17"/>
      <c r="F7" s="17"/>
      <c r="G7" s="18"/>
    </row>
    <row r="8" spans="1:7">
      <c r="A8" s="15" t="s">
        <v>64</v>
      </c>
      <c r="B8" s="16">
        <v>11.45</v>
      </c>
      <c r="C8" s="16">
        <v>4</v>
      </c>
      <c r="D8" s="17"/>
      <c r="E8" s="17"/>
      <c r="F8" s="17"/>
      <c r="G8" s="18"/>
    </row>
    <row r="9" spans="1:7">
      <c r="A9" s="15" t="s">
        <v>47</v>
      </c>
      <c r="B9" s="16">
        <v>0.2</v>
      </c>
      <c r="C9" s="16">
        <v>1600</v>
      </c>
      <c r="D9" s="17"/>
      <c r="E9" s="17"/>
      <c r="F9" s="17"/>
      <c r="G9" s="18"/>
    </row>
    <row r="10" spans="1:7">
      <c r="A10" s="15" t="s">
        <v>43</v>
      </c>
      <c r="B10" s="16">
        <v>26</v>
      </c>
      <c r="C10" s="16">
        <v>9</v>
      </c>
      <c r="D10" s="17"/>
      <c r="E10" s="17"/>
      <c r="F10" s="17"/>
      <c r="G10" s="18"/>
    </row>
    <row r="11" spans="1:7">
      <c r="A11" s="15" t="s">
        <v>61</v>
      </c>
      <c r="B11" s="16">
        <v>65</v>
      </c>
      <c r="C11" s="16">
        <v>4</v>
      </c>
      <c r="D11" s="17"/>
      <c r="E11" s="17"/>
      <c r="F11" s="17"/>
      <c r="G11" s="18"/>
    </row>
    <row r="12" spans="1:7">
      <c r="A12" s="15" t="s">
        <v>42</v>
      </c>
      <c r="B12" s="16">
        <v>0.15</v>
      </c>
      <c r="C12" s="16">
        <v>1312</v>
      </c>
      <c r="D12" s="17"/>
      <c r="E12" s="17"/>
      <c r="F12" s="17"/>
      <c r="G12" s="18"/>
    </row>
    <row r="13" spans="1:7">
      <c r="A13" s="15" t="s">
        <v>48</v>
      </c>
      <c r="B13" s="16">
        <v>0.9</v>
      </c>
      <c r="C13" s="16">
        <v>958</v>
      </c>
      <c r="D13" s="17"/>
      <c r="E13" s="17"/>
      <c r="F13" s="17"/>
      <c r="G13" s="18"/>
    </row>
    <row r="14" spans="1:7">
      <c r="A14" s="15" t="s">
        <v>62</v>
      </c>
      <c r="B14" s="16">
        <v>40</v>
      </c>
      <c r="C14" s="16">
        <v>6</v>
      </c>
      <c r="D14" s="17"/>
      <c r="E14" s="17"/>
      <c r="F14" s="17"/>
      <c r="G14" s="18"/>
    </row>
    <row r="15" spans="1:7">
      <c r="A15" s="15" t="s">
        <v>66</v>
      </c>
      <c r="B15" s="16">
        <v>5</v>
      </c>
      <c r="C15" s="16">
        <v>2</v>
      </c>
      <c r="D15" s="17"/>
      <c r="E15" s="17"/>
      <c r="F15" s="17"/>
      <c r="G15" s="18"/>
    </row>
    <row r="16" spans="1:7">
      <c r="A16" s="15" t="s">
        <v>65</v>
      </c>
      <c r="B16" s="16">
        <v>18</v>
      </c>
      <c r="C16" s="16">
        <v>5</v>
      </c>
      <c r="D16" s="17"/>
      <c r="E16" s="17"/>
      <c r="F16" s="17"/>
      <c r="G16" s="18"/>
    </row>
    <row r="17" spans="1:7">
      <c r="A17" s="15" t="s">
        <v>49</v>
      </c>
      <c r="B17" s="16">
        <v>23</v>
      </c>
      <c r="C17" s="16">
        <v>6</v>
      </c>
      <c r="D17" s="17"/>
      <c r="E17" s="17"/>
      <c r="F17" s="17"/>
      <c r="G17" s="18"/>
    </row>
    <row r="18" spans="1:7">
      <c r="A18" s="15" t="s">
        <v>41</v>
      </c>
      <c r="B18" s="16">
        <v>14</v>
      </c>
      <c r="C18" s="16">
        <v>50</v>
      </c>
      <c r="D18" s="17"/>
      <c r="E18" s="17"/>
      <c r="F18" s="17"/>
      <c r="G18" s="18"/>
    </row>
    <row r="19" spans="1:7">
      <c r="A19" s="15" t="s">
        <v>63</v>
      </c>
      <c r="B19" s="16">
        <v>69</v>
      </c>
      <c r="C19" s="16">
        <v>3</v>
      </c>
      <c r="D19" s="17"/>
      <c r="E19" s="17"/>
      <c r="F19" s="17"/>
      <c r="G19" s="18"/>
    </row>
    <row r="20" spans="1:7">
      <c r="A20" s="15" t="s">
        <v>50</v>
      </c>
      <c r="B20" s="16">
        <v>76.95</v>
      </c>
      <c r="C20" s="16">
        <v>2</v>
      </c>
      <c r="D20" s="17"/>
      <c r="E20" s="17"/>
      <c r="F20" s="17"/>
      <c r="G20" s="18"/>
    </row>
    <row r="21" spans="1:7">
      <c r="A21" s="19" t="s">
        <v>21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50F3-B3F6-4464-A6C4-CA97F1AE45EA}">
  <sheetPr>
    <tabColor rgb="FF92D050"/>
  </sheetPr>
  <dimension ref="A1:G21"/>
  <sheetViews>
    <sheetView tabSelected="1" workbookViewId="0">
      <selection activeCell="A4" sqref="A4:A21"/>
    </sheetView>
  </sheetViews>
  <sheetFormatPr baseColWidth="10" defaultColWidth="8.83203125" defaultRowHeight="15"/>
  <cols>
    <col min="1" max="1" width="12.6640625" style="1" bestFit="1" customWidth="1"/>
    <col min="2" max="2" width="14.33203125" style="1" customWidth="1"/>
    <col min="3" max="3" width="12.6640625" style="1" customWidth="1"/>
    <col min="4" max="4" width="11.33203125" style="1" customWidth="1"/>
    <col min="5" max="5" width="10.33203125" style="1" customWidth="1"/>
    <col min="6" max="6" width="12.83203125" style="1" customWidth="1"/>
    <col min="7" max="7" width="11.33203125" style="1" customWidth="1"/>
    <col min="8" max="16384" width="8.83203125" style="1"/>
  </cols>
  <sheetData>
    <row r="1" spans="1:7">
      <c r="A1" s="1" t="s">
        <v>51</v>
      </c>
      <c r="B1" s="14">
        <v>0.04</v>
      </c>
    </row>
    <row r="4" spans="1:7" ht="16">
      <c r="A4" s="20" t="s">
        <v>35</v>
      </c>
      <c r="B4" s="21" t="s">
        <v>36</v>
      </c>
      <c r="C4" s="21" t="s">
        <v>37</v>
      </c>
      <c r="D4" s="21" t="s">
        <v>21</v>
      </c>
      <c r="E4" s="21" t="s">
        <v>38</v>
      </c>
      <c r="F4" s="22" t="s">
        <v>40</v>
      </c>
      <c r="G4" s="23" t="s">
        <v>39</v>
      </c>
    </row>
    <row r="5" spans="1:7">
      <c r="A5" s="15" t="s">
        <v>44</v>
      </c>
      <c r="B5" s="24">
        <v>0.1</v>
      </c>
      <c r="C5" s="27">
        <v>1000</v>
      </c>
      <c r="D5" s="25">
        <f>B5*C5</f>
        <v>100</v>
      </c>
      <c r="E5" s="25">
        <f>D5*$B$1</f>
        <v>4</v>
      </c>
      <c r="F5" s="25">
        <f>D5-E5</f>
        <v>96</v>
      </c>
      <c r="G5" s="29">
        <f>F5/$F$21%</f>
        <v>2.5791808521613535</v>
      </c>
    </row>
    <row r="6" spans="1:7">
      <c r="A6" s="15" t="s">
        <v>45</v>
      </c>
      <c r="B6" s="24">
        <v>4.3</v>
      </c>
      <c r="C6" s="27">
        <v>26</v>
      </c>
      <c r="D6" s="25">
        <f t="shared" ref="D6:D20" si="0">B6*C6</f>
        <v>111.8</v>
      </c>
      <c r="E6" s="25">
        <f t="shared" ref="E6:E20" si="1">D6*$B$1</f>
        <v>4.4720000000000004</v>
      </c>
      <c r="F6" s="25">
        <f t="shared" ref="F6:F20" si="2">D6-E6</f>
        <v>107.328</v>
      </c>
      <c r="G6" s="29">
        <f t="shared" ref="G6:G20" si="3">F6/$F$21%</f>
        <v>2.8835241927163935</v>
      </c>
    </row>
    <row r="7" spans="1:7">
      <c r="A7" s="15" t="s">
        <v>46</v>
      </c>
      <c r="B7" s="24">
        <v>6.7</v>
      </c>
      <c r="C7" s="27">
        <v>31</v>
      </c>
      <c r="D7" s="25">
        <f t="shared" si="0"/>
        <v>207.70000000000002</v>
      </c>
      <c r="E7" s="25">
        <f t="shared" si="1"/>
        <v>8.3080000000000016</v>
      </c>
      <c r="F7" s="25">
        <f t="shared" si="2"/>
        <v>199.39200000000002</v>
      </c>
      <c r="G7" s="29">
        <f t="shared" si="3"/>
        <v>5.3569586299391325</v>
      </c>
    </row>
    <row r="8" spans="1:7">
      <c r="A8" s="15" t="s">
        <v>64</v>
      </c>
      <c r="B8" s="24">
        <v>11.45</v>
      </c>
      <c r="C8" s="27">
        <v>4</v>
      </c>
      <c r="D8" s="25">
        <f t="shared" si="0"/>
        <v>45.8</v>
      </c>
      <c r="E8" s="25">
        <f t="shared" si="1"/>
        <v>1.8319999999999999</v>
      </c>
      <c r="F8" s="25">
        <f t="shared" si="2"/>
        <v>43.967999999999996</v>
      </c>
      <c r="G8" s="29">
        <f t="shared" si="3"/>
        <v>1.1812648302898998</v>
      </c>
    </row>
    <row r="9" spans="1:7">
      <c r="A9" s="15" t="s">
        <v>47</v>
      </c>
      <c r="B9" s="24">
        <v>0.2</v>
      </c>
      <c r="C9" s="27">
        <v>1600</v>
      </c>
      <c r="D9" s="25">
        <f t="shared" si="0"/>
        <v>320</v>
      </c>
      <c r="E9" s="25">
        <f t="shared" si="1"/>
        <v>12.8</v>
      </c>
      <c r="F9" s="25">
        <f t="shared" si="2"/>
        <v>307.2</v>
      </c>
      <c r="G9" s="29">
        <f t="shared" si="3"/>
        <v>8.2533787269163312</v>
      </c>
    </row>
    <row r="10" spans="1:7">
      <c r="A10" s="15" t="s">
        <v>43</v>
      </c>
      <c r="B10" s="24">
        <v>26</v>
      </c>
      <c r="C10" s="27">
        <v>9</v>
      </c>
      <c r="D10" s="25">
        <f t="shared" si="0"/>
        <v>234</v>
      </c>
      <c r="E10" s="25">
        <f t="shared" si="1"/>
        <v>9.36</v>
      </c>
      <c r="F10" s="25">
        <f t="shared" si="2"/>
        <v>224.64</v>
      </c>
      <c r="G10" s="29">
        <f t="shared" si="3"/>
        <v>6.0352831940575671</v>
      </c>
    </row>
    <row r="11" spans="1:7">
      <c r="A11" s="15" t="s">
        <v>61</v>
      </c>
      <c r="B11" s="24">
        <v>65</v>
      </c>
      <c r="C11" s="27">
        <v>4</v>
      </c>
      <c r="D11" s="25">
        <f t="shared" si="0"/>
        <v>260</v>
      </c>
      <c r="E11" s="25">
        <f t="shared" si="1"/>
        <v>10.4</v>
      </c>
      <c r="F11" s="25">
        <f t="shared" si="2"/>
        <v>249.6</v>
      </c>
      <c r="G11" s="29">
        <f t="shared" si="3"/>
        <v>6.7058702156195196</v>
      </c>
    </row>
    <row r="12" spans="1:7">
      <c r="A12" s="15" t="s">
        <v>42</v>
      </c>
      <c r="B12" s="24">
        <v>0.15</v>
      </c>
      <c r="C12" s="27">
        <v>1312</v>
      </c>
      <c r="D12" s="25">
        <f t="shared" si="0"/>
        <v>196.79999999999998</v>
      </c>
      <c r="E12" s="25">
        <f t="shared" si="1"/>
        <v>7.8719999999999999</v>
      </c>
      <c r="F12" s="25">
        <f t="shared" si="2"/>
        <v>188.928</v>
      </c>
      <c r="G12" s="29">
        <f t="shared" si="3"/>
        <v>5.0758279170535436</v>
      </c>
    </row>
    <row r="13" spans="1:7">
      <c r="A13" s="15" t="s">
        <v>48</v>
      </c>
      <c r="B13" s="24">
        <v>0.9</v>
      </c>
      <c r="C13" s="27">
        <v>958</v>
      </c>
      <c r="D13" s="25">
        <f t="shared" si="0"/>
        <v>862.2</v>
      </c>
      <c r="E13" s="25">
        <f t="shared" si="1"/>
        <v>34.488</v>
      </c>
      <c r="F13" s="25">
        <f t="shared" si="2"/>
        <v>827.71199999999999</v>
      </c>
      <c r="G13" s="29">
        <f t="shared" si="3"/>
        <v>22.237697307335189</v>
      </c>
    </row>
    <row r="14" spans="1:7">
      <c r="A14" s="15" t="s">
        <v>62</v>
      </c>
      <c r="B14" s="24">
        <v>40</v>
      </c>
      <c r="C14" s="27">
        <v>6</v>
      </c>
      <c r="D14" s="25">
        <f t="shared" si="0"/>
        <v>240</v>
      </c>
      <c r="E14" s="25">
        <f t="shared" si="1"/>
        <v>9.6</v>
      </c>
      <c r="F14" s="25">
        <f t="shared" si="2"/>
        <v>230.4</v>
      </c>
      <c r="G14" s="29">
        <f t="shared" si="3"/>
        <v>6.1900340451872484</v>
      </c>
    </row>
    <row r="15" spans="1:7">
      <c r="A15" s="15" t="s">
        <v>66</v>
      </c>
      <c r="B15" s="24">
        <v>5</v>
      </c>
      <c r="C15" s="27">
        <v>2</v>
      </c>
      <c r="D15" s="25">
        <f t="shared" si="0"/>
        <v>10</v>
      </c>
      <c r="E15" s="25">
        <f t="shared" si="1"/>
        <v>0.4</v>
      </c>
      <c r="F15" s="25">
        <f t="shared" si="2"/>
        <v>9.6</v>
      </c>
      <c r="G15" s="29">
        <f t="shared" si="3"/>
        <v>0.25791808521613535</v>
      </c>
    </row>
    <row r="16" spans="1:7">
      <c r="A16" s="15" t="s">
        <v>65</v>
      </c>
      <c r="B16" s="24">
        <v>18</v>
      </c>
      <c r="C16" s="27">
        <v>5</v>
      </c>
      <c r="D16" s="25">
        <f t="shared" si="0"/>
        <v>90</v>
      </c>
      <c r="E16" s="25">
        <f t="shared" si="1"/>
        <v>3.6</v>
      </c>
      <c r="F16" s="25">
        <f t="shared" si="2"/>
        <v>86.4</v>
      </c>
      <c r="G16" s="29">
        <f t="shared" si="3"/>
        <v>2.3212627669452184</v>
      </c>
    </row>
    <row r="17" spans="1:7">
      <c r="A17" s="15" t="s">
        <v>49</v>
      </c>
      <c r="B17" s="24">
        <v>23</v>
      </c>
      <c r="C17" s="27">
        <v>6</v>
      </c>
      <c r="D17" s="25">
        <f t="shared" si="0"/>
        <v>138</v>
      </c>
      <c r="E17" s="25">
        <f t="shared" si="1"/>
        <v>5.5200000000000005</v>
      </c>
      <c r="F17" s="25">
        <f t="shared" si="2"/>
        <v>132.47999999999999</v>
      </c>
      <c r="G17" s="29">
        <f t="shared" si="3"/>
        <v>3.5592695759826678</v>
      </c>
    </row>
    <row r="18" spans="1:7">
      <c r="A18" s="15" t="s">
        <v>41</v>
      </c>
      <c r="B18" s="24">
        <v>14</v>
      </c>
      <c r="C18" s="27">
        <v>50</v>
      </c>
      <c r="D18" s="25">
        <f t="shared" si="0"/>
        <v>700</v>
      </c>
      <c r="E18" s="25">
        <f t="shared" si="1"/>
        <v>28</v>
      </c>
      <c r="F18" s="25">
        <f t="shared" si="2"/>
        <v>672</v>
      </c>
      <c r="G18" s="29">
        <f t="shared" si="3"/>
        <v>18.054265965129474</v>
      </c>
    </row>
    <row r="19" spans="1:7">
      <c r="A19" s="15" t="s">
        <v>63</v>
      </c>
      <c r="B19" s="24">
        <v>69</v>
      </c>
      <c r="C19" s="27">
        <v>3</v>
      </c>
      <c r="D19" s="25">
        <f t="shared" si="0"/>
        <v>207</v>
      </c>
      <c r="E19" s="25">
        <f t="shared" si="1"/>
        <v>8.2799999999999994</v>
      </c>
      <c r="F19" s="25">
        <f t="shared" si="2"/>
        <v>198.72</v>
      </c>
      <c r="G19" s="29">
        <f t="shared" si="3"/>
        <v>5.3389043639740024</v>
      </c>
    </row>
    <row r="20" spans="1:7">
      <c r="A20" s="15" t="s">
        <v>50</v>
      </c>
      <c r="B20" s="24">
        <v>76.95</v>
      </c>
      <c r="C20" s="27">
        <v>2</v>
      </c>
      <c r="D20" s="25">
        <f t="shared" si="0"/>
        <v>153.9</v>
      </c>
      <c r="E20" s="25">
        <f t="shared" si="1"/>
        <v>6.1560000000000006</v>
      </c>
      <c r="F20" s="25">
        <f t="shared" si="2"/>
        <v>147.744</v>
      </c>
      <c r="G20" s="29">
        <f t="shared" si="3"/>
        <v>3.9693593314763231</v>
      </c>
    </row>
    <row r="21" spans="1:7">
      <c r="A21" s="19" t="s">
        <v>21</v>
      </c>
      <c r="C21" s="28">
        <f t="shared" ref="C21:F21" si="4">SUM(C5:C20)</f>
        <v>5018</v>
      </c>
      <c r="D21" s="26">
        <f t="shared" si="4"/>
        <v>3877.2000000000003</v>
      </c>
      <c r="E21" s="26">
        <f t="shared" si="4"/>
        <v>155.08799999999999</v>
      </c>
      <c r="F21" s="26">
        <f t="shared" si="4"/>
        <v>3722.1120000000001</v>
      </c>
      <c r="G21" s="2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E63AB4B2EA1794D86B6B49103196B23" ma:contentTypeVersion="15" ma:contentTypeDescription="Luo uusi asiakirja." ma:contentTypeScope="" ma:versionID="ae22d03aadf9349898717506d276f2d4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9f0668a7121ba014ebd2ed9825577212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c8cc97e3-bcba-491e-86e1-84c1e397b3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bf76ec-74b5-4bc7-afac-5149854c7759}" ma:internalName="TaxCatchAll" ma:showField="CatchAllData" ma:web="904359a9-657a-42be-94d4-ee55f5e86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b46a7-933b-4630-abe3-f2541658066e">
      <Terms xmlns="http://schemas.microsoft.com/office/infopath/2007/PartnerControls"/>
    </lcf76f155ced4ddcb4097134ff3c332f>
    <TaxCatchAll xmlns="904359a9-657a-42be-94d4-ee55f5e86de6" xsi:nil="true"/>
  </documentManagement>
</p:properties>
</file>

<file path=customXml/itemProps1.xml><?xml version="1.0" encoding="utf-8"?>
<ds:datastoreItem xmlns:ds="http://schemas.openxmlformats.org/officeDocument/2006/customXml" ds:itemID="{0769020A-4FA8-4AC5-A92D-15B8C46D2A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67F3E2-7246-4931-9299-03781DED77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b46a7-933b-4630-abe3-f2541658066e"/>
    <ds:schemaRef ds:uri="904359a9-657a-42be-94d4-ee55f5e86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698F90-9E79-4E64-B331-E6435BA6A70B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83db46a7-933b-4630-abe3-f2541658066e"/>
    <ds:schemaRef ds:uri="http://purl.org/dc/terms/"/>
    <ds:schemaRef ds:uri="http://schemas.microsoft.com/office/infopath/2007/PartnerControls"/>
    <ds:schemaRef ds:uri="904359a9-657a-42be-94d4-ee55f5e86de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Sum</vt:lpstr>
      <vt:lpstr>Sum COMPLEATED</vt:lpstr>
      <vt:lpstr>Basic functions</vt:lpstr>
      <vt:lpstr>Basic functions COMPLEATED</vt:lpstr>
      <vt:lpstr>Cumulative</vt:lpstr>
      <vt:lpstr>Cumulative COMPLEATED</vt:lpstr>
      <vt:lpstr>Absolute reference</vt:lpstr>
      <vt:lpstr>Absolute reference COMPLEATED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 Nimi</dc:creator>
  <cp:lastModifiedBy>Jari Mustonen</cp:lastModifiedBy>
  <dcterms:created xsi:type="dcterms:W3CDTF">2021-01-10T15:17:22Z</dcterms:created>
  <dcterms:modified xsi:type="dcterms:W3CDTF">2022-07-11T13:12:16Z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  <property fmtid="{D5CDD505-2E9C-101B-9397-08002B2CF9AE}" pid="3" name="MediaServiceImageTags">
    <vt:lpwstr/>
  </property>
</Properties>
</file>